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awbl09p/Blair/OTU49_paper/Manuscript/MS_inf_lon_qPCR/PeerJ_version/"/>
    </mc:Choice>
  </mc:AlternateContent>
  <bookViews>
    <workbookView xWindow="180" yWindow="460" windowWidth="25620" windowHeight="18140" tabRatio="683" firstSheet="6" activeTab="14"/>
  </bookViews>
  <sheets>
    <sheet name="Universal_P1" sheetId="5" r:id="rId1"/>
    <sheet name="Universal_P2" sheetId="6" r:id="rId2"/>
    <sheet name="Universal_P3" sheetId="7" r:id="rId3"/>
    <sheet name="Universal_P4" sheetId="8" r:id="rId4"/>
    <sheet name="Longum_P1" sheetId="9" r:id="rId5"/>
    <sheet name="Longum_P2" sheetId="10" r:id="rId6"/>
    <sheet name="Longum_P3" sheetId="11" r:id="rId7"/>
    <sheet name="Longum_P4" sheetId="12" r:id="rId8"/>
    <sheet name="Infantis_P1" sheetId="1" r:id="rId9"/>
    <sheet name="Infantis_P2" sheetId="2" r:id="rId10"/>
    <sheet name="Infantis_P3" sheetId="3" r:id="rId11"/>
    <sheet name="Infantis_P4" sheetId="4" r:id="rId12"/>
    <sheet name="Standards" sheetId="15" r:id="rId13"/>
    <sheet name="Summary" sheetId="16" r:id="rId14"/>
    <sheet name="Aus_babies_for_paper" sheetId="17" r:id="rId15"/>
    <sheet name="Singapore_for_paper" sheetId="18" r:id="rId16"/>
    <sheet name="Chinese_for_paper" sheetId="19" r:id="rId17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648" i="16" l="1"/>
  <c r="T662" i="16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N11" i="17"/>
  <c r="M4" i="17"/>
  <c r="J4" i="17"/>
  <c r="J5" i="17"/>
  <c r="J6" i="17"/>
  <c r="J7" i="17"/>
  <c r="J8" i="17"/>
  <c r="J9" i="17"/>
  <c r="J10" i="17"/>
  <c r="L4" i="17"/>
  <c r="K5" i="17"/>
  <c r="K4" i="17"/>
  <c r="M4" i="18"/>
  <c r="M5" i="18"/>
  <c r="M6" i="18"/>
  <c r="M7" i="18"/>
  <c r="M8" i="18"/>
  <c r="M9" i="18"/>
  <c r="M10" i="18"/>
  <c r="M11" i="18"/>
  <c r="M12" i="18"/>
  <c r="M13" i="18"/>
  <c r="M14" i="18"/>
  <c r="M15" i="18"/>
  <c r="M16" i="18"/>
  <c r="M17" i="18"/>
  <c r="Q4" i="18"/>
  <c r="M44" i="18"/>
  <c r="M45" i="18"/>
  <c r="M46" i="18"/>
  <c r="M47" i="18"/>
  <c r="M48" i="18"/>
  <c r="M49" i="18"/>
  <c r="M50" i="18"/>
  <c r="M51" i="18"/>
  <c r="M52" i="18"/>
  <c r="M53" i="18"/>
  <c r="M54" i="18"/>
  <c r="M55" i="18"/>
  <c r="Q44" i="18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M33" i="19"/>
  <c r="O33" i="19"/>
  <c r="M68" i="18"/>
  <c r="M69" i="18"/>
  <c r="M70" i="18"/>
  <c r="M71" i="18"/>
  <c r="M72" i="18"/>
  <c r="M73" i="18"/>
  <c r="M74" i="18"/>
  <c r="M75" i="18"/>
  <c r="M76" i="18"/>
  <c r="M77" i="18"/>
  <c r="M78" i="18"/>
  <c r="M79" i="18"/>
  <c r="Q68" i="18"/>
  <c r="P68" i="18"/>
  <c r="P56" i="18"/>
  <c r="M56" i="18"/>
  <c r="M57" i="18"/>
  <c r="M58" i="18"/>
  <c r="M59" i="18"/>
  <c r="M60" i="18"/>
  <c r="M61" i="18"/>
  <c r="M62" i="18"/>
  <c r="M63" i="18"/>
  <c r="M64" i="18"/>
  <c r="M65" i="18"/>
  <c r="M66" i="18"/>
  <c r="M67" i="18"/>
  <c r="Q56" i="18"/>
  <c r="P44" i="18"/>
  <c r="M31" i="18"/>
  <c r="M32" i="18"/>
  <c r="M33" i="18"/>
  <c r="M34" i="18"/>
  <c r="M35" i="18"/>
  <c r="M36" i="18"/>
  <c r="M37" i="18"/>
  <c r="M38" i="18"/>
  <c r="M39" i="18"/>
  <c r="M40" i="18"/>
  <c r="M41" i="18"/>
  <c r="M42" i="18"/>
  <c r="M43" i="18"/>
  <c r="Q31" i="18"/>
  <c r="P31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Q18" i="18"/>
  <c r="P18" i="18"/>
  <c r="P4" i="18"/>
  <c r="N73" i="17"/>
  <c r="M73" i="17"/>
  <c r="M64" i="17"/>
  <c r="N64" i="17"/>
  <c r="N43" i="17"/>
  <c r="M43" i="17"/>
  <c r="N34" i="17"/>
  <c r="M34" i="17"/>
  <c r="M11" i="17"/>
  <c r="N4" i="17"/>
  <c r="P232" i="19"/>
  <c r="O232" i="19"/>
  <c r="P192" i="19"/>
  <c r="O192" i="19"/>
  <c r="P150" i="19"/>
  <c r="O150" i="19"/>
  <c r="P108" i="19"/>
  <c r="O108" i="19"/>
  <c r="P84" i="19"/>
  <c r="O84" i="19"/>
  <c r="P57" i="19"/>
  <c r="O57" i="19"/>
  <c r="P33" i="19"/>
  <c r="P4" i="19"/>
  <c r="O4" i="19"/>
  <c r="N233" i="19"/>
  <c r="N232" i="19"/>
  <c r="M233" i="19"/>
  <c r="M232" i="19"/>
  <c r="M192" i="19"/>
  <c r="N193" i="19"/>
  <c r="N192" i="19"/>
  <c r="M193" i="19"/>
  <c r="N150" i="19"/>
  <c r="M150" i="19"/>
  <c r="N151" i="19"/>
  <c r="M151" i="19"/>
  <c r="N109" i="19"/>
  <c r="N108" i="19"/>
  <c r="M109" i="19"/>
  <c r="M108" i="19"/>
  <c r="N85" i="19"/>
  <c r="N84" i="19"/>
  <c r="M85" i="19"/>
  <c r="M84" i="19"/>
  <c r="N58" i="19"/>
  <c r="N57" i="19"/>
  <c r="M58" i="19"/>
  <c r="M57" i="19"/>
  <c r="N34" i="19"/>
  <c r="N33" i="19"/>
  <c r="M34" i="19"/>
  <c r="N5" i="19"/>
  <c r="M5" i="19"/>
  <c r="N4" i="19"/>
  <c r="M4" i="19"/>
  <c r="N68" i="18"/>
  <c r="O69" i="18"/>
  <c r="N69" i="18"/>
  <c r="O68" i="18"/>
  <c r="O56" i="18"/>
  <c r="N56" i="18"/>
  <c r="O57" i="18"/>
  <c r="N57" i="18"/>
  <c r="O45" i="18"/>
  <c r="O44" i="18"/>
  <c r="N45" i="18"/>
  <c r="N44" i="18"/>
  <c r="N32" i="18"/>
  <c r="N31" i="18"/>
  <c r="O32" i="18"/>
  <c r="O31" i="18"/>
  <c r="O19" i="18"/>
  <c r="O18" i="18"/>
  <c r="N19" i="18"/>
  <c r="N18" i="18"/>
  <c r="O4" i="18"/>
  <c r="O5" i="18"/>
  <c r="N5" i="18"/>
  <c r="N4" i="18"/>
  <c r="K73" i="17"/>
  <c r="L74" i="17"/>
  <c r="K74" i="17"/>
  <c r="L73" i="17"/>
  <c r="K65" i="17"/>
  <c r="K64" i="17"/>
  <c r="L65" i="17"/>
  <c r="L64" i="17"/>
  <c r="L44" i="17"/>
  <c r="L43" i="17"/>
  <c r="K44" i="17"/>
  <c r="K43" i="17"/>
  <c r="L35" i="17"/>
  <c r="L34" i="17"/>
  <c r="K35" i="17"/>
  <c r="K34" i="17"/>
  <c r="L12" i="17"/>
  <c r="K12" i="17"/>
  <c r="L5" i="17"/>
  <c r="L11" i="17"/>
  <c r="K11" i="17"/>
  <c r="U720" i="16"/>
  <c r="U718" i="16"/>
  <c r="T718" i="16"/>
  <c r="T348" i="16"/>
  <c r="U348" i="16"/>
  <c r="T350" i="16"/>
  <c r="U350" i="16"/>
  <c r="T352" i="16"/>
  <c r="U352" i="16"/>
  <c r="T354" i="16"/>
  <c r="U354" i="16"/>
  <c r="T356" i="16"/>
  <c r="U356" i="16"/>
  <c r="T358" i="16"/>
  <c r="U358" i="16"/>
  <c r="T360" i="16"/>
  <c r="U360" i="16"/>
  <c r="T362" i="16"/>
  <c r="U362" i="16"/>
  <c r="T364" i="16"/>
  <c r="U364" i="16"/>
  <c r="T366" i="16"/>
  <c r="U366" i="16"/>
  <c r="T368" i="16"/>
  <c r="U368" i="16"/>
  <c r="T370" i="16"/>
  <c r="U370" i="16"/>
  <c r="T372" i="16"/>
  <c r="U372" i="16"/>
  <c r="T374" i="16"/>
  <c r="U374" i="16"/>
  <c r="T376" i="16"/>
  <c r="U376" i="16"/>
  <c r="T378" i="16"/>
  <c r="U378" i="16"/>
  <c r="T380" i="16"/>
  <c r="U380" i="16"/>
  <c r="T382" i="16"/>
  <c r="U382" i="16"/>
  <c r="T384" i="16"/>
  <c r="U384" i="16"/>
  <c r="T386" i="16"/>
  <c r="U386" i="16"/>
  <c r="T388" i="16"/>
  <c r="U388" i="16"/>
  <c r="T390" i="16"/>
  <c r="U390" i="16"/>
  <c r="T392" i="16"/>
  <c r="U392" i="16"/>
  <c r="T394" i="16"/>
  <c r="U394" i="16"/>
  <c r="T396" i="16"/>
  <c r="U396" i="16"/>
  <c r="T398" i="16"/>
  <c r="U398" i="16"/>
  <c r="T400" i="16"/>
  <c r="U400" i="16"/>
  <c r="T402" i="16"/>
  <c r="U402" i="16"/>
  <c r="T404" i="16"/>
  <c r="U404" i="16"/>
  <c r="T406" i="16"/>
  <c r="U406" i="16"/>
  <c r="T408" i="16"/>
  <c r="U408" i="16"/>
  <c r="T410" i="16"/>
  <c r="U410" i="16"/>
  <c r="T412" i="16"/>
  <c r="U412" i="16"/>
  <c r="T414" i="16"/>
  <c r="U414" i="16"/>
  <c r="T416" i="16"/>
  <c r="U416" i="16"/>
  <c r="T418" i="16"/>
  <c r="U418" i="16"/>
  <c r="T420" i="16"/>
  <c r="U420" i="16"/>
  <c r="T422" i="16"/>
  <c r="U422" i="16"/>
  <c r="T424" i="16"/>
  <c r="U424" i="16"/>
  <c r="T426" i="16"/>
  <c r="U426" i="16"/>
  <c r="T428" i="16"/>
  <c r="U428" i="16"/>
  <c r="T430" i="16"/>
  <c r="U430" i="16"/>
  <c r="T432" i="16"/>
  <c r="U432" i="16"/>
  <c r="T434" i="16"/>
  <c r="U434" i="16"/>
  <c r="T436" i="16"/>
  <c r="U436" i="16"/>
  <c r="T438" i="16"/>
  <c r="U438" i="16"/>
  <c r="T440" i="16"/>
  <c r="U440" i="16"/>
  <c r="T442" i="16"/>
  <c r="U442" i="16"/>
  <c r="T444" i="16"/>
  <c r="U444" i="16"/>
  <c r="T446" i="16"/>
  <c r="U446" i="16"/>
  <c r="T448" i="16"/>
  <c r="U448" i="16"/>
  <c r="T450" i="16"/>
  <c r="U450" i="16"/>
  <c r="T452" i="16"/>
  <c r="U452" i="16"/>
  <c r="T454" i="16"/>
  <c r="U454" i="16"/>
  <c r="T456" i="16"/>
  <c r="U456" i="16"/>
  <c r="T458" i="16"/>
  <c r="U458" i="16"/>
  <c r="T460" i="16"/>
  <c r="U460" i="16"/>
  <c r="T462" i="16"/>
  <c r="U462" i="16"/>
  <c r="T464" i="16"/>
  <c r="U464" i="16"/>
  <c r="T466" i="16"/>
  <c r="U466" i="16"/>
  <c r="T468" i="16"/>
  <c r="U468" i="16"/>
  <c r="T470" i="16"/>
  <c r="U470" i="16"/>
  <c r="T472" i="16"/>
  <c r="U472" i="16"/>
  <c r="T474" i="16"/>
  <c r="U474" i="16"/>
  <c r="T476" i="16"/>
  <c r="U476" i="16"/>
  <c r="T478" i="16"/>
  <c r="U478" i="16"/>
  <c r="T480" i="16"/>
  <c r="U480" i="16"/>
  <c r="T482" i="16"/>
  <c r="U482" i="16"/>
  <c r="T484" i="16"/>
  <c r="U484" i="16"/>
  <c r="T486" i="16"/>
  <c r="U486" i="16"/>
  <c r="T488" i="16"/>
  <c r="U488" i="16"/>
  <c r="T490" i="16"/>
  <c r="U490" i="16"/>
  <c r="T492" i="16"/>
  <c r="U492" i="16"/>
  <c r="T494" i="16"/>
  <c r="U494" i="16"/>
  <c r="T496" i="16"/>
  <c r="U496" i="16"/>
  <c r="T498" i="16"/>
  <c r="U498" i="16"/>
  <c r="T500" i="16"/>
  <c r="U500" i="16"/>
  <c r="T502" i="16"/>
  <c r="U502" i="16"/>
  <c r="T504" i="16"/>
  <c r="U504" i="16"/>
  <c r="T506" i="16"/>
  <c r="U506" i="16"/>
  <c r="T508" i="16"/>
  <c r="U508" i="16"/>
  <c r="T510" i="16"/>
  <c r="U510" i="16"/>
  <c r="T512" i="16"/>
  <c r="U512" i="16"/>
  <c r="T514" i="16"/>
  <c r="U514" i="16"/>
  <c r="T516" i="16"/>
  <c r="U516" i="16"/>
  <c r="T518" i="16"/>
  <c r="U518" i="16"/>
  <c r="T520" i="16"/>
  <c r="U520" i="16"/>
  <c r="T522" i="16"/>
  <c r="U522" i="16"/>
  <c r="T524" i="16"/>
  <c r="U524" i="16"/>
  <c r="T526" i="16"/>
  <c r="U526" i="16"/>
  <c r="T528" i="16"/>
  <c r="U528" i="16"/>
  <c r="T530" i="16"/>
  <c r="U530" i="16"/>
  <c r="T532" i="16"/>
  <c r="U532" i="16"/>
  <c r="T534" i="16"/>
  <c r="U534" i="16"/>
  <c r="T536" i="16"/>
  <c r="U536" i="16"/>
  <c r="T538" i="16"/>
  <c r="U538" i="16"/>
  <c r="T540" i="16"/>
  <c r="U540" i="16"/>
  <c r="T542" i="16"/>
  <c r="U542" i="16"/>
  <c r="T544" i="16"/>
  <c r="U544" i="16"/>
  <c r="T546" i="16"/>
  <c r="U546" i="16"/>
  <c r="T548" i="16"/>
  <c r="U548" i="16"/>
  <c r="T550" i="16"/>
  <c r="U550" i="16"/>
  <c r="T552" i="16"/>
  <c r="U552" i="16"/>
  <c r="T554" i="16"/>
  <c r="U554" i="16"/>
  <c r="T556" i="16"/>
  <c r="U556" i="16"/>
  <c r="T558" i="16"/>
  <c r="U558" i="16"/>
  <c r="T560" i="16"/>
  <c r="U560" i="16"/>
  <c r="T562" i="16"/>
  <c r="U562" i="16"/>
  <c r="T564" i="16"/>
  <c r="U564" i="16"/>
  <c r="T566" i="16"/>
  <c r="U566" i="16"/>
  <c r="T568" i="16"/>
  <c r="U568" i="16"/>
  <c r="T570" i="16"/>
  <c r="U570" i="16"/>
  <c r="T572" i="16"/>
  <c r="U572" i="16"/>
  <c r="T574" i="16"/>
  <c r="U574" i="16"/>
  <c r="T576" i="16"/>
  <c r="U576" i="16"/>
  <c r="T578" i="16"/>
  <c r="U578" i="16"/>
  <c r="T580" i="16"/>
  <c r="U580" i="16"/>
  <c r="T582" i="16"/>
  <c r="U582" i="16"/>
  <c r="T584" i="16"/>
  <c r="U584" i="16"/>
  <c r="T586" i="16"/>
  <c r="U586" i="16"/>
  <c r="T588" i="16"/>
  <c r="U588" i="16"/>
  <c r="T590" i="16"/>
  <c r="U590" i="16"/>
  <c r="T592" i="16"/>
  <c r="U592" i="16"/>
  <c r="T594" i="16"/>
  <c r="U594" i="16"/>
  <c r="T596" i="16"/>
  <c r="U596" i="16"/>
  <c r="T598" i="16"/>
  <c r="U598" i="16"/>
  <c r="T600" i="16"/>
  <c r="U600" i="16"/>
  <c r="T602" i="16"/>
  <c r="U602" i="16"/>
  <c r="T604" i="16"/>
  <c r="U604" i="16"/>
  <c r="T606" i="16"/>
  <c r="U606" i="16"/>
  <c r="T608" i="16"/>
  <c r="U608" i="16"/>
  <c r="T610" i="16"/>
  <c r="U610" i="16"/>
  <c r="T612" i="16"/>
  <c r="U612" i="16"/>
  <c r="T614" i="16"/>
  <c r="U614" i="16"/>
  <c r="T616" i="16"/>
  <c r="U616" i="16"/>
  <c r="T618" i="16"/>
  <c r="U618" i="16"/>
  <c r="T620" i="16"/>
  <c r="U620" i="16"/>
  <c r="T622" i="16"/>
  <c r="U622" i="16"/>
  <c r="T624" i="16"/>
  <c r="U624" i="16"/>
  <c r="T626" i="16"/>
  <c r="U626" i="16"/>
  <c r="T628" i="16"/>
  <c r="U628" i="16"/>
  <c r="T630" i="16"/>
  <c r="U630" i="16"/>
  <c r="T632" i="16"/>
  <c r="U632" i="16"/>
  <c r="T634" i="16"/>
  <c r="U634" i="16"/>
  <c r="T636" i="16"/>
  <c r="U636" i="16"/>
  <c r="T638" i="16"/>
  <c r="U638" i="16"/>
  <c r="T640" i="16"/>
  <c r="U640" i="16"/>
  <c r="T642" i="16"/>
  <c r="U642" i="16"/>
  <c r="T644" i="16"/>
  <c r="U644" i="16"/>
  <c r="T646" i="16"/>
  <c r="U646" i="16"/>
  <c r="U648" i="16"/>
  <c r="T650" i="16"/>
  <c r="U650" i="16"/>
  <c r="T652" i="16"/>
  <c r="U652" i="16"/>
  <c r="T654" i="16"/>
  <c r="U654" i="16"/>
  <c r="T656" i="16"/>
  <c r="U656" i="16"/>
  <c r="T658" i="16"/>
  <c r="U658" i="16"/>
  <c r="T660" i="16"/>
  <c r="U660" i="16"/>
  <c r="U662" i="16"/>
  <c r="T664" i="16"/>
  <c r="U664" i="16"/>
  <c r="T666" i="16"/>
  <c r="U666" i="16"/>
  <c r="T668" i="16"/>
  <c r="U668" i="16"/>
  <c r="T670" i="16"/>
  <c r="U670" i="16"/>
  <c r="T672" i="16"/>
  <c r="U672" i="16"/>
  <c r="T674" i="16"/>
  <c r="U674" i="16"/>
  <c r="T676" i="16"/>
  <c r="U676" i="16"/>
  <c r="T678" i="16"/>
  <c r="U678" i="16"/>
  <c r="T680" i="16"/>
  <c r="U680" i="16"/>
  <c r="T682" i="16"/>
  <c r="U682" i="16"/>
  <c r="T684" i="16"/>
  <c r="U684" i="16"/>
  <c r="T686" i="16"/>
  <c r="U686" i="16"/>
  <c r="T688" i="16"/>
  <c r="U688" i="16"/>
  <c r="T690" i="16"/>
  <c r="U690" i="16"/>
  <c r="T692" i="16"/>
  <c r="U692" i="16"/>
  <c r="T694" i="16"/>
  <c r="U694" i="16"/>
  <c r="T696" i="16"/>
  <c r="U696" i="16"/>
  <c r="T698" i="16"/>
  <c r="U698" i="16"/>
  <c r="T700" i="16"/>
  <c r="U700" i="16"/>
  <c r="T702" i="16"/>
  <c r="U702" i="16"/>
  <c r="T704" i="16"/>
  <c r="U704" i="16"/>
  <c r="T706" i="16"/>
  <c r="U706" i="16"/>
  <c r="T708" i="16"/>
  <c r="U708" i="16"/>
  <c r="T710" i="16"/>
  <c r="U710" i="16"/>
  <c r="T712" i="16"/>
  <c r="U712" i="16"/>
  <c r="T714" i="16"/>
  <c r="U714" i="16"/>
  <c r="T716" i="16"/>
  <c r="U716" i="16"/>
  <c r="T720" i="16"/>
  <c r="T722" i="16"/>
  <c r="U722" i="16"/>
  <c r="T724" i="16"/>
  <c r="U724" i="16"/>
  <c r="T726" i="16"/>
  <c r="U726" i="16"/>
  <c r="T728" i="16"/>
  <c r="U728" i="16"/>
  <c r="T730" i="16"/>
  <c r="U730" i="16"/>
  <c r="T732" i="16"/>
  <c r="U732" i="16"/>
  <c r="T734" i="16"/>
  <c r="U734" i="16"/>
  <c r="T736" i="16"/>
  <c r="U736" i="16"/>
  <c r="T738" i="16"/>
  <c r="U738" i="16"/>
  <c r="T740" i="16"/>
  <c r="U740" i="16"/>
  <c r="T742" i="16"/>
  <c r="U742" i="16"/>
  <c r="T744" i="16"/>
  <c r="U744" i="16"/>
  <c r="T746" i="16"/>
  <c r="U746" i="16"/>
  <c r="T748" i="16"/>
  <c r="U748" i="16"/>
  <c r="T750" i="16"/>
  <c r="U750" i="16"/>
  <c r="T752" i="16"/>
  <c r="U752" i="16"/>
  <c r="T754" i="16"/>
  <c r="U754" i="16"/>
  <c r="T756" i="16"/>
  <c r="U756" i="16"/>
  <c r="T758" i="16"/>
  <c r="U758" i="16"/>
  <c r="T760" i="16"/>
  <c r="U760" i="16"/>
  <c r="T346" i="16"/>
  <c r="U346" i="16"/>
  <c r="U344" i="16"/>
  <c r="T344" i="16"/>
  <c r="U342" i="16"/>
  <c r="T342" i="16"/>
  <c r="U340" i="16"/>
  <c r="T340" i="16"/>
  <c r="U338" i="16"/>
  <c r="T338" i="16"/>
  <c r="U336" i="16"/>
  <c r="T336" i="16"/>
  <c r="U334" i="16"/>
  <c r="T334" i="16"/>
  <c r="U332" i="16"/>
  <c r="T332" i="16"/>
  <c r="U330" i="16"/>
  <c r="T330" i="16"/>
  <c r="U328" i="16"/>
  <c r="T328" i="16"/>
  <c r="U326" i="16"/>
  <c r="T326" i="16"/>
  <c r="U324" i="16"/>
  <c r="T324" i="16"/>
  <c r="U322" i="16"/>
  <c r="T322" i="16"/>
  <c r="U320" i="16"/>
  <c r="T320" i="16"/>
  <c r="U318" i="16"/>
  <c r="T318" i="16"/>
  <c r="U316" i="16"/>
  <c r="T316" i="16"/>
  <c r="U314" i="16"/>
  <c r="T314" i="16"/>
  <c r="U312" i="16"/>
  <c r="T312" i="16"/>
  <c r="U310" i="16"/>
  <c r="T310" i="16"/>
  <c r="U308" i="16"/>
  <c r="T308" i="16"/>
  <c r="U306" i="16"/>
  <c r="T306" i="16"/>
  <c r="U304" i="16"/>
  <c r="T304" i="16"/>
  <c r="U302" i="16"/>
  <c r="T302" i="16"/>
  <c r="U300" i="16"/>
  <c r="T300" i="16"/>
  <c r="U298" i="16"/>
  <c r="T298" i="16"/>
  <c r="U296" i="16"/>
  <c r="T296" i="16"/>
  <c r="U294" i="16"/>
  <c r="T294" i="16"/>
  <c r="U292" i="16"/>
  <c r="T292" i="16"/>
  <c r="U290" i="16"/>
  <c r="T290" i="16"/>
  <c r="U288" i="16"/>
  <c r="T288" i="16"/>
  <c r="U286" i="16"/>
  <c r="T286" i="16"/>
  <c r="U284" i="16"/>
  <c r="T284" i="16"/>
  <c r="U282" i="16"/>
  <c r="T282" i="16"/>
  <c r="U280" i="16"/>
  <c r="T280" i="16"/>
  <c r="U278" i="16"/>
  <c r="T278" i="16"/>
  <c r="U276" i="16"/>
  <c r="T276" i="16"/>
  <c r="U274" i="16"/>
  <c r="T274" i="16"/>
  <c r="U272" i="16"/>
  <c r="T272" i="16"/>
  <c r="U270" i="16"/>
  <c r="T270" i="16"/>
  <c r="U268" i="16"/>
  <c r="T268" i="16"/>
  <c r="U266" i="16"/>
  <c r="T266" i="16"/>
  <c r="U264" i="16"/>
  <c r="T264" i="16"/>
  <c r="U262" i="16"/>
  <c r="T262" i="16"/>
  <c r="U260" i="16"/>
  <c r="T260" i="16"/>
  <c r="U258" i="16"/>
  <c r="T258" i="16"/>
  <c r="U256" i="16"/>
  <c r="T256" i="16"/>
  <c r="U254" i="16"/>
  <c r="T254" i="16"/>
  <c r="U252" i="16"/>
  <c r="T252" i="16"/>
  <c r="U250" i="16"/>
  <c r="T250" i="16"/>
  <c r="U248" i="16"/>
  <c r="T248" i="16"/>
  <c r="U246" i="16"/>
  <c r="T246" i="16"/>
  <c r="U244" i="16"/>
  <c r="T244" i="16"/>
  <c r="U242" i="16"/>
  <c r="T242" i="16"/>
  <c r="U240" i="16"/>
  <c r="T240" i="16"/>
  <c r="U238" i="16"/>
  <c r="T238" i="16"/>
  <c r="U236" i="16"/>
  <c r="T236" i="16"/>
  <c r="U234" i="16"/>
  <c r="T234" i="16"/>
  <c r="U232" i="16"/>
  <c r="T232" i="16"/>
  <c r="U230" i="16"/>
  <c r="T230" i="16"/>
  <c r="U228" i="16"/>
  <c r="T228" i="16"/>
  <c r="U226" i="16"/>
  <c r="T226" i="16"/>
  <c r="U224" i="16"/>
  <c r="T224" i="16"/>
  <c r="U222" i="16"/>
  <c r="T222" i="16"/>
  <c r="U220" i="16"/>
  <c r="T220" i="16"/>
  <c r="U218" i="16"/>
  <c r="T218" i="16"/>
  <c r="U216" i="16"/>
  <c r="T216" i="16"/>
  <c r="U214" i="16"/>
  <c r="T214" i="16"/>
  <c r="U212" i="16"/>
  <c r="T212" i="16"/>
  <c r="U210" i="16"/>
  <c r="T210" i="16"/>
  <c r="U208" i="16"/>
  <c r="T208" i="16"/>
  <c r="U206" i="16"/>
  <c r="T206" i="16"/>
  <c r="U204" i="16"/>
  <c r="T204" i="16"/>
  <c r="U202" i="16"/>
  <c r="T202" i="16"/>
  <c r="U200" i="16"/>
  <c r="T200" i="16"/>
  <c r="U198" i="16"/>
  <c r="T198" i="16"/>
  <c r="U196" i="16"/>
  <c r="T196" i="16"/>
  <c r="U194" i="16"/>
  <c r="T194" i="16"/>
  <c r="U192" i="16"/>
  <c r="T192" i="16"/>
  <c r="U190" i="16"/>
  <c r="T190" i="16"/>
  <c r="U188" i="16"/>
  <c r="T188" i="16"/>
  <c r="U186" i="16"/>
  <c r="T186" i="16"/>
  <c r="U184" i="16"/>
  <c r="T184" i="16"/>
  <c r="U182" i="16"/>
  <c r="T182" i="16"/>
  <c r="U180" i="16"/>
  <c r="T180" i="16"/>
  <c r="U178" i="16"/>
  <c r="T178" i="16"/>
  <c r="U176" i="16"/>
  <c r="T176" i="16"/>
  <c r="U174" i="16"/>
  <c r="T174" i="16"/>
  <c r="U172" i="16"/>
  <c r="T172" i="16"/>
  <c r="U170" i="16"/>
  <c r="T170" i="16"/>
  <c r="U168" i="16"/>
  <c r="T168" i="16"/>
  <c r="U166" i="16"/>
  <c r="T166" i="16"/>
  <c r="U164" i="16"/>
  <c r="T164" i="16"/>
  <c r="U162" i="16"/>
  <c r="T162" i="16"/>
  <c r="U160" i="16"/>
  <c r="T160" i="16"/>
  <c r="U158" i="16"/>
  <c r="T158" i="16"/>
  <c r="U156" i="16"/>
  <c r="T156" i="16"/>
  <c r="U154" i="16"/>
  <c r="T154" i="16"/>
  <c r="U152" i="16"/>
  <c r="T152" i="16"/>
  <c r="U150" i="16"/>
  <c r="T150" i="16"/>
  <c r="U148" i="16"/>
  <c r="T148" i="16"/>
  <c r="U146" i="16"/>
  <c r="T146" i="16"/>
  <c r="U144" i="16"/>
  <c r="T144" i="16"/>
  <c r="U142" i="16"/>
  <c r="T142" i="16"/>
  <c r="U140" i="16"/>
  <c r="T140" i="16"/>
  <c r="U138" i="16"/>
  <c r="T138" i="16"/>
  <c r="U136" i="16"/>
  <c r="T136" i="16"/>
  <c r="U134" i="16"/>
  <c r="T134" i="16"/>
  <c r="U132" i="16"/>
  <c r="T132" i="16"/>
  <c r="U130" i="16"/>
  <c r="T130" i="16"/>
  <c r="U128" i="16"/>
  <c r="T128" i="16"/>
  <c r="U126" i="16"/>
  <c r="T126" i="16"/>
  <c r="U124" i="16"/>
  <c r="T124" i="16"/>
  <c r="U122" i="16"/>
  <c r="T122" i="16"/>
  <c r="U120" i="16"/>
  <c r="T120" i="16"/>
  <c r="U118" i="16"/>
  <c r="T118" i="16"/>
  <c r="U116" i="16"/>
  <c r="T116" i="16"/>
  <c r="U114" i="16"/>
  <c r="T114" i="16"/>
  <c r="U112" i="16"/>
  <c r="T112" i="16"/>
  <c r="U110" i="16"/>
  <c r="T110" i="16"/>
  <c r="U108" i="16"/>
  <c r="T108" i="16"/>
  <c r="U106" i="16"/>
  <c r="T106" i="16"/>
  <c r="U104" i="16"/>
  <c r="T104" i="16"/>
  <c r="U102" i="16"/>
  <c r="T102" i="16"/>
  <c r="U100" i="16"/>
  <c r="T100" i="16"/>
  <c r="U98" i="16"/>
  <c r="T98" i="16"/>
  <c r="U96" i="16"/>
  <c r="T96" i="16"/>
  <c r="U94" i="16"/>
  <c r="T94" i="16"/>
  <c r="U92" i="16"/>
  <c r="T92" i="16"/>
  <c r="U90" i="16"/>
  <c r="T90" i="16"/>
  <c r="U88" i="16"/>
  <c r="T88" i="16"/>
  <c r="U86" i="16"/>
  <c r="T86" i="16"/>
  <c r="U84" i="16"/>
  <c r="T84" i="16"/>
  <c r="U82" i="16"/>
  <c r="T82" i="16"/>
  <c r="U80" i="16"/>
  <c r="T80" i="16"/>
  <c r="U78" i="16"/>
  <c r="T78" i="16"/>
  <c r="U76" i="16"/>
  <c r="T76" i="16"/>
  <c r="U74" i="16"/>
  <c r="T74" i="16"/>
  <c r="U72" i="16"/>
  <c r="T72" i="16"/>
  <c r="U70" i="16"/>
  <c r="T70" i="16"/>
  <c r="U68" i="16"/>
  <c r="T68" i="16"/>
  <c r="U66" i="16"/>
  <c r="T66" i="16"/>
  <c r="U64" i="16"/>
  <c r="T64" i="16"/>
  <c r="U62" i="16"/>
  <c r="T62" i="16"/>
  <c r="U60" i="16"/>
  <c r="T60" i="16"/>
  <c r="U58" i="16"/>
  <c r="T58" i="16"/>
  <c r="U56" i="16"/>
  <c r="T56" i="16"/>
  <c r="U54" i="16"/>
  <c r="T54" i="16"/>
  <c r="U52" i="16"/>
  <c r="T52" i="16"/>
  <c r="U50" i="16"/>
  <c r="T50" i="16"/>
  <c r="U48" i="16"/>
  <c r="T48" i="16"/>
  <c r="U46" i="16"/>
  <c r="T46" i="16"/>
  <c r="U44" i="16"/>
  <c r="T44" i="16"/>
  <c r="U42" i="16"/>
  <c r="T42" i="16"/>
  <c r="U40" i="16"/>
  <c r="T40" i="16"/>
  <c r="U38" i="16"/>
  <c r="T38" i="16"/>
  <c r="U36" i="16"/>
  <c r="T36" i="16"/>
  <c r="U34" i="16"/>
  <c r="T34" i="16"/>
  <c r="U32" i="16"/>
  <c r="T32" i="16"/>
  <c r="U30" i="16"/>
  <c r="T30" i="16"/>
  <c r="U28" i="16"/>
  <c r="T28" i="16"/>
  <c r="U26" i="16"/>
  <c r="T26" i="16"/>
  <c r="U24" i="16"/>
  <c r="T24" i="16"/>
  <c r="U22" i="16"/>
  <c r="T22" i="16"/>
  <c r="U20" i="16"/>
  <c r="T20" i="16"/>
  <c r="U18" i="16"/>
  <c r="T18" i="16"/>
  <c r="U16" i="16"/>
  <c r="T16" i="16"/>
  <c r="U14" i="16"/>
  <c r="T14" i="16"/>
  <c r="U12" i="16"/>
  <c r="T12" i="16"/>
  <c r="U10" i="16"/>
  <c r="T10" i="16"/>
  <c r="U8" i="16"/>
  <c r="T8" i="16"/>
  <c r="U6" i="16"/>
  <c r="T6" i="16"/>
  <c r="U4" i="16"/>
  <c r="T4" i="16"/>
  <c r="M4" i="16"/>
  <c r="N182" i="16"/>
  <c r="M182" i="16"/>
  <c r="N180" i="16"/>
  <c r="M180" i="16"/>
  <c r="N178" i="16"/>
  <c r="M178" i="16"/>
  <c r="N176" i="16"/>
  <c r="M176" i="16"/>
  <c r="N174" i="16"/>
  <c r="M174" i="16"/>
  <c r="N172" i="16"/>
  <c r="M172" i="16"/>
  <c r="N170" i="16"/>
  <c r="M170" i="16"/>
  <c r="N168" i="16"/>
  <c r="M168" i="16"/>
  <c r="N166" i="16"/>
  <c r="M166" i="16"/>
  <c r="N164" i="16"/>
  <c r="M164" i="16"/>
  <c r="N162" i="16"/>
  <c r="M162" i="16"/>
  <c r="N160" i="16"/>
  <c r="M160" i="16"/>
  <c r="N158" i="16"/>
  <c r="M158" i="16"/>
  <c r="N156" i="16"/>
  <c r="M156" i="16"/>
  <c r="N154" i="16"/>
  <c r="M154" i="16"/>
  <c r="N152" i="16"/>
  <c r="M152" i="16"/>
  <c r="N150" i="16"/>
  <c r="M150" i="16"/>
  <c r="N148" i="16"/>
  <c r="M148" i="16"/>
  <c r="N146" i="16"/>
  <c r="M146" i="16"/>
  <c r="N144" i="16"/>
  <c r="M144" i="16"/>
  <c r="N142" i="16"/>
  <c r="M142" i="16"/>
  <c r="N140" i="16"/>
  <c r="M140" i="16"/>
  <c r="N138" i="16"/>
  <c r="M138" i="16"/>
  <c r="N136" i="16"/>
  <c r="M136" i="16"/>
  <c r="N134" i="16"/>
  <c r="M134" i="16"/>
  <c r="N132" i="16"/>
  <c r="M132" i="16"/>
  <c r="N130" i="16"/>
  <c r="M130" i="16"/>
  <c r="N128" i="16"/>
  <c r="M128" i="16"/>
  <c r="N126" i="16"/>
  <c r="M126" i="16"/>
  <c r="N124" i="16"/>
  <c r="M124" i="16"/>
  <c r="N122" i="16"/>
  <c r="M122" i="16"/>
  <c r="N120" i="16"/>
  <c r="M120" i="16"/>
  <c r="N118" i="16"/>
  <c r="M118" i="16"/>
  <c r="N116" i="16"/>
  <c r="M116" i="16"/>
  <c r="N114" i="16"/>
  <c r="M114" i="16"/>
  <c r="N112" i="16"/>
  <c r="M112" i="16"/>
  <c r="N110" i="16"/>
  <c r="M110" i="16"/>
  <c r="N108" i="16"/>
  <c r="M108" i="16"/>
  <c r="N106" i="16"/>
  <c r="M106" i="16"/>
  <c r="N104" i="16"/>
  <c r="M104" i="16"/>
  <c r="N102" i="16"/>
  <c r="M102" i="16"/>
  <c r="N100" i="16"/>
  <c r="M100" i="16"/>
  <c r="N98" i="16"/>
  <c r="M98" i="16"/>
  <c r="N96" i="16"/>
  <c r="M96" i="16"/>
  <c r="N94" i="16"/>
  <c r="M94" i="16"/>
  <c r="N92" i="16"/>
  <c r="M92" i="16"/>
  <c r="N90" i="16"/>
  <c r="M90" i="16"/>
  <c r="N88" i="16"/>
  <c r="M88" i="16"/>
  <c r="N86" i="16"/>
  <c r="M86" i="16"/>
  <c r="N84" i="16"/>
  <c r="M84" i="16"/>
  <c r="N82" i="16"/>
  <c r="M82" i="16"/>
  <c r="N80" i="16"/>
  <c r="M80" i="16"/>
  <c r="N78" i="16"/>
  <c r="M78" i="16"/>
  <c r="N76" i="16"/>
  <c r="M76" i="16"/>
  <c r="N74" i="16"/>
  <c r="M74" i="16"/>
  <c r="N72" i="16"/>
  <c r="M72" i="16"/>
  <c r="N70" i="16"/>
  <c r="M70" i="16"/>
  <c r="N68" i="16"/>
  <c r="M68" i="16"/>
  <c r="N66" i="16"/>
  <c r="M66" i="16"/>
  <c r="N64" i="16"/>
  <c r="M64" i="16"/>
  <c r="N62" i="16"/>
  <c r="M62" i="16"/>
  <c r="N60" i="16"/>
  <c r="M60" i="16"/>
  <c r="N58" i="16"/>
  <c r="M58" i="16"/>
  <c r="N56" i="16"/>
  <c r="M56" i="16"/>
  <c r="N54" i="16"/>
  <c r="M54" i="16"/>
  <c r="N52" i="16"/>
  <c r="M52" i="16"/>
  <c r="N50" i="16"/>
  <c r="M50" i="16"/>
  <c r="N48" i="16"/>
  <c r="M48" i="16"/>
  <c r="N46" i="16"/>
  <c r="M46" i="16"/>
  <c r="N44" i="16"/>
  <c r="M44" i="16"/>
  <c r="N42" i="16"/>
  <c r="M42" i="16"/>
  <c r="N40" i="16"/>
  <c r="M40" i="16"/>
  <c r="N38" i="16"/>
  <c r="M38" i="16"/>
  <c r="N36" i="16"/>
  <c r="M36" i="16"/>
  <c r="N34" i="16"/>
  <c r="M34" i="16"/>
  <c r="N32" i="16"/>
  <c r="M32" i="16"/>
  <c r="N30" i="16"/>
  <c r="M30" i="16"/>
  <c r="N28" i="16"/>
  <c r="M28" i="16"/>
  <c r="N26" i="16"/>
  <c r="M26" i="16"/>
  <c r="N24" i="16"/>
  <c r="M24" i="16"/>
  <c r="N22" i="16"/>
  <c r="M22" i="16"/>
  <c r="N20" i="16"/>
  <c r="M20" i="16"/>
  <c r="N18" i="16"/>
  <c r="M18" i="16"/>
  <c r="N16" i="16"/>
  <c r="M16" i="16"/>
  <c r="N14" i="16"/>
  <c r="M14" i="16"/>
  <c r="N12" i="16"/>
  <c r="M12" i="16"/>
  <c r="N10" i="16"/>
  <c r="M10" i="16"/>
  <c r="N8" i="16"/>
  <c r="M8" i="16"/>
  <c r="N6" i="16"/>
  <c r="M6" i="16"/>
  <c r="N4" i="16"/>
  <c r="E174" i="16"/>
  <c r="E64" i="16"/>
  <c r="D64" i="16"/>
  <c r="G8" i="16"/>
  <c r="G10" i="16"/>
  <c r="G12" i="16"/>
  <c r="G14" i="16"/>
  <c r="G16" i="16"/>
  <c r="G18" i="16"/>
  <c r="G20" i="16"/>
  <c r="G22" i="16"/>
  <c r="G24" i="16"/>
  <c r="G26" i="16"/>
  <c r="G28" i="16"/>
  <c r="G30" i="16"/>
  <c r="G32" i="16"/>
  <c r="G34" i="16"/>
  <c r="G36" i="16"/>
  <c r="G38" i="16"/>
  <c r="G40" i="16"/>
  <c r="G42" i="16"/>
  <c r="G44" i="16"/>
  <c r="G46" i="16"/>
  <c r="G48" i="16"/>
  <c r="G50" i="16"/>
  <c r="G52" i="16"/>
  <c r="G54" i="16"/>
  <c r="G56" i="16"/>
  <c r="G58" i="16"/>
  <c r="G60" i="16"/>
  <c r="G62" i="16"/>
  <c r="G64" i="16"/>
  <c r="G66" i="16"/>
  <c r="G68" i="16"/>
  <c r="G70" i="16"/>
  <c r="G72" i="16"/>
  <c r="G74" i="16"/>
  <c r="G76" i="16"/>
  <c r="G78" i="16"/>
  <c r="G80" i="16"/>
  <c r="G82" i="16"/>
  <c r="G84" i="16"/>
  <c r="G86" i="16"/>
  <c r="G88" i="16"/>
  <c r="G90" i="16"/>
  <c r="G92" i="16"/>
  <c r="G94" i="16"/>
  <c r="G96" i="16"/>
  <c r="G98" i="16"/>
  <c r="G100" i="16"/>
  <c r="G102" i="16"/>
  <c r="G104" i="16"/>
  <c r="G106" i="16"/>
  <c r="G108" i="16"/>
  <c r="G110" i="16"/>
  <c r="G112" i="16"/>
  <c r="G114" i="16"/>
  <c r="G116" i="16"/>
  <c r="G118" i="16"/>
  <c r="G120" i="16"/>
  <c r="G122" i="16"/>
  <c r="G124" i="16"/>
  <c r="G126" i="16"/>
  <c r="G128" i="16"/>
  <c r="G130" i="16"/>
  <c r="G132" i="16"/>
  <c r="G134" i="16"/>
  <c r="G136" i="16"/>
  <c r="G138" i="16"/>
  <c r="G140" i="16"/>
  <c r="G142" i="16"/>
  <c r="G144" i="16"/>
  <c r="G146" i="16"/>
  <c r="G148" i="16"/>
  <c r="G150" i="16"/>
  <c r="G152" i="16"/>
  <c r="G154" i="16"/>
  <c r="G156" i="16"/>
  <c r="G158" i="16"/>
  <c r="G160" i="16"/>
  <c r="G162" i="16"/>
  <c r="G164" i="16"/>
  <c r="G166" i="16"/>
  <c r="G168" i="16"/>
  <c r="G170" i="16"/>
  <c r="G172" i="16"/>
  <c r="G174" i="16"/>
  <c r="G176" i="16"/>
  <c r="G178" i="16"/>
  <c r="G180" i="16"/>
  <c r="G182" i="16"/>
  <c r="G184" i="16"/>
  <c r="G186" i="16"/>
  <c r="G188" i="16"/>
  <c r="G190" i="16"/>
  <c r="G192" i="16"/>
  <c r="G194" i="16"/>
  <c r="G196" i="16"/>
  <c r="G198" i="16"/>
  <c r="G200" i="16"/>
  <c r="G202" i="16"/>
  <c r="G204" i="16"/>
  <c r="G206" i="16"/>
  <c r="G208" i="16"/>
  <c r="G210" i="16"/>
  <c r="G212" i="16"/>
  <c r="G214" i="16"/>
  <c r="G216" i="16"/>
  <c r="G218" i="16"/>
  <c r="G220" i="16"/>
  <c r="G222" i="16"/>
  <c r="G224" i="16"/>
  <c r="G226" i="16"/>
  <c r="G228" i="16"/>
  <c r="G230" i="16"/>
  <c r="G232" i="16"/>
  <c r="G234" i="16"/>
  <c r="G236" i="16"/>
  <c r="G238" i="16"/>
  <c r="G240" i="16"/>
  <c r="G242" i="16"/>
  <c r="G244" i="16"/>
  <c r="G246" i="16"/>
  <c r="G248" i="16"/>
  <c r="G250" i="16"/>
  <c r="G252" i="16"/>
  <c r="G254" i="16"/>
  <c r="G256" i="16"/>
  <c r="G258" i="16"/>
  <c r="G260" i="16"/>
  <c r="G262" i="16"/>
  <c r="G264" i="16"/>
  <c r="G266" i="16"/>
  <c r="G268" i="16"/>
  <c r="G270" i="16"/>
  <c r="G272" i="16"/>
  <c r="G274" i="16"/>
  <c r="G276" i="16"/>
  <c r="G278" i="16"/>
  <c r="G280" i="16"/>
  <c r="G282" i="16"/>
  <c r="G284" i="16"/>
  <c r="G286" i="16"/>
  <c r="G288" i="16"/>
  <c r="G290" i="16"/>
  <c r="G292" i="16"/>
  <c r="G294" i="16"/>
  <c r="G296" i="16"/>
  <c r="G298" i="16"/>
  <c r="G300" i="16"/>
  <c r="G302" i="16"/>
  <c r="G304" i="16"/>
  <c r="G306" i="16"/>
  <c r="G308" i="16"/>
  <c r="G310" i="16"/>
  <c r="G312" i="16"/>
  <c r="G314" i="16"/>
  <c r="G316" i="16"/>
  <c r="G318" i="16"/>
  <c r="G320" i="16"/>
  <c r="G322" i="16"/>
  <c r="G324" i="16"/>
  <c r="G326" i="16"/>
  <c r="G328" i="16"/>
  <c r="G330" i="16"/>
  <c r="G332" i="16"/>
  <c r="G334" i="16"/>
  <c r="G336" i="16"/>
  <c r="G338" i="16"/>
  <c r="G340" i="16"/>
  <c r="G342" i="16"/>
  <c r="G344" i="16"/>
  <c r="G6" i="16"/>
  <c r="G4" i="16"/>
  <c r="F8" i="16"/>
  <c r="F10" i="16"/>
  <c r="F12" i="16"/>
  <c r="F14" i="16"/>
  <c r="F16" i="16"/>
  <c r="F18" i="16"/>
  <c r="F20" i="16"/>
  <c r="F22" i="16"/>
  <c r="F24" i="16"/>
  <c r="F26" i="16"/>
  <c r="F28" i="16"/>
  <c r="F30" i="16"/>
  <c r="F32" i="16"/>
  <c r="F34" i="16"/>
  <c r="F36" i="16"/>
  <c r="F38" i="16"/>
  <c r="F40" i="16"/>
  <c r="F42" i="16"/>
  <c r="F44" i="16"/>
  <c r="F46" i="16"/>
  <c r="F48" i="16"/>
  <c r="F50" i="16"/>
  <c r="F52" i="16"/>
  <c r="F54" i="16"/>
  <c r="F56" i="16"/>
  <c r="F58" i="16"/>
  <c r="F60" i="16"/>
  <c r="F62" i="16"/>
  <c r="F64" i="16"/>
  <c r="F66" i="16"/>
  <c r="F68" i="16"/>
  <c r="F70" i="16"/>
  <c r="F72" i="16"/>
  <c r="F74" i="16"/>
  <c r="F76" i="16"/>
  <c r="F78" i="16"/>
  <c r="F80" i="16"/>
  <c r="F82" i="16"/>
  <c r="F84" i="16"/>
  <c r="F86" i="16"/>
  <c r="F88" i="16"/>
  <c r="F90" i="16"/>
  <c r="F92" i="16"/>
  <c r="F94" i="16"/>
  <c r="F96" i="16"/>
  <c r="F98" i="16"/>
  <c r="F100" i="16"/>
  <c r="F102" i="16"/>
  <c r="F104" i="16"/>
  <c r="F106" i="16"/>
  <c r="F108" i="16"/>
  <c r="F110" i="16"/>
  <c r="F112" i="16"/>
  <c r="F114" i="16"/>
  <c r="F116" i="16"/>
  <c r="F118" i="16"/>
  <c r="F120" i="16"/>
  <c r="F122" i="16"/>
  <c r="F124" i="16"/>
  <c r="F126" i="16"/>
  <c r="F128" i="16"/>
  <c r="F130" i="16"/>
  <c r="F132" i="16"/>
  <c r="F134" i="16"/>
  <c r="F136" i="16"/>
  <c r="F138" i="16"/>
  <c r="F140" i="16"/>
  <c r="F142" i="16"/>
  <c r="F144" i="16"/>
  <c r="F146" i="16"/>
  <c r="F148" i="16"/>
  <c r="F150" i="16"/>
  <c r="F152" i="16"/>
  <c r="F154" i="16"/>
  <c r="F156" i="16"/>
  <c r="F158" i="16"/>
  <c r="F160" i="16"/>
  <c r="F162" i="16"/>
  <c r="F164" i="16"/>
  <c r="F166" i="16"/>
  <c r="F168" i="16"/>
  <c r="F170" i="16"/>
  <c r="F172" i="16"/>
  <c r="F174" i="16"/>
  <c r="F176" i="16"/>
  <c r="F178" i="16"/>
  <c r="F180" i="16"/>
  <c r="F182" i="16"/>
  <c r="F184" i="16"/>
  <c r="F186" i="16"/>
  <c r="F188" i="16"/>
  <c r="F190" i="16"/>
  <c r="F192" i="16"/>
  <c r="F194" i="16"/>
  <c r="F196" i="16"/>
  <c r="F198" i="16"/>
  <c r="F200" i="16"/>
  <c r="F202" i="16"/>
  <c r="F204" i="16"/>
  <c r="F206" i="16"/>
  <c r="F208" i="16"/>
  <c r="F210" i="16"/>
  <c r="F212" i="16"/>
  <c r="F214" i="16"/>
  <c r="F216" i="16"/>
  <c r="F218" i="16"/>
  <c r="F220" i="16"/>
  <c r="F222" i="16"/>
  <c r="F224" i="16"/>
  <c r="F226" i="16"/>
  <c r="F228" i="16"/>
  <c r="F230" i="16"/>
  <c r="F232" i="16"/>
  <c r="F234" i="16"/>
  <c r="F236" i="16"/>
  <c r="F238" i="16"/>
  <c r="F240" i="16"/>
  <c r="F242" i="16"/>
  <c r="F244" i="16"/>
  <c r="F246" i="16"/>
  <c r="F248" i="16"/>
  <c r="F250" i="16"/>
  <c r="F252" i="16"/>
  <c r="F254" i="16"/>
  <c r="F256" i="16"/>
  <c r="F258" i="16"/>
  <c r="F260" i="16"/>
  <c r="F262" i="16"/>
  <c r="F264" i="16"/>
  <c r="F266" i="16"/>
  <c r="F268" i="16"/>
  <c r="F270" i="16"/>
  <c r="F272" i="16"/>
  <c r="F274" i="16"/>
  <c r="F276" i="16"/>
  <c r="F278" i="16"/>
  <c r="F280" i="16"/>
  <c r="F282" i="16"/>
  <c r="F284" i="16"/>
  <c r="F286" i="16"/>
  <c r="F288" i="16"/>
  <c r="F290" i="16"/>
  <c r="F292" i="16"/>
  <c r="F294" i="16"/>
  <c r="F296" i="16"/>
  <c r="F298" i="16"/>
  <c r="F300" i="16"/>
  <c r="F302" i="16"/>
  <c r="F304" i="16"/>
  <c r="F306" i="16"/>
  <c r="F308" i="16"/>
  <c r="F310" i="16"/>
  <c r="F312" i="16"/>
  <c r="F314" i="16"/>
  <c r="F316" i="16"/>
  <c r="F318" i="16"/>
  <c r="F320" i="16"/>
  <c r="F322" i="16"/>
  <c r="F324" i="16"/>
  <c r="F326" i="16"/>
  <c r="F328" i="16"/>
  <c r="F330" i="16"/>
  <c r="F332" i="16"/>
  <c r="F334" i="16"/>
  <c r="F336" i="16"/>
  <c r="F338" i="16"/>
  <c r="F340" i="16"/>
  <c r="F342" i="16"/>
  <c r="F344" i="16"/>
  <c r="F6" i="16"/>
  <c r="F4" i="16"/>
  <c r="H414" i="1"/>
  <c r="H415" i="1"/>
  <c r="I414" i="1"/>
  <c r="J414" i="1"/>
  <c r="H416" i="1"/>
  <c r="I416" i="1"/>
  <c r="J416" i="1"/>
  <c r="H418" i="1"/>
  <c r="H419" i="1"/>
  <c r="I418" i="1"/>
  <c r="J418" i="1"/>
  <c r="H417" i="1"/>
  <c r="H227" i="4"/>
  <c r="H226" i="4"/>
  <c r="J226" i="4"/>
  <c r="I226" i="4"/>
  <c r="H225" i="4"/>
  <c r="H224" i="4"/>
  <c r="J224" i="4"/>
  <c r="I224" i="4"/>
  <c r="H223" i="4"/>
  <c r="H222" i="4"/>
  <c r="J222" i="4"/>
  <c r="I222" i="4"/>
  <c r="H221" i="4"/>
  <c r="H220" i="4"/>
  <c r="J220" i="4"/>
  <c r="I220" i="4"/>
  <c r="H219" i="4"/>
  <c r="H218" i="4"/>
  <c r="J218" i="4"/>
  <c r="I218" i="4"/>
  <c r="H217" i="4"/>
  <c r="H216" i="4"/>
  <c r="J216" i="4"/>
  <c r="I216" i="4"/>
  <c r="H215" i="4"/>
  <c r="H214" i="4"/>
  <c r="J214" i="4"/>
  <c r="I214" i="4"/>
  <c r="H213" i="4"/>
  <c r="H212" i="4"/>
  <c r="J212" i="4"/>
  <c r="I212" i="4"/>
  <c r="H211" i="4"/>
  <c r="H210" i="4"/>
  <c r="J210" i="4"/>
  <c r="I210" i="4"/>
  <c r="H209" i="4"/>
  <c r="H208" i="4"/>
  <c r="J208" i="4"/>
  <c r="I208" i="4"/>
  <c r="H207" i="4"/>
  <c r="H206" i="4"/>
  <c r="J206" i="4"/>
  <c r="I206" i="4"/>
  <c r="H205" i="4"/>
  <c r="H204" i="4"/>
  <c r="J204" i="4"/>
  <c r="I204" i="4"/>
  <c r="H203" i="4"/>
  <c r="H202" i="4"/>
  <c r="J202" i="4"/>
  <c r="I202" i="4"/>
  <c r="H201" i="4"/>
  <c r="H200" i="4"/>
  <c r="J200" i="4"/>
  <c r="I200" i="4"/>
  <c r="H199" i="4"/>
  <c r="H198" i="4"/>
  <c r="J198" i="4"/>
  <c r="I198" i="4"/>
  <c r="H197" i="4"/>
  <c r="H196" i="4"/>
  <c r="J196" i="4"/>
  <c r="I196" i="4"/>
  <c r="H195" i="4"/>
  <c r="H194" i="4"/>
  <c r="J194" i="4"/>
  <c r="I194" i="4"/>
  <c r="H193" i="4"/>
  <c r="H192" i="4"/>
  <c r="J192" i="4"/>
  <c r="I192" i="4"/>
  <c r="H191" i="4"/>
  <c r="H190" i="4"/>
  <c r="J190" i="4"/>
  <c r="I190" i="4"/>
  <c r="H189" i="4"/>
  <c r="H188" i="4"/>
  <c r="J188" i="4"/>
  <c r="I188" i="4"/>
  <c r="H187" i="4"/>
  <c r="H186" i="4"/>
  <c r="J186" i="4"/>
  <c r="I186" i="4"/>
  <c r="H185" i="4"/>
  <c r="H184" i="4"/>
  <c r="J184" i="4"/>
  <c r="I184" i="4"/>
  <c r="H183" i="4"/>
  <c r="H182" i="4"/>
  <c r="J182" i="4"/>
  <c r="I182" i="4"/>
  <c r="H181" i="4"/>
  <c r="H180" i="4"/>
  <c r="J180" i="4"/>
  <c r="I180" i="4"/>
  <c r="H179" i="4"/>
  <c r="H178" i="4"/>
  <c r="J178" i="4"/>
  <c r="I178" i="4"/>
  <c r="H177" i="4"/>
  <c r="H176" i="4"/>
  <c r="J176" i="4"/>
  <c r="I176" i="4"/>
  <c r="H175" i="4"/>
  <c r="H174" i="4"/>
  <c r="J174" i="4"/>
  <c r="I174" i="4"/>
  <c r="H173" i="4"/>
  <c r="H172" i="4"/>
  <c r="J172" i="4"/>
  <c r="I172" i="4"/>
  <c r="H171" i="4"/>
  <c r="H170" i="4"/>
  <c r="J170" i="4"/>
  <c r="I170" i="4"/>
  <c r="H169" i="4"/>
  <c r="H168" i="4"/>
  <c r="J168" i="4"/>
  <c r="I168" i="4"/>
  <c r="H167" i="4"/>
  <c r="H166" i="4"/>
  <c r="J166" i="4"/>
  <c r="I166" i="4"/>
  <c r="H165" i="4"/>
  <c r="H164" i="4"/>
  <c r="J164" i="4"/>
  <c r="I164" i="4"/>
  <c r="H163" i="4"/>
  <c r="H162" i="4"/>
  <c r="J162" i="4"/>
  <c r="I162" i="4"/>
  <c r="H161" i="4"/>
  <c r="H160" i="4"/>
  <c r="J160" i="4"/>
  <c r="I160" i="4"/>
  <c r="H159" i="4"/>
  <c r="H158" i="4"/>
  <c r="J158" i="4"/>
  <c r="I158" i="4"/>
  <c r="H157" i="4"/>
  <c r="H156" i="4"/>
  <c r="J156" i="4"/>
  <c r="I156" i="4"/>
  <c r="H155" i="4"/>
  <c r="H154" i="4"/>
  <c r="J154" i="4"/>
  <c r="I154" i="4"/>
  <c r="H153" i="4"/>
  <c r="H152" i="4"/>
  <c r="J152" i="4"/>
  <c r="I152" i="4"/>
  <c r="H151" i="4"/>
  <c r="H150" i="4"/>
  <c r="J150" i="4"/>
  <c r="I150" i="4"/>
  <c r="H149" i="4"/>
  <c r="H148" i="4"/>
  <c r="J148" i="4"/>
  <c r="I148" i="4"/>
  <c r="H147" i="4"/>
  <c r="H146" i="4"/>
  <c r="J146" i="4"/>
  <c r="I146" i="4"/>
  <c r="H145" i="4"/>
  <c r="H144" i="4"/>
  <c r="J144" i="4"/>
  <c r="I144" i="4"/>
  <c r="H143" i="4"/>
  <c r="H142" i="4"/>
  <c r="J142" i="4"/>
  <c r="I142" i="4"/>
  <c r="H141" i="4"/>
  <c r="H140" i="4"/>
  <c r="J140" i="4"/>
  <c r="I140" i="4"/>
  <c r="H139" i="4"/>
  <c r="H138" i="4"/>
  <c r="J138" i="4"/>
  <c r="I138" i="4"/>
  <c r="H137" i="4"/>
  <c r="H136" i="4"/>
  <c r="J136" i="4"/>
  <c r="I136" i="4"/>
  <c r="H135" i="4"/>
  <c r="H134" i="4"/>
  <c r="J134" i="4"/>
  <c r="I134" i="4"/>
  <c r="H133" i="4"/>
  <c r="H132" i="4"/>
  <c r="J132" i="4"/>
  <c r="I132" i="4"/>
  <c r="H131" i="4"/>
  <c r="H130" i="4"/>
  <c r="J130" i="4"/>
  <c r="I130" i="4"/>
  <c r="H129" i="4"/>
  <c r="H128" i="4"/>
  <c r="J128" i="4"/>
  <c r="I128" i="4"/>
  <c r="H127" i="4"/>
  <c r="H126" i="4"/>
  <c r="J126" i="4"/>
  <c r="I126" i="4"/>
  <c r="H125" i="4"/>
  <c r="H124" i="4"/>
  <c r="J124" i="4"/>
  <c r="I124" i="4"/>
  <c r="H123" i="4"/>
  <c r="H122" i="4"/>
  <c r="J122" i="4"/>
  <c r="I122" i="4"/>
  <c r="H121" i="4"/>
  <c r="H120" i="4"/>
  <c r="J120" i="4"/>
  <c r="I120" i="4"/>
  <c r="H119" i="4"/>
  <c r="H118" i="4"/>
  <c r="J118" i="4"/>
  <c r="I118" i="4"/>
  <c r="H117" i="4"/>
  <c r="H116" i="4"/>
  <c r="J116" i="4"/>
  <c r="I116" i="4"/>
  <c r="H115" i="4"/>
  <c r="H114" i="4"/>
  <c r="J114" i="4"/>
  <c r="I114" i="4"/>
  <c r="H113" i="4"/>
  <c r="H112" i="4"/>
  <c r="J112" i="4"/>
  <c r="I112" i="4"/>
  <c r="H111" i="4"/>
  <c r="H110" i="4"/>
  <c r="J110" i="4"/>
  <c r="I110" i="4"/>
  <c r="H109" i="4"/>
  <c r="H108" i="4"/>
  <c r="J108" i="4"/>
  <c r="I108" i="4"/>
  <c r="H107" i="4"/>
  <c r="H106" i="4"/>
  <c r="J106" i="4"/>
  <c r="I106" i="4"/>
  <c r="H105" i="4"/>
  <c r="H104" i="4"/>
  <c r="J104" i="4"/>
  <c r="I104" i="4"/>
  <c r="H103" i="4"/>
  <c r="H102" i="4"/>
  <c r="J102" i="4"/>
  <c r="I102" i="4"/>
  <c r="H101" i="4"/>
  <c r="H100" i="4"/>
  <c r="J100" i="4"/>
  <c r="I100" i="4"/>
  <c r="H99" i="4"/>
  <c r="H98" i="4"/>
  <c r="J98" i="4"/>
  <c r="I98" i="4"/>
  <c r="H97" i="4"/>
  <c r="H96" i="4"/>
  <c r="J96" i="4"/>
  <c r="I96" i="4"/>
  <c r="H95" i="4"/>
  <c r="H94" i="4"/>
  <c r="J94" i="4"/>
  <c r="I94" i="4"/>
  <c r="H93" i="4"/>
  <c r="H92" i="4"/>
  <c r="J92" i="4"/>
  <c r="I92" i="4"/>
  <c r="H91" i="4"/>
  <c r="H90" i="4"/>
  <c r="J90" i="4"/>
  <c r="I90" i="4"/>
  <c r="H89" i="4"/>
  <c r="H88" i="4"/>
  <c r="J88" i="4"/>
  <c r="I88" i="4"/>
  <c r="H87" i="4"/>
  <c r="H86" i="4"/>
  <c r="J86" i="4"/>
  <c r="I86" i="4"/>
  <c r="H85" i="4"/>
  <c r="H84" i="4"/>
  <c r="J84" i="4"/>
  <c r="I84" i="4"/>
  <c r="H83" i="4"/>
  <c r="H82" i="4"/>
  <c r="J82" i="4"/>
  <c r="I82" i="4"/>
  <c r="H81" i="4"/>
  <c r="H80" i="4"/>
  <c r="J80" i="4"/>
  <c r="I80" i="4"/>
  <c r="H79" i="4"/>
  <c r="H78" i="4"/>
  <c r="J78" i="4"/>
  <c r="I78" i="4"/>
  <c r="H77" i="4"/>
  <c r="H76" i="4"/>
  <c r="J76" i="4"/>
  <c r="I76" i="4"/>
  <c r="H75" i="4"/>
  <c r="H74" i="4"/>
  <c r="J74" i="4"/>
  <c r="I74" i="4"/>
  <c r="H73" i="4"/>
  <c r="H72" i="4"/>
  <c r="J72" i="4"/>
  <c r="I72" i="4"/>
  <c r="H71" i="4"/>
  <c r="H70" i="4"/>
  <c r="J70" i="4"/>
  <c r="I70" i="4"/>
  <c r="H69" i="4"/>
  <c r="H68" i="4"/>
  <c r="J68" i="4"/>
  <c r="I68" i="4"/>
  <c r="H67" i="4"/>
  <c r="H66" i="4"/>
  <c r="J66" i="4"/>
  <c r="I66" i="4"/>
  <c r="H65" i="4"/>
  <c r="H64" i="4"/>
  <c r="J64" i="4"/>
  <c r="I64" i="4"/>
  <c r="H63" i="4"/>
  <c r="H62" i="4"/>
  <c r="J62" i="4"/>
  <c r="I62" i="4"/>
  <c r="H61" i="4"/>
  <c r="H60" i="4"/>
  <c r="J60" i="4"/>
  <c r="I60" i="4"/>
  <c r="H59" i="4"/>
  <c r="H58" i="4"/>
  <c r="J58" i="4"/>
  <c r="I58" i="4"/>
  <c r="H57" i="4"/>
  <c r="H56" i="4"/>
  <c r="J56" i="4"/>
  <c r="I56" i="4"/>
  <c r="H55" i="4"/>
  <c r="H54" i="4"/>
  <c r="J54" i="4"/>
  <c r="I54" i="4"/>
  <c r="H53" i="4"/>
  <c r="H52" i="4"/>
  <c r="J52" i="4"/>
  <c r="I52" i="4"/>
  <c r="H51" i="4"/>
  <c r="H50" i="4"/>
  <c r="J50" i="4"/>
  <c r="I50" i="4"/>
  <c r="H49" i="4"/>
  <c r="H48" i="4"/>
  <c r="J48" i="4"/>
  <c r="I48" i="4"/>
  <c r="H47" i="4"/>
  <c r="H46" i="4"/>
  <c r="J46" i="4"/>
  <c r="I46" i="4"/>
  <c r="H45" i="4"/>
  <c r="H44" i="4"/>
  <c r="J44" i="4"/>
  <c r="I44" i="4"/>
  <c r="H43" i="4"/>
  <c r="H42" i="4"/>
  <c r="J42" i="4"/>
  <c r="I42" i="4"/>
  <c r="H41" i="4"/>
  <c r="H40" i="4"/>
  <c r="J40" i="4"/>
  <c r="I40" i="4"/>
  <c r="H39" i="4"/>
  <c r="H38" i="4"/>
  <c r="J38" i="4"/>
  <c r="I38" i="4"/>
  <c r="H37" i="4"/>
  <c r="H36" i="4"/>
  <c r="J36" i="4"/>
  <c r="I36" i="4"/>
  <c r="H414" i="3"/>
  <c r="J414" i="3"/>
  <c r="I414" i="3"/>
  <c r="H413" i="3"/>
  <c r="H412" i="3"/>
  <c r="J412" i="3"/>
  <c r="I412" i="3"/>
  <c r="H411" i="3"/>
  <c r="H410" i="3"/>
  <c r="J410" i="3"/>
  <c r="I410" i="3"/>
  <c r="H409" i="3"/>
  <c r="H408" i="3"/>
  <c r="J408" i="3"/>
  <c r="I408" i="3"/>
  <c r="H407" i="3"/>
  <c r="H406" i="3"/>
  <c r="J406" i="3"/>
  <c r="I406" i="3"/>
  <c r="H405" i="3"/>
  <c r="H404" i="3"/>
  <c r="J404" i="3"/>
  <c r="I404" i="3"/>
  <c r="H403" i="3"/>
  <c r="H402" i="3"/>
  <c r="J402" i="3"/>
  <c r="I402" i="3"/>
  <c r="H401" i="3"/>
  <c r="H400" i="3"/>
  <c r="J400" i="3"/>
  <c r="I400" i="3"/>
  <c r="H399" i="3"/>
  <c r="H398" i="3"/>
  <c r="J398" i="3"/>
  <c r="I398" i="3"/>
  <c r="H397" i="3"/>
  <c r="H396" i="3"/>
  <c r="J396" i="3"/>
  <c r="I396" i="3"/>
  <c r="H395" i="3"/>
  <c r="H394" i="3"/>
  <c r="J394" i="3"/>
  <c r="I394" i="3"/>
  <c r="H393" i="3"/>
  <c r="H392" i="3"/>
  <c r="J392" i="3"/>
  <c r="I392" i="3"/>
  <c r="H391" i="3"/>
  <c r="H390" i="3"/>
  <c r="J390" i="3"/>
  <c r="I390" i="3"/>
  <c r="H389" i="3"/>
  <c r="H388" i="3"/>
  <c r="J388" i="3"/>
  <c r="I388" i="3"/>
  <c r="H387" i="3"/>
  <c r="H386" i="3"/>
  <c r="J386" i="3"/>
  <c r="I386" i="3"/>
  <c r="H385" i="3"/>
  <c r="H384" i="3"/>
  <c r="J384" i="3"/>
  <c r="I384" i="3"/>
  <c r="H383" i="3"/>
  <c r="H382" i="3"/>
  <c r="J382" i="3"/>
  <c r="I382" i="3"/>
  <c r="H381" i="3"/>
  <c r="H380" i="3"/>
  <c r="J380" i="3"/>
  <c r="I380" i="3"/>
  <c r="H379" i="3"/>
  <c r="H378" i="3"/>
  <c r="J378" i="3"/>
  <c r="I378" i="3"/>
  <c r="H377" i="3"/>
  <c r="H376" i="3"/>
  <c r="J376" i="3"/>
  <c r="I376" i="3"/>
  <c r="H375" i="3"/>
  <c r="H374" i="3"/>
  <c r="J374" i="3"/>
  <c r="I374" i="3"/>
  <c r="H373" i="3"/>
  <c r="H372" i="3"/>
  <c r="J372" i="3"/>
  <c r="I372" i="3"/>
  <c r="H371" i="3"/>
  <c r="H370" i="3"/>
  <c r="J370" i="3"/>
  <c r="I370" i="3"/>
  <c r="H369" i="3"/>
  <c r="H368" i="3"/>
  <c r="J368" i="3"/>
  <c r="I368" i="3"/>
  <c r="H367" i="3"/>
  <c r="H366" i="3"/>
  <c r="J366" i="3"/>
  <c r="I366" i="3"/>
  <c r="H365" i="3"/>
  <c r="H364" i="3"/>
  <c r="J364" i="3"/>
  <c r="I364" i="3"/>
  <c r="H363" i="3"/>
  <c r="H362" i="3"/>
  <c r="J362" i="3"/>
  <c r="I362" i="3"/>
  <c r="H361" i="3"/>
  <c r="H360" i="3"/>
  <c r="J360" i="3"/>
  <c r="I360" i="3"/>
  <c r="H359" i="3"/>
  <c r="H358" i="3"/>
  <c r="J358" i="3"/>
  <c r="I358" i="3"/>
  <c r="H357" i="3"/>
  <c r="H356" i="3"/>
  <c r="J356" i="3"/>
  <c r="I356" i="3"/>
  <c r="H355" i="3"/>
  <c r="H354" i="3"/>
  <c r="J354" i="3"/>
  <c r="I354" i="3"/>
  <c r="H353" i="3"/>
  <c r="H352" i="3"/>
  <c r="J352" i="3"/>
  <c r="I352" i="3"/>
  <c r="H351" i="3"/>
  <c r="H350" i="3"/>
  <c r="J350" i="3"/>
  <c r="I350" i="3"/>
  <c r="H349" i="3"/>
  <c r="H348" i="3"/>
  <c r="J348" i="3"/>
  <c r="I348" i="3"/>
  <c r="H347" i="3"/>
  <c r="H346" i="3"/>
  <c r="J346" i="3"/>
  <c r="I346" i="3"/>
  <c r="H345" i="3"/>
  <c r="H344" i="3"/>
  <c r="J344" i="3"/>
  <c r="I344" i="3"/>
  <c r="H343" i="3"/>
  <c r="H342" i="3"/>
  <c r="J342" i="3"/>
  <c r="I342" i="3"/>
  <c r="H341" i="3"/>
  <c r="H340" i="3"/>
  <c r="J340" i="3"/>
  <c r="I340" i="3"/>
  <c r="H339" i="3"/>
  <c r="H338" i="3"/>
  <c r="J338" i="3"/>
  <c r="I338" i="3"/>
  <c r="H337" i="3"/>
  <c r="H336" i="3"/>
  <c r="J336" i="3"/>
  <c r="I336" i="3"/>
  <c r="H335" i="3"/>
  <c r="H334" i="3"/>
  <c r="J334" i="3"/>
  <c r="I334" i="3"/>
  <c r="H333" i="3"/>
  <c r="H332" i="3"/>
  <c r="J332" i="3"/>
  <c r="I332" i="3"/>
  <c r="H331" i="3"/>
  <c r="H330" i="3"/>
  <c r="J330" i="3"/>
  <c r="I330" i="3"/>
  <c r="H329" i="3"/>
  <c r="H328" i="3"/>
  <c r="J328" i="3"/>
  <c r="I328" i="3"/>
  <c r="H327" i="3"/>
  <c r="H326" i="3"/>
  <c r="J326" i="3"/>
  <c r="I326" i="3"/>
  <c r="H325" i="3"/>
  <c r="H324" i="3"/>
  <c r="J324" i="3"/>
  <c r="I324" i="3"/>
  <c r="H323" i="3"/>
  <c r="H322" i="3"/>
  <c r="J322" i="3"/>
  <c r="I322" i="3"/>
  <c r="H321" i="3"/>
  <c r="H320" i="3"/>
  <c r="J320" i="3"/>
  <c r="I320" i="3"/>
  <c r="H319" i="3"/>
  <c r="H318" i="3"/>
  <c r="J318" i="3"/>
  <c r="I318" i="3"/>
  <c r="H317" i="3"/>
  <c r="H316" i="3"/>
  <c r="J316" i="3"/>
  <c r="I316" i="3"/>
  <c r="H315" i="3"/>
  <c r="H314" i="3"/>
  <c r="J314" i="3"/>
  <c r="I314" i="3"/>
  <c r="H313" i="3"/>
  <c r="H312" i="3"/>
  <c r="J312" i="3"/>
  <c r="I312" i="3"/>
  <c r="H311" i="3"/>
  <c r="H310" i="3"/>
  <c r="J310" i="3"/>
  <c r="I310" i="3"/>
  <c r="H309" i="3"/>
  <c r="H308" i="3"/>
  <c r="J308" i="3"/>
  <c r="I308" i="3"/>
  <c r="H307" i="3"/>
  <c r="H306" i="3"/>
  <c r="J306" i="3"/>
  <c r="I306" i="3"/>
  <c r="H305" i="3"/>
  <c r="H304" i="3"/>
  <c r="J304" i="3"/>
  <c r="I304" i="3"/>
  <c r="H303" i="3"/>
  <c r="H302" i="3"/>
  <c r="J302" i="3"/>
  <c r="I302" i="3"/>
  <c r="H301" i="3"/>
  <c r="H300" i="3"/>
  <c r="J300" i="3"/>
  <c r="I300" i="3"/>
  <c r="H299" i="3"/>
  <c r="H298" i="3"/>
  <c r="J298" i="3"/>
  <c r="I298" i="3"/>
  <c r="H297" i="3"/>
  <c r="H296" i="3"/>
  <c r="J296" i="3"/>
  <c r="I296" i="3"/>
  <c r="H295" i="3"/>
  <c r="H294" i="3"/>
  <c r="J294" i="3"/>
  <c r="I294" i="3"/>
  <c r="H293" i="3"/>
  <c r="H292" i="3"/>
  <c r="J292" i="3"/>
  <c r="I292" i="3"/>
  <c r="H291" i="3"/>
  <c r="H290" i="3"/>
  <c r="J290" i="3"/>
  <c r="I290" i="3"/>
  <c r="H289" i="3"/>
  <c r="H288" i="3"/>
  <c r="J288" i="3"/>
  <c r="I288" i="3"/>
  <c r="H287" i="3"/>
  <c r="H286" i="3"/>
  <c r="J286" i="3"/>
  <c r="I286" i="3"/>
  <c r="H285" i="3"/>
  <c r="H284" i="3"/>
  <c r="J284" i="3"/>
  <c r="I284" i="3"/>
  <c r="H283" i="3"/>
  <c r="H282" i="3"/>
  <c r="J282" i="3"/>
  <c r="I282" i="3"/>
  <c r="H281" i="3"/>
  <c r="H280" i="3"/>
  <c r="J280" i="3"/>
  <c r="I280" i="3"/>
  <c r="H279" i="3"/>
  <c r="H278" i="3"/>
  <c r="J278" i="3"/>
  <c r="I278" i="3"/>
  <c r="H277" i="3"/>
  <c r="H276" i="3"/>
  <c r="J276" i="3"/>
  <c r="I276" i="3"/>
  <c r="H275" i="3"/>
  <c r="H274" i="3"/>
  <c r="J274" i="3"/>
  <c r="I274" i="3"/>
  <c r="H273" i="3"/>
  <c r="H272" i="3"/>
  <c r="J272" i="3"/>
  <c r="I272" i="3"/>
  <c r="H271" i="3"/>
  <c r="H270" i="3"/>
  <c r="J270" i="3"/>
  <c r="I270" i="3"/>
  <c r="H269" i="3"/>
  <c r="H268" i="3"/>
  <c r="J268" i="3"/>
  <c r="I268" i="3"/>
  <c r="H267" i="3"/>
  <c r="H266" i="3"/>
  <c r="J266" i="3"/>
  <c r="I266" i="3"/>
  <c r="H265" i="3"/>
  <c r="H264" i="3"/>
  <c r="J264" i="3"/>
  <c r="I264" i="3"/>
  <c r="H263" i="3"/>
  <c r="H262" i="3"/>
  <c r="J262" i="3"/>
  <c r="I262" i="3"/>
  <c r="H261" i="3"/>
  <c r="H260" i="3"/>
  <c r="J260" i="3"/>
  <c r="I260" i="3"/>
  <c r="H259" i="3"/>
  <c r="H258" i="3"/>
  <c r="J258" i="3"/>
  <c r="I258" i="3"/>
  <c r="H257" i="3"/>
  <c r="H256" i="3"/>
  <c r="J256" i="3"/>
  <c r="I256" i="3"/>
  <c r="H255" i="3"/>
  <c r="H254" i="3"/>
  <c r="J254" i="3"/>
  <c r="I254" i="3"/>
  <c r="H253" i="3"/>
  <c r="H252" i="3"/>
  <c r="J252" i="3"/>
  <c r="I252" i="3"/>
  <c r="H251" i="3"/>
  <c r="H250" i="3"/>
  <c r="J250" i="3"/>
  <c r="I250" i="3"/>
  <c r="H249" i="3"/>
  <c r="H248" i="3"/>
  <c r="J248" i="3"/>
  <c r="I248" i="3"/>
  <c r="H247" i="3"/>
  <c r="H246" i="3"/>
  <c r="J246" i="3"/>
  <c r="I246" i="3"/>
  <c r="H245" i="3"/>
  <c r="H244" i="3"/>
  <c r="J244" i="3"/>
  <c r="I244" i="3"/>
  <c r="H243" i="3"/>
  <c r="H242" i="3"/>
  <c r="J242" i="3"/>
  <c r="I242" i="3"/>
  <c r="H241" i="3"/>
  <c r="H240" i="3"/>
  <c r="J240" i="3"/>
  <c r="I240" i="3"/>
  <c r="H239" i="3"/>
  <c r="H238" i="3"/>
  <c r="J238" i="3"/>
  <c r="I238" i="3"/>
  <c r="H237" i="3"/>
  <c r="H236" i="3"/>
  <c r="J236" i="3"/>
  <c r="I236" i="3"/>
  <c r="H235" i="3"/>
  <c r="H234" i="3"/>
  <c r="J234" i="3"/>
  <c r="I234" i="3"/>
  <c r="H233" i="3"/>
  <c r="H232" i="3"/>
  <c r="J232" i="3"/>
  <c r="I232" i="3"/>
  <c r="H231" i="3"/>
  <c r="H230" i="3"/>
  <c r="J230" i="3"/>
  <c r="I230" i="3"/>
  <c r="H229" i="3"/>
  <c r="H228" i="3"/>
  <c r="J228" i="3"/>
  <c r="I228" i="3"/>
  <c r="H227" i="3"/>
  <c r="H226" i="3"/>
  <c r="J226" i="3"/>
  <c r="I226" i="3"/>
  <c r="H225" i="3"/>
  <c r="H224" i="3"/>
  <c r="J224" i="3"/>
  <c r="I224" i="3"/>
  <c r="H223" i="3"/>
  <c r="H222" i="3"/>
  <c r="J222" i="3"/>
  <c r="I222" i="3"/>
  <c r="H221" i="3"/>
  <c r="H220" i="3"/>
  <c r="J220" i="3"/>
  <c r="I220" i="3"/>
  <c r="H219" i="3"/>
  <c r="H218" i="3"/>
  <c r="J218" i="3"/>
  <c r="I218" i="3"/>
  <c r="H217" i="3"/>
  <c r="H216" i="3"/>
  <c r="J216" i="3"/>
  <c r="I216" i="3"/>
  <c r="H215" i="3"/>
  <c r="H214" i="3"/>
  <c r="J214" i="3"/>
  <c r="I214" i="3"/>
  <c r="H213" i="3"/>
  <c r="H212" i="3"/>
  <c r="J212" i="3"/>
  <c r="I212" i="3"/>
  <c r="H211" i="3"/>
  <c r="H210" i="3"/>
  <c r="J210" i="3"/>
  <c r="I210" i="3"/>
  <c r="H209" i="3"/>
  <c r="H208" i="3"/>
  <c r="J208" i="3"/>
  <c r="I208" i="3"/>
  <c r="H207" i="3"/>
  <c r="H206" i="3"/>
  <c r="J206" i="3"/>
  <c r="I206" i="3"/>
  <c r="H205" i="3"/>
  <c r="H204" i="3"/>
  <c r="J204" i="3"/>
  <c r="I204" i="3"/>
  <c r="H203" i="3"/>
  <c r="H202" i="3"/>
  <c r="J202" i="3"/>
  <c r="I202" i="3"/>
  <c r="H201" i="3"/>
  <c r="H200" i="3"/>
  <c r="J200" i="3"/>
  <c r="I200" i="3"/>
  <c r="H199" i="3"/>
  <c r="H198" i="3"/>
  <c r="J198" i="3"/>
  <c r="I198" i="3"/>
  <c r="H197" i="3"/>
  <c r="H196" i="3"/>
  <c r="J196" i="3"/>
  <c r="I196" i="3"/>
  <c r="H195" i="3"/>
  <c r="H194" i="3"/>
  <c r="J194" i="3"/>
  <c r="I194" i="3"/>
  <c r="H193" i="3"/>
  <c r="H192" i="3"/>
  <c r="J192" i="3"/>
  <c r="I192" i="3"/>
  <c r="H191" i="3"/>
  <c r="H190" i="3"/>
  <c r="J190" i="3"/>
  <c r="I190" i="3"/>
  <c r="H189" i="3"/>
  <c r="H188" i="3"/>
  <c r="J188" i="3"/>
  <c r="I188" i="3"/>
  <c r="H187" i="3"/>
  <c r="H186" i="3"/>
  <c r="J186" i="3"/>
  <c r="I186" i="3"/>
  <c r="H185" i="3"/>
  <c r="H184" i="3"/>
  <c r="J184" i="3"/>
  <c r="I184" i="3"/>
  <c r="H183" i="3"/>
  <c r="H182" i="3"/>
  <c r="J182" i="3"/>
  <c r="I182" i="3"/>
  <c r="H181" i="3"/>
  <c r="H180" i="3"/>
  <c r="J180" i="3"/>
  <c r="I180" i="3"/>
  <c r="H179" i="3"/>
  <c r="H178" i="3"/>
  <c r="J178" i="3"/>
  <c r="I178" i="3"/>
  <c r="H177" i="3"/>
  <c r="H176" i="3"/>
  <c r="J176" i="3"/>
  <c r="I176" i="3"/>
  <c r="H175" i="3"/>
  <c r="H174" i="3"/>
  <c r="J174" i="3"/>
  <c r="I174" i="3"/>
  <c r="H173" i="3"/>
  <c r="H172" i="3"/>
  <c r="J172" i="3"/>
  <c r="I172" i="3"/>
  <c r="H171" i="3"/>
  <c r="H170" i="3"/>
  <c r="J170" i="3"/>
  <c r="I170" i="3"/>
  <c r="H169" i="3"/>
  <c r="H168" i="3"/>
  <c r="J168" i="3"/>
  <c r="I168" i="3"/>
  <c r="H167" i="3"/>
  <c r="H166" i="3"/>
  <c r="J166" i="3"/>
  <c r="I166" i="3"/>
  <c r="H165" i="3"/>
  <c r="H164" i="3"/>
  <c r="J164" i="3"/>
  <c r="I164" i="3"/>
  <c r="H163" i="3"/>
  <c r="H162" i="3"/>
  <c r="J162" i="3"/>
  <c r="I162" i="3"/>
  <c r="H161" i="3"/>
  <c r="H160" i="3"/>
  <c r="J160" i="3"/>
  <c r="I160" i="3"/>
  <c r="H159" i="3"/>
  <c r="H158" i="3"/>
  <c r="J158" i="3"/>
  <c r="I158" i="3"/>
  <c r="H157" i="3"/>
  <c r="H156" i="3"/>
  <c r="J156" i="3"/>
  <c r="I156" i="3"/>
  <c r="H155" i="3"/>
  <c r="H154" i="3"/>
  <c r="J154" i="3"/>
  <c r="I154" i="3"/>
  <c r="H153" i="3"/>
  <c r="H152" i="3"/>
  <c r="J152" i="3"/>
  <c r="I152" i="3"/>
  <c r="H151" i="3"/>
  <c r="H150" i="3"/>
  <c r="J150" i="3"/>
  <c r="I150" i="3"/>
  <c r="H149" i="3"/>
  <c r="H148" i="3"/>
  <c r="J148" i="3"/>
  <c r="I148" i="3"/>
  <c r="H147" i="3"/>
  <c r="H146" i="3"/>
  <c r="J146" i="3"/>
  <c r="I146" i="3"/>
  <c r="H145" i="3"/>
  <c r="H144" i="3"/>
  <c r="J144" i="3"/>
  <c r="I144" i="3"/>
  <c r="H143" i="3"/>
  <c r="H142" i="3"/>
  <c r="J142" i="3"/>
  <c r="I142" i="3"/>
  <c r="H141" i="3"/>
  <c r="H140" i="3"/>
  <c r="J140" i="3"/>
  <c r="I140" i="3"/>
  <c r="H139" i="3"/>
  <c r="H138" i="3"/>
  <c r="J138" i="3"/>
  <c r="I138" i="3"/>
  <c r="H137" i="3"/>
  <c r="H136" i="3"/>
  <c r="J136" i="3"/>
  <c r="I136" i="3"/>
  <c r="H135" i="3"/>
  <c r="H134" i="3"/>
  <c r="J134" i="3"/>
  <c r="I134" i="3"/>
  <c r="H133" i="3"/>
  <c r="H132" i="3"/>
  <c r="J132" i="3"/>
  <c r="I132" i="3"/>
  <c r="H131" i="3"/>
  <c r="H130" i="3"/>
  <c r="J130" i="3"/>
  <c r="I130" i="3"/>
  <c r="H129" i="3"/>
  <c r="H128" i="3"/>
  <c r="J128" i="3"/>
  <c r="I128" i="3"/>
  <c r="H127" i="3"/>
  <c r="H126" i="3"/>
  <c r="J126" i="3"/>
  <c r="I126" i="3"/>
  <c r="H125" i="3"/>
  <c r="H124" i="3"/>
  <c r="J124" i="3"/>
  <c r="I124" i="3"/>
  <c r="H123" i="3"/>
  <c r="H122" i="3"/>
  <c r="J122" i="3"/>
  <c r="I122" i="3"/>
  <c r="H121" i="3"/>
  <c r="H120" i="3"/>
  <c r="J120" i="3"/>
  <c r="I120" i="3"/>
  <c r="H119" i="3"/>
  <c r="H118" i="3"/>
  <c r="J118" i="3"/>
  <c r="I118" i="3"/>
  <c r="H117" i="3"/>
  <c r="H116" i="3"/>
  <c r="J116" i="3"/>
  <c r="I116" i="3"/>
  <c r="H115" i="3"/>
  <c r="H114" i="3"/>
  <c r="J114" i="3"/>
  <c r="I114" i="3"/>
  <c r="H113" i="3"/>
  <c r="H112" i="3"/>
  <c r="J112" i="3"/>
  <c r="I112" i="3"/>
  <c r="H111" i="3"/>
  <c r="H110" i="3"/>
  <c r="J110" i="3"/>
  <c r="I110" i="3"/>
  <c r="H109" i="3"/>
  <c r="H108" i="3"/>
  <c r="J108" i="3"/>
  <c r="I108" i="3"/>
  <c r="H107" i="3"/>
  <c r="H106" i="3"/>
  <c r="J106" i="3"/>
  <c r="I106" i="3"/>
  <c r="H105" i="3"/>
  <c r="H104" i="3"/>
  <c r="J104" i="3"/>
  <c r="I104" i="3"/>
  <c r="H103" i="3"/>
  <c r="H102" i="3"/>
  <c r="J102" i="3"/>
  <c r="I102" i="3"/>
  <c r="H101" i="3"/>
  <c r="H100" i="3"/>
  <c r="J100" i="3"/>
  <c r="I100" i="3"/>
  <c r="H99" i="3"/>
  <c r="H98" i="3"/>
  <c r="J98" i="3"/>
  <c r="I98" i="3"/>
  <c r="H97" i="3"/>
  <c r="H96" i="3"/>
  <c r="J96" i="3"/>
  <c r="I96" i="3"/>
  <c r="H95" i="3"/>
  <c r="H94" i="3"/>
  <c r="J94" i="3"/>
  <c r="I94" i="3"/>
  <c r="H93" i="3"/>
  <c r="H92" i="3"/>
  <c r="J92" i="3"/>
  <c r="I92" i="3"/>
  <c r="H91" i="3"/>
  <c r="H90" i="3"/>
  <c r="J90" i="3"/>
  <c r="I90" i="3"/>
  <c r="H89" i="3"/>
  <c r="H88" i="3"/>
  <c r="J88" i="3"/>
  <c r="I88" i="3"/>
  <c r="H87" i="3"/>
  <c r="H86" i="3"/>
  <c r="J86" i="3"/>
  <c r="I86" i="3"/>
  <c r="H85" i="3"/>
  <c r="H84" i="3"/>
  <c r="J84" i="3"/>
  <c r="I84" i="3"/>
  <c r="H83" i="3"/>
  <c r="H82" i="3"/>
  <c r="J82" i="3"/>
  <c r="I82" i="3"/>
  <c r="H81" i="3"/>
  <c r="H80" i="3"/>
  <c r="J80" i="3"/>
  <c r="I80" i="3"/>
  <c r="H79" i="3"/>
  <c r="H78" i="3"/>
  <c r="J78" i="3"/>
  <c r="I78" i="3"/>
  <c r="H77" i="3"/>
  <c r="H76" i="3"/>
  <c r="J76" i="3"/>
  <c r="I76" i="3"/>
  <c r="H75" i="3"/>
  <c r="H74" i="3"/>
  <c r="J74" i="3"/>
  <c r="I74" i="3"/>
  <c r="H73" i="3"/>
  <c r="H72" i="3"/>
  <c r="J72" i="3"/>
  <c r="I72" i="3"/>
  <c r="H71" i="3"/>
  <c r="H70" i="3"/>
  <c r="J70" i="3"/>
  <c r="I70" i="3"/>
  <c r="H69" i="3"/>
  <c r="H68" i="3"/>
  <c r="J68" i="3"/>
  <c r="I68" i="3"/>
  <c r="H67" i="3"/>
  <c r="H66" i="3"/>
  <c r="J66" i="3"/>
  <c r="I66" i="3"/>
  <c r="H65" i="3"/>
  <c r="H64" i="3"/>
  <c r="J64" i="3"/>
  <c r="I64" i="3"/>
  <c r="H63" i="3"/>
  <c r="H62" i="3"/>
  <c r="J62" i="3"/>
  <c r="I62" i="3"/>
  <c r="H61" i="3"/>
  <c r="H60" i="3"/>
  <c r="J60" i="3"/>
  <c r="I60" i="3"/>
  <c r="H59" i="3"/>
  <c r="H58" i="3"/>
  <c r="J58" i="3"/>
  <c r="I58" i="3"/>
  <c r="H57" i="3"/>
  <c r="H56" i="3"/>
  <c r="J56" i="3"/>
  <c r="I56" i="3"/>
  <c r="H55" i="3"/>
  <c r="H54" i="3"/>
  <c r="J54" i="3"/>
  <c r="I54" i="3"/>
  <c r="H53" i="3"/>
  <c r="H52" i="3"/>
  <c r="J52" i="3"/>
  <c r="I52" i="3"/>
  <c r="H51" i="3"/>
  <c r="H50" i="3"/>
  <c r="J50" i="3"/>
  <c r="I50" i="3"/>
  <c r="H49" i="3"/>
  <c r="H48" i="3"/>
  <c r="J48" i="3"/>
  <c r="I48" i="3"/>
  <c r="H47" i="3"/>
  <c r="H46" i="3"/>
  <c r="J46" i="3"/>
  <c r="I46" i="3"/>
  <c r="H45" i="3"/>
  <c r="H44" i="3"/>
  <c r="J44" i="3"/>
  <c r="I44" i="3"/>
  <c r="H43" i="3"/>
  <c r="H42" i="3"/>
  <c r="J42" i="3"/>
  <c r="I42" i="3"/>
  <c r="H41" i="3"/>
  <c r="H40" i="3"/>
  <c r="J40" i="3"/>
  <c r="I40" i="3"/>
  <c r="H39" i="3"/>
  <c r="H38" i="3"/>
  <c r="J38" i="3"/>
  <c r="I38" i="3"/>
  <c r="H37" i="3"/>
  <c r="H36" i="3"/>
  <c r="J36" i="3"/>
  <c r="I36" i="3"/>
  <c r="H414" i="2"/>
  <c r="J414" i="2"/>
  <c r="I414" i="2"/>
  <c r="H413" i="2"/>
  <c r="H412" i="2"/>
  <c r="J412" i="2"/>
  <c r="I412" i="2"/>
  <c r="H411" i="2"/>
  <c r="H410" i="2"/>
  <c r="J410" i="2"/>
  <c r="I410" i="2"/>
  <c r="H409" i="2"/>
  <c r="H408" i="2"/>
  <c r="J408" i="2"/>
  <c r="I408" i="2"/>
  <c r="H407" i="2"/>
  <c r="H406" i="2"/>
  <c r="J406" i="2"/>
  <c r="I406" i="2"/>
  <c r="H405" i="2"/>
  <c r="H404" i="2"/>
  <c r="J404" i="2"/>
  <c r="I404" i="2"/>
  <c r="H403" i="2"/>
  <c r="H402" i="2"/>
  <c r="J402" i="2"/>
  <c r="I402" i="2"/>
  <c r="H401" i="2"/>
  <c r="H400" i="2"/>
  <c r="J400" i="2"/>
  <c r="I400" i="2"/>
  <c r="H399" i="2"/>
  <c r="H398" i="2"/>
  <c r="J398" i="2"/>
  <c r="I398" i="2"/>
  <c r="H397" i="2"/>
  <c r="H396" i="2"/>
  <c r="J396" i="2"/>
  <c r="I396" i="2"/>
  <c r="H395" i="2"/>
  <c r="H394" i="2"/>
  <c r="J394" i="2"/>
  <c r="I394" i="2"/>
  <c r="H393" i="2"/>
  <c r="H392" i="2"/>
  <c r="J392" i="2"/>
  <c r="I392" i="2"/>
  <c r="H391" i="2"/>
  <c r="H390" i="2"/>
  <c r="J390" i="2"/>
  <c r="I390" i="2"/>
  <c r="H389" i="2"/>
  <c r="H388" i="2"/>
  <c r="J388" i="2"/>
  <c r="I388" i="2"/>
  <c r="H387" i="2"/>
  <c r="H386" i="2"/>
  <c r="J386" i="2"/>
  <c r="I386" i="2"/>
  <c r="H385" i="2"/>
  <c r="H384" i="2"/>
  <c r="J384" i="2"/>
  <c r="I384" i="2"/>
  <c r="H383" i="2"/>
  <c r="H382" i="2"/>
  <c r="J382" i="2"/>
  <c r="I382" i="2"/>
  <c r="H381" i="2"/>
  <c r="H380" i="2"/>
  <c r="J380" i="2"/>
  <c r="I380" i="2"/>
  <c r="H379" i="2"/>
  <c r="H378" i="2"/>
  <c r="J378" i="2"/>
  <c r="I378" i="2"/>
  <c r="H377" i="2"/>
  <c r="H376" i="2"/>
  <c r="J376" i="2"/>
  <c r="I376" i="2"/>
  <c r="H375" i="2"/>
  <c r="H374" i="2"/>
  <c r="J374" i="2"/>
  <c r="I374" i="2"/>
  <c r="H373" i="2"/>
  <c r="H372" i="2"/>
  <c r="J372" i="2"/>
  <c r="I372" i="2"/>
  <c r="H371" i="2"/>
  <c r="H370" i="2"/>
  <c r="J370" i="2"/>
  <c r="I370" i="2"/>
  <c r="H369" i="2"/>
  <c r="H368" i="2"/>
  <c r="J368" i="2"/>
  <c r="I368" i="2"/>
  <c r="H367" i="2"/>
  <c r="H366" i="2"/>
  <c r="J366" i="2"/>
  <c r="I366" i="2"/>
  <c r="H365" i="2"/>
  <c r="H364" i="2"/>
  <c r="J364" i="2"/>
  <c r="I364" i="2"/>
  <c r="H363" i="2"/>
  <c r="H362" i="2"/>
  <c r="J362" i="2"/>
  <c r="I362" i="2"/>
  <c r="H361" i="2"/>
  <c r="H360" i="2"/>
  <c r="J360" i="2"/>
  <c r="I360" i="2"/>
  <c r="H359" i="2"/>
  <c r="H358" i="2"/>
  <c r="J358" i="2"/>
  <c r="I358" i="2"/>
  <c r="H357" i="2"/>
  <c r="H356" i="2"/>
  <c r="J356" i="2"/>
  <c r="I356" i="2"/>
  <c r="H355" i="2"/>
  <c r="H354" i="2"/>
  <c r="J354" i="2"/>
  <c r="I354" i="2"/>
  <c r="H353" i="2"/>
  <c r="H352" i="2"/>
  <c r="J352" i="2"/>
  <c r="I352" i="2"/>
  <c r="H351" i="2"/>
  <c r="H350" i="2"/>
  <c r="J350" i="2"/>
  <c r="I350" i="2"/>
  <c r="H349" i="2"/>
  <c r="H348" i="2"/>
  <c r="J348" i="2"/>
  <c r="I348" i="2"/>
  <c r="H347" i="2"/>
  <c r="H346" i="2"/>
  <c r="J346" i="2"/>
  <c r="I346" i="2"/>
  <c r="H345" i="2"/>
  <c r="H344" i="2"/>
  <c r="J344" i="2"/>
  <c r="I344" i="2"/>
  <c r="H343" i="2"/>
  <c r="H342" i="2"/>
  <c r="J342" i="2"/>
  <c r="I342" i="2"/>
  <c r="H341" i="2"/>
  <c r="H340" i="2"/>
  <c r="J340" i="2"/>
  <c r="I340" i="2"/>
  <c r="H339" i="2"/>
  <c r="H338" i="2"/>
  <c r="J338" i="2"/>
  <c r="I338" i="2"/>
  <c r="H337" i="2"/>
  <c r="H336" i="2"/>
  <c r="J336" i="2"/>
  <c r="I336" i="2"/>
  <c r="H335" i="2"/>
  <c r="H334" i="2"/>
  <c r="J334" i="2"/>
  <c r="I334" i="2"/>
  <c r="H333" i="2"/>
  <c r="H332" i="2"/>
  <c r="J332" i="2"/>
  <c r="I332" i="2"/>
  <c r="H331" i="2"/>
  <c r="H330" i="2"/>
  <c r="J330" i="2"/>
  <c r="I330" i="2"/>
  <c r="H329" i="2"/>
  <c r="H328" i="2"/>
  <c r="J328" i="2"/>
  <c r="I328" i="2"/>
  <c r="H327" i="2"/>
  <c r="H326" i="2"/>
  <c r="J326" i="2"/>
  <c r="I326" i="2"/>
  <c r="H325" i="2"/>
  <c r="H324" i="2"/>
  <c r="J324" i="2"/>
  <c r="I324" i="2"/>
  <c r="H323" i="2"/>
  <c r="H322" i="2"/>
  <c r="J322" i="2"/>
  <c r="I322" i="2"/>
  <c r="H321" i="2"/>
  <c r="H320" i="2"/>
  <c r="J320" i="2"/>
  <c r="I320" i="2"/>
  <c r="H319" i="2"/>
  <c r="H318" i="2"/>
  <c r="J318" i="2"/>
  <c r="I318" i="2"/>
  <c r="H317" i="2"/>
  <c r="H316" i="2"/>
  <c r="J316" i="2"/>
  <c r="I316" i="2"/>
  <c r="H315" i="2"/>
  <c r="H314" i="2"/>
  <c r="J314" i="2"/>
  <c r="I314" i="2"/>
  <c r="H313" i="2"/>
  <c r="H312" i="2"/>
  <c r="J312" i="2"/>
  <c r="I312" i="2"/>
  <c r="H311" i="2"/>
  <c r="H310" i="2"/>
  <c r="J310" i="2"/>
  <c r="I310" i="2"/>
  <c r="H309" i="2"/>
  <c r="H308" i="2"/>
  <c r="J308" i="2"/>
  <c r="I308" i="2"/>
  <c r="H307" i="2"/>
  <c r="H306" i="2"/>
  <c r="J306" i="2"/>
  <c r="I306" i="2"/>
  <c r="H305" i="2"/>
  <c r="H304" i="2"/>
  <c r="J304" i="2"/>
  <c r="I304" i="2"/>
  <c r="H303" i="2"/>
  <c r="H302" i="2"/>
  <c r="J302" i="2"/>
  <c r="I302" i="2"/>
  <c r="H301" i="2"/>
  <c r="H300" i="2"/>
  <c r="J300" i="2"/>
  <c r="I300" i="2"/>
  <c r="H299" i="2"/>
  <c r="H298" i="2"/>
  <c r="J298" i="2"/>
  <c r="I298" i="2"/>
  <c r="H297" i="2"/>
  <c r="H296" i="2"/>
  <c r="J296" i="2"/>
  <c r="I296" i="2"/>
  <c r="H295" i="2"/>
  <c r="H294" i="2"/>
  <c r="J294" i="2"/>
  <c r="I294" i="2"/>
  <c r="H293" i="2"/>
  <c r="H292" i="2"/>
  <c r="J292" i="2"/>
  <c r="I292" i="2"/>
  <c r="H291" i="2"/>
  <c r="H290" i="2"/>
  <c r="J290" i="2"/>
  <c r="I290" i="2"/>
  <c r="H289" i="2"/>
  <c r="H288" i="2"/>
  <c r="J288" i="2"/>
  <c r="I288" i="2"/>
  <c r="H287" i="2"/>
  <c r="H286" i="2"/>
  <c r="J286" i="2"/>
  <c r="I286" i="2"/>
  <c r="H285" i="2"/>
  <c r="H284" i="2"/>
  <c r="J284" i="2"/>
  <c r="I284" i="2"/>
  <c r="H283" i="2"/>
  <c r="H282" i="2"/>
  <c r="J282" i="2"/>
  <c r="I282" i="2"/>
  <c r="H281" i="2"/>
  <c r="H280" i="2"/>
  <c r="J280" i="2"/>
  <c r="I280" i="2"/>
  <c r="H279" i="2"/>
  <c r="H278" i="2"/>
  <c r="J278" i="2"/>
  <c r="I278" i="2"/>
  <c r="H277" i="2"/>
  <c r="H276" i="2"/>
  <c r="J276" i="2"/>
  <c r="I276" i="2"/>
  <c r="H275" i="2"/>
  <c r="H274" i="2"/>
  <c r="J274" i="2"/>
  <c r="I274" i="2"/>
  <c r="H273" i="2"/>
  <c r="H272" i="2"/>
  <c r="J272" i="2"/>
  <c r="I272" i="2"/>
  <c r="H271" i="2"/>
  <c r="H270" i="2"/>
  <c r="J270" i="2"/>
  <c r="I270" i="2"/>
  <c r="H269" i="2"/>
  <c r="H268" i="2"/>
  <c r="J268" i="2"/>
  <c r="I268" i="2"/>
  <c r="H267" i="2"/>
  <c r="H266" i="2"/>
  <c r="J266" i="2"/>
  <c r="I266" i="2"/>
  <c r="H265" i="2"/>
  <c r="H264" i="2"/>
  <c r="J264" i="2"/>
  <c r="I264" i="2"/>
  <c r="H263" i="2"/>
  <c r="H262" i="2"/>
  <c r="J262" i="2"/>
  <c r="I262" i="2"/>
  <c r="H261" i="2"/>
  <c r="H260" i="2"/>
  <c r="J260" i="2"/>
  <c r="I260" i="2"/>
  <c r="H259" i="2"/>
  <c r="H258" i="2"/>
  <c r="J258" i="2"/>
  <c r="I258" i="2"/>
  <c r="H257" i="2"/>
  <c r="H256" i="2"/>
  <c r="J256" i="2"/>
  <c r="I256" i="2"/>
  <c r="H255" i="2"/>
  <c r="H254" i="2"/>
  <c r="J254" i="2"/>
  <c r="I254" i="2"/>
  <c r="H253" i="2"/>
  <c r="H252" i="2"/>
  <c r="J252" i="2"/>
  <c r="I252" i="2"/>
  <c r="H251" i="2"/>
  <c r="H250" i="2"/>
  <c r="J250" i="2"/>
  <c r="I250" i="2"/>
  <c r="H249" i="2"/>
  <c r="H248" i="2"/>
  <c r="J248" i="2"/>
  <c r="I248" i="2"/>
  <c r="H247" i="2"/>
  <c r="H246" i="2"/>
  <c r="J246" i="2"/>
  <c r="I246" i="2"/>
  <c r="H245" i="2"/>
  <c r="H244" i="2"/>
  <c r="J244" i="2"/>
  <c r="I244" i="2"/>
  <c r="H243" i="2"/>
  <c r="H242" i="2"/>
  <c r="J242" i="2"/>
  <c r="I242" i="2"/>
  <c r="H241" i="2"/>
  <c r="H240" i="2"/>
  <c r="J240" i="2"/>
  <c r="I240" i="2"/>
  <c r="H239" i="2"/>
  <c r="H238" i="2"/>
  <c r="J238" i="2"/>
  <c r="I238" i="2"/>
  <c r="H237" i="2"/>
  <c r="H236" i="2"/>
  <c r="J236" i="2"/>
  <c r="I236" i="2"/>
  <c r="H235" i="2"/>
  <c r="H234" i="2"/>
  <c r="J234" i="2"/>
  <c r="I234" i="2"/>
  <c r="H233" i="2"/>
  <c r="H232" i="2"/>
  <c r="J232" i="2"/>
  <c r="I232" i="2"/>
  <c r="H231" i="2"/>
  <c r="H230" i="2"/>
  <c r="J230" i="2"/>
  <c r="I230" i="2"/>
  <c r="H229" i="2"/>
  <c r="H228" i="2"/>
  <c r="J228" i="2"/>
  <c r="I228" i="2"/>
  <c r="H227" i="2"/>
  <c r="H226" i="2"/>
  <c r="J226" i="2"/>
  <c r="I226" i="2"/>
  <c r="H225" i="2"/>
  <c r="H224" i="2"/>
  <c r="J224" i="2"/>
  <c r="I224" i="2"/>
  <c r="H223" i="2"/>
  <c r="H222" i="2"/>
  <c r="J222" i="2"/>
  <c r="I222" i="2"/>
  <c r="H221" i="2"/>
  <c r="H220" i="2"/>
  <c r="J220" i="2"/>
  <c r="I220" i="2"/>
  <c r="H219" i="2"/>
  <c r="H218" i="2"/>
  <c r="J218" i="2"/>
  <c r="I218" i="2"/>
  <c r="H217" i="2"/>
  <c r="H216" i="2"/>
  <c r="J216" i="2"/>
  <c r="I216" i="2"/>
  <c r="H215" i="2"/>
  <c r="H214" i="2"/>
  <c r="J214" i="2"/>
  <c r="I214" i="2"/>
  <c r="H213" i="2"/>
  <c r="H212" i="2"/>
  <c r="J212" i="2"/>
  <c r="I212" i="2"/>
  <c r="H211" i="2"/>
  <c r="H210" i="2"/>
  <c r="J210" i="2"/>
  <c r="I210" i="2"/>
  <c r="H209" i="2"/>
  <c r="H208" i="2"/>
  <c r="J208" i="2"/>
  <c r="I208" i="2"/>
  <c r="H207" i="2"/>
  <c r="H206" i="2"/>
  <c r="J206" i="2"/>
  <c r="I206" i="2"/>
  <c r="H205" i="2"/>
  <c r="H204" i="2"/>
  <c r="J204" i="2"/>
  <c r="I204" i="2"/>
  <c r="H203" i="2"/>
  <c r="H202" i="2"/>
  <c r="J202" i="2"/>
  <c r="I202" i="2"/>
  <c r="H201" i="2"/>
  <c r="H200" i="2"/>
  <c r="J200" i="2"/>
  <c r="I200" i="2"/>
  <c r="H199" i="2"/>
  <c r="H198" i="2"/>
  <c r="J198" i="2"/>
  <c r="I198" i="2"/>
  <c r="H197" i="2"/>
  <c r="H196" i="2"/>
  <c r="J196" i="2"/>
  <c r="I196" i="2"/>
  <c r="H195" i="2"/>
  <c r="H194" i="2"/>
  <c r="J194" i="2"/>
  <c r="I194" i="2"/>
  <c r="H193" i="2"/>
  <c r="H192" i="2"/>
  <c r="J192" i="2"/>
  <c r="I192" i="2"/>
  <c r="H191" i="2"/>
  <c r="H190" i="2"/>
  <c r="J190" i="2"/>
  <c r="I190" i="2"/>
  <c r="H189" i="2"/>
  <c r="H188" i="2"/>
  <c r="J188" i="2"/>
  <c r="I188" i="2"/>
  <c r="H187" i="2"/>
  <c r="H186" i="2"/>
  <c r="J186" i="2"/>
  <c r="I186" i="2"/>
  <c r="H185" i="2"/>
  <c r="H184" i="2"/>
  <c r="J184" i="2"/>
  <c r="I184" i="2"/>
  <c r="H183" i="2"/>
  <c r="H182" i="2"/>
  <c r="J182" i="2"/>
  <c r="I182" i="2"/>
  <c r="H181" i="2"/>
  <c r="H180" i="2"/>
  <c r="J180" i="2"/>
  <c r="I180" i="2"/>
  <c r="H179" i="2"/>
  <c r="H178" i="2"/>
  <c r="J178" i="2"/>
  <c r="I178" i="2"/>
  <c r="H177" i="2"/>
  <c r="H176" i="2"/>
  <c r="J176" i="2"/>
  <c r="I176" i="2"/>
  <c r="H175" i="2"/>
  <c r="H174" i="2"/>
  <c r="J174" i="2"/>
  <c r="I174" i="2"/>
  <c r="H173" i="2"/>
  <c r="H172" i="2"/>
  <c r="J172" i="2"/>
  <c r="I172" i="2"/>
  <c r="H171" i="2"/>
  <c r="H170" i="2"/>
  <c r="J170" i="2"/>
  <c r="I170" i="2"/>
  <c r="H169" i="2"/>
  <c r="H168" i="2"/>
  <c r="J168" i="2"/>
  <c r="I168" i="2"/>
  <c r="H167" i="2"/>
  <c r="H166" i="2"/>
  <c r="J166" i="2"/>
  <c r="I166" i="2"/>
  <c r="H165" i="2"/>
  <c r="H164" i="2"/>
  <c r="J164" i="2"/>
  <c r="I164" i="2"/>
  <c r="H163" i="2"/>
  <c r="H162" i="2"/>
  <c r="J162" i="2"/>
  <c r="I162" i="2"/>
  <c r="H161" i="2"/>
  <c r="H160" i="2"/>
  <c r="J160" i="2"/>
  <c r="I160" i="2"/>
  <c r="H159" i="2"/>
  <c r="H158" i="2"/>
  <c r="J158" i="2"/>
  <c r="I158" i="2"/>
  <c r="H157" i="2"/>
  <c r="H156" i="2"/>
  <c r="J156" i="2"/>
  <c r="I156" i="2"/>
  <c r="H155" i="2"/>
  <c r="H154" i="2"/>
  <c r="J154" i="2"/>
  <c r="I154" i="2"/>
  <c r="H153" i="2"/>
  <c r="H152" i="2"/>
  <c r="J152" i="2"/>
  <c r="I152" i="2"/>
  <c r="H151" i="2"/>
  <c r="H150" i="2"/>
  <c r="J150" i="2"/>
  <c r="I150" i="2"/>
  <c r="H149" i="2"/>
  <c r="H148" i="2"/>
  <c r="J148" i="2"/>
  <c r="I148" i="2"/>
  <c r="H147" i="2"/>
  <c r="H146" i="2"/>
  <c r="J146" i="2"/>
  <c r="I146" i="2"/>
  <c r="H145" i="2"/>
  <c r="H144" i="2"/>
  <c r="J144" i="2"/>
  <c r="I144" i="2"/>
  <c r="H143" i="2"/>
  <c r="H142" i="2"/>
  <c r="J142" i="2"/>
  <c r="I142" i="2"/>
  <c r="H141" i="2"/>
  <c r="H140" i="2"/>
  <c r="J140" i="2"/>
  <c r="I140" i="2"/>
  <c r="H139" i="2"/>
  <c r="H138" i="2"/>
  <c r="J138" i="2"/>
  <c r="I138" i="2"/>
  <c r="H137" i="2"/>
  <c r="H136" i="2"/>
  <c r="J136" i="2"/>
  <c r="I136" i="2"/>
  <c r="H135" i="2"/>
  <c r="H134" i="2"/>
  <c r="J134" i="2"/>
  <c r="I134" i="2"/>
  <c r="H133" i="2"/>
  <c r="H132" i="2"/>
  <c r="J132" i="2"/>
  <c r="I132" i="2"/>
  <c r="H131" i="2"/>
  <c r="H130" i="2"/>
  <c r="J130" i="2"/>
  <c r="I130" i="2"/>
  <c r="H129" i="2"/>
  <c r="H128" i="2"/>
  <c r="J128" i="2"/>
  <c r="I128" i="2"/>
  <c r="H127" i="2"/>
  <c r="H126" i="2"/>
  <c r="J126" i="2"/>
  <c r="I126" i="2"/>
  <c r="H125" i="2"/>
  <c r="H124" i="2"/>
  <c r="J124" i="2"/>
  <c r="I124" i="2"/>
  <c r="H123" i="2"/>
  <c r="H122" i="2"/>
  <c r="J122" i="2"/>
  <c r="I122" i="2"/>
  <c r="H121" i="2"/>
  <c r="H120" i="2"/>
  <c r="J120" i="2"/>
  <c r="I120" i="2"/>
  <c r="H119" i="2"/>
  <c r="H118" i="2"/>
  <c r="J118" i="2"/>
  <c r="I118" i="2"/>
  <c r="H117" i="2"/>
  <c r="H116" i="2"/>
  <c r="J116" i="2"/>
  <c r="I116" i="2"/>
  <c r="H115" i="2"/>
  <c r="H114" i="2"/>
  <c r="J114" i="2"/>
  <c r="I114" i="2"/>
  <c r="H113" i="2"/>
  <c r="H112" i="2"/>
  <c r="J112" i="2"/>
  <c r="I112" i="2"/>
  <c r="H111" i="2"/>
  <c r="H110" i="2"/>
  <c r="J110" i="2"/>
  <c r="I110" i="2"/>
  <c r="H109" i="2"/>
  <c r="H108" i="2"/>
  <c r="J108" i="2"/>
  <c r="I108" i="2"/>
  <c r="H107" i="2"/>
  <c r="H106" i="2"/>
  <c r="J106" i="2"/>
  <c r="I106" i="2"/>
  <c r="H105" i="2"/>
  <c r="H104" i="2"/>
  <c r="J104" i="2"/>
  <c r="I104" i="2"/>
  <c r="H103" i="2"/>
  <c r="H102" i="2"/>
  <c r="J102" i="2"/>
  <c r="I102" i="2"/>
  <c r="H101" i="2"/>
  <c r="H100" i="2"/>
  <c r="J100" i="2"/>
  <c r="I100" i="2"/>
  <c r="H99" i="2"/>
  <c r="H98" i="2"/>
  <c r="J98" i="2"/>
  <c r="I98" i="2"/>
  <c r="H97" i="2"/>
  <c r="H96" i="2"/>
  <c r="J96" i="2"/>
  <c r="I96" i="2"/>
  <c r="H95" i="2"/>
  <c r="H94" i="2"/>
  <c r="J94" i="2"/>
  <c r="I94" i="2"/>
  <c r="H93" i="2"/>
  <c r="H92" i="2"/>
  <c r="J92" i="2"/>
  <c r="I92" i="2"/>
  <c r="H91" i="2"/>
  <c r="H90" i="2"/>
  <c r="J90" i="2"/>
  <c r="I90" i="2"/>
  <c r="H89" i="2"/>
  <c r="H88" i="2"/>
  <c r="J88" i="2"/>
  <c r="I88" i="2"/>
  <c r="H87" i="2"/>
  <c r="H86" i="2"/>
  <c r="J86" i="2"/>
  <c r="I86" i="2"/>
  <c r="H85" i="2"/>
  <c r="H84" i="2"/>
  <c r="J84" i="2"/>
  <c r="I84" i="2"/>
  <c r="H83" i="2"/>
  <c r="H82" i="2"/>
  <c r="J82" i="2"/>
  <c r="I82" i="2"/>
  <c r="H81" i="2"/>
  <c r="H80" i="2"/>
  <c r="J80" i="2"/>
  <c r="I80" i="2"/>
  <c r="H79" i="2"/>
  <c r="H78" i="2"/>
  <c r="J78" i="2"/>
  <c r="I78" i="2"/>
  <c r="H77" i="2"/>
  <c r="H76" i="2"/>
  <c r="J76" i="2"/>
  <c r="I76" i="2"/>
  <c r="H75" i="2"/>
  <c r="H74" i="2"/>
  <c r="J74" i="2"/>
  <c r="I74" i="2"/>
  <c r="H73" i="2"/>
  <c r="H72" i="2"/>
  <c r="J72" i="2"/>
  <c r="I72" i="2"/>
  <c r="H71" i="2"/>
  <c r="H70" i="2"/>
  <c r="J70" i="2"/>
  <c r="I70" i="2"/>
  <c r="H69" i="2"/>
  <c r="H68" i="2"/>
  <c r="J68" i="2"/>
  <c r="I68" i="2"/>
  <c r="H67" i="2"/>
  <c r="H66" i="2"/>
  <c r="J66" i="2"/>
  <c r="I66" i="2"/>
  <c r="H65" i="2"/>
  <c r="H64" i="2"/>
  <c r="J64" i="2"/>
  <c r="I64" i="2"/>
  <c r="H63" i="2"/>
  <c r="H62" i="2"/>
  <c r="J62" i="2"/>
  <c r="I62" i="2"/>
  <c r="H61" i="2"/>
  <c r="H60" i="2"/>
  <c r="J60" i="2"/>
  <c r="I60" i="2"/>
  <c r="H59" i="2"/>
  <c r="H58" i="2"/>
  <c r="J58" i="2"/>
  <c r="I58" i="2"/>
  <c r="H57" i="2"/>
  <c r="H56" i="2"/>
  <c r="J56" i="2"/>
  <c r="I56" i="2"/>
  <c r="H55" i="2"/>
  <c r="H54" i="2"/>
  <c r="J54" i="2"/>
  <c r="I54" i="2"/>
  <c r="H53" i="2"/>
  <c r="H52" i="2"/>
  <c r="J52" i="2"/>
  <c r="I52" i="2"/>
  <c r="H51" i="2"/>
  <c r="H50" i="2"/>
  <c r="J50" i="2"/>
  <c r="I50" i="2"/>
  <c r="H49" i="2"/>
  <c r="H48" i="2"/>
  <c r="J48" i="2"/>
  <c r="I48" i="2"/>
  <c r="H47" i="2"/>
  <c r="H46" i="2"/>
  <c r="J46" i="2"/>
  <c r="I46" i="2"/>
  <c r="H45" i="2"/>
  <c r="H44" i="2"/>
  <c r="J44" i="2"/>
  <c r="I44" i="2"/>
  <c r="H43" i="2"/>
  <c r="H42" i="2"/>
  <c r="J42" i="2"/>
  <c r="I42" i="2"/>
  <c r="H41" i="2"/>
  <c r="H40" i="2"/>
  <c r="J40" i="2"/>
  <c r="I40" i="2"/>
  <c r="H39" i="2"/>
  <c r="H38" i="2"/>
  <c r="J38" i="2"/>
  <c r="I38" i="2"/>
  <c r="H37" i="2"/>
  <c r="H36" i="2"/>
  <c r="J36" i="2"/>
  <c r="I36" i="2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36" i="1"/>
  <c r="J412" i="1"/>
  <c r="I412" i="1"/>
  <c r="J410" i="1"/>
  <c r="I410" i="1"/>
  <c r="J408" i="1"/>
  <c r="I408" i="1"/>
  <c r="J406" i="1"/>
  <c r="I406" i="1"/>
  <c r="J404" i="1"/>
  <c r="I404" i="1"/>
  <c r="J402" i="1"/>
  <c r="I402" i="1"/>
  <c r="J400" i="1"/>
  <c r="I400" i="1"/>
  <c r="J398" i="1"/>
  <c r="I398" i="1"/>
  <c r="J396" i="1"/>
  <c r="I396" i="1"/>
  <c r="J394" i="1"/>
  <c r="I394" i="1"/>
  <c r="J392" i="1"/>
  <c r="I392" i="1"/>
  <c r="J390" i="1"/>
  <c r="I390" i="1"/>
  <c r="J388" i="1"/>
  <c r="I388" i="1"/>
  <c r="J386" i="1"/>
  <c r="I386" i="1"/>
  <c r="J384" i="1"/>
  <c r="I384" i="1"/>
  <c r="J382" i="1"/>
  <c r="I382" i="1"/>
  <c r="J380" i="1"/>
  <c r="I380" i="1"/>
  <c r="J378" i="1"/>
  <c r="I378" i="1"/>
  <c r="J376" i="1"/>
  <c r="I376" i="1"/>
  <c r="J374" i="1"/>
  <c r="I374" i="1"/>
  <c r="J372" i="1"/>
  <c r="I372" i="1"/>
  <c r="J370" i="1"/>
  <c r="I370" i="1"/>
  <c r="J368" i="1"/>
  <c r="I368" i="1"/>
  <c r="J366" i="1"/>
  <c r="I366" i="1"/>
  <c r="J364" i="1"/>
  <c r="I364" i="1"/>
  <c r="J362" i="1"/>
  <c r="I362" i="1"/>
  <c r="J360" i="1"/>
  <c r="I360" i="1"/>
  <c r="J358" i="1"/>
  <c r="I358" i="1"/>
  <c r="J356" i="1"/>
  <c r="I356" i="1"/>
  <c r="J354" i="1"/>
  <c r="I354" i="1"/>
  <c r="J352" i="1"/>
  <c r="I352" i="1"/>
  <c r="J350" i="1"/>
  <c r="I350" i="1"/>
  <c r="J348" i="1"/>
  <c r="I348" i="1"/>
  <c r="J346" i="1"/>
  <c r="I346" i="1"/>
  <c r="J344" i="1"/>
  <c r="I344" i="1"/>
  <c r="J342" i="1"/>
  <c r="I342" i="1"/>
  <c r="J340" i="1"/>
  <c r="I340" i="1"/>
  <c r="J338" i="1"/>
  <c r="I338" i="1"/>
  <c r="J336" i="1"/>
  <c r="I336" i="1"/>
  <c r="J334" i="1"/>
  <c r="I334" i="1"/>
  <c r="J332" i="1"/>
  <c r="I332" i="1"/>
  <c r="J330" i="1"/>
  <c r="I330" i="1"/>
  <c r="J328" i="1"/>
  <c r="I328" i="1"/>
  <c r="J326" i="1"/>
  <c r="I326" i="1"/>
  <c r="J324" i="1"/>
  <c r="I324" i="1"/>
  <c r="J322" i="1"/>
  <c r="I322" i="1"/>
  <c r="J320" i="1"/>
  <c r="I320" i="1"/>
  <c r="J318" i="1"/>
  <c r="I318" i="1"/>
  <c r="J316" i="1"/>
  <c r="I316" i="1"/>
  <c r="J314" i="1"/>
  <c r="I314" i="1"/>
  <c r="J312" i="1"/>
  <c r="I312" i="1"/>
  <c r="J310" i="1"/>
  <c r="I310" i="1"/>
  <c r="J308" i="1"/>
  <c r="I308" i="1"/>
  <c r="J306" i="1"/>
  <c r="I306" i="1"/>
  <c r="J304" i="1"/>
  <c r="I304" i="1"/>
  <c r="J302" i="1"/>
  <c r="I302" i="1"/>
  <c r="J300" i="1"/>
  <c r="I300" i="1"/>
  <c r="J298" i="1"/>
  <c r="I298" i="1"/>
  <c r="J296" i="1"/>
  <c r="I296" i="1"/>
  <c r="J294" i="1"/>
  <c r="I294" i="1"/>
  <c r="J292" i="1"/>
  <c r="I292" i="1"/>
  <c r="J290" i="1"/>
  <c r="I290" i="1"/>
  <c r="J288" i="1"/>
  <c r="I288" i="1"/>
  <c r="J286" i="1"/>
  <c r="I286" i="1"/>
  <c r="J284" i="1"/>
  <c r="I284" i="1"/>
  <c r="J282" i="1"/>
  <c r="I282" i="1"/>
  <c r="J280" i="1"/>
  <c r="I280" i="1"/>
  <c r="J278" i="1"/>
  <c r="I278" i="1"/>
  <c r="J276" i="1"/>
  <c r="I276" i="1"/>
  <c r="J274" i="1"/>
  <c r="I274" i="1"/>
  <c r="J272" i="1"/>
  <c r="I272" i="1"/>
  <c r="J270" i="1"/>
  <c r="I270" i="1"/>
  <c r="J268" i="1"/>
  <c r="I268" i="1"/>
  <c r="J266" i="1"/>
  <c r="I266" i="1"/>
  <c r="J264" i="1"/>
  <c r="I264" i="1"/>
  <c r="J262" i="1"/>
  <c r="I262" i="1"/>
  <c r="J260" i="1"/>
  <c r="I260" i="1"/>
  <c r="J258" i="1"/>
  <c r="I258" i="1"/>
  <c r="J256" i="1"/>
  <c r="I256" i="1"/>
  <c r="J254" i="1"/>
  <c r="I254" i="1"/>
  <c r="J252" i="1"/>
  <c r="I252" i="1"/>
  <c r="J250" i="1"/>
  <c r="I250" i="1"/>
  <c r="J248" i="1"/>
  <c r="I248" i="1"/>
  <c r="J246" i="1"/>
  <c r="I246" i="1"/>
  <c r="J244" i="1"/>
  <c r="I244" i="1"/>
  <c r="J242" i="1"/>
  <c r="I242" i="1"/>
  <c r="J240" i="1"/>
  <c r="I240" i="1"/>
  <c r="J238" i="1"/>
  <c r="I238" i="1"/>
  <c r="J236" i="1"/>
  <c r="I236" i="1"/>
  <c r="J234" i="1"/>
  <c r="I234" i="1"/>
  <c r="J232" i="1"/>
  <c r="I232" i="1"/>
  <c r="J230" i="1"/>
  <c r="I230" i="1"/>
  <c r="J228" i="1"/>
  <c r="I228" i="1"/>
  <c r="J226" i="1"/>
  <c r="I226" i="1"/>
  <c r="J224" i="1"/>
  <c r="I224" i="1"/>
  <c r="J222" i="1"/>
  <c r="I222" i="1"/>
  <c r="J220" i="1"/>
  <c r="I220" i="1"/>
  <c r="J218" i="1"/>
  <c r="I218" i="1"/>
  <c r="J216" i="1"/>
  <c r="I216" i="1"/>
  <c r="J214" i="1"/>
  <c r="I214" i="1"/>
  <c r="J212" i="1"/>
  <c r="I212" i="1"/>
  <c r="J210" i="1"/>
  <c r="I210" i="1"/>
  <c r="J208" i="1"/>
  <c r="I208" i="1"/>
  <c r="J206" i="1"/>
  <c r="I206" i="1"/>
  <c r="J204" i="1"/>
  <c r="I204" i="1"/>
  <c r="J202" i="1"/>
  <c r="I202" i="1"/>
  <c r="J200" i="1"/>
  <c r="I200" i="1"/>
  <c r="J198" i="1"/>
  <c r="I198" i="1"/>
  <c r="J196" i="1"/>
  <c r="I196" i="1"/>
  <c r="J194" i="1"/>
  <c r="I194" i="1"/>
  <c r="J192" i="1"/>
  <c r="I192" i="1"/>
  <c r="J190" i="1"/>
  <c r="I190" i="1"/>
  <c r="J188" i="1"/>
  <c r="I188" i="1"/>
  <c r="J186" i="1"/>
  <c r="I186" i="1"/>
  <c r="J184" i="1"/>
  <c r="I184" i="1"/>
  <c r="J182" i="1"/>
  <c r="I182" i="1"/>
  <c r="J180" i="1"/>
  <c r="I180" i="1"/>
  <c r="J178" i="1"/>
  <c r="I178" i="1"/>
  <c r="J176" i="1"/>
  <c r="I176" i="1"/>
  <c r="J174" i="1"/>
  <c r="I174" i="1"/>
  <c r="J172" i="1"/>
  <c r="I172" i="1"/>
  <c r="J170" i="1"/>
  <c r="I170" i="1"/>
  <c r="J168" i="1"/>
  <c r="I168" i="1"/>
  <c r="J166" i="1"/>
  <c r="I166" i="1"/>
  <c r="J164" i="1"/>
  <c r="I164" i="1"/>
  <c r="J162" i="1"/>
  <c r="I162" i="1"/>
  <c r="J160" i="1"/>
  <c r="I160" i="1"/>
  <c r="J158" i="1"/>
  <c r="I158" i="1"/>
  <c r="J156" i="1"/>
  <c r="I156" i="1"/>
  <c r="J154" i="1"/>
  <c r="I154" i="1"/>
  <c r="J152" i="1"/>
  <c r="I152" i="1"/>
  <c r="J150" i="1"/>
  <c r="I150" i="1"/>
  <c r="J148" i="1"/>
  <c r="I148" i="1"/>
  <c r="J146" i="1"/>
  <c r="I146" i="1"/>
  <c r="J144" i="1"/>
  <c r="I144" i="1"/>
  <c r="J142" i="1"/>
  <c r="I142" i="1"/>
  <c r="J140" i="1"/>
  <c r="I140" i="1"/>
  <c r="J138" i="1"/>
  <c r="I138" i="1"/>
  <c r="J136" i="1"/>
  <c r="I136" i="1"/>
  <c r="J134" i="1"/>
  <c r="I134" i="1"/>
  <c r="J132" i="1"/>
  <c r="I132" i="1"/>
  <c r="J130" i="1"/>
  <c r="I130" i="1"/>
  <c r="J128" i="1"/>
  <c r="I128" i="1"/>
  <c r="J126" i="1"/>
  <c r="I126" i="1"/>
  <c r="J124" i="1"/>
  <c r="I124" i="1"/>
  <c r="J122" i="1"/>
  <c r="I122" i="1"/>
  <c r="J120" i="1"/>
  <c r="I120" i="1"/>
  <c r="J118" i="1"/>
  <c r="I118" i="1"/>
  <c r="J116" i="1"/>
  <c r="I116" i="1"/>
  <c r="J114" i="1"/>
  <c r="I114" i="1"/>
  <c r="J112" i="1"/>
  <c r="I112" i="1"/>
  <c r="J110" i="1"/>
  <c r="I110" i="1"/>
  <c r="J108" i="1"/>
  <c r="I108" i="1"/>
  <c r="J106" i="1"/>
  <c r="I106" i="1"/>
  <c r="J104" i="1"/>
  <c r="I104" i="1"/>
  <c r="J102" i="1"/>
  <c r="I102" i="1"/>
  <c r="J100" i="1"/>
  <c r="I100" i="1"/>
  <c r="J98" i="1"/>
  <c r="I98" i="1"/>
  <c r="J96" i="1"/>
  <c r="I96" i="1"/>
  <c r="J94" i="1"/>
  <c r="I94" i="1"/>
  <c r="J92" i="1"/>
  <c r="I92" i="1"/>
  <c r="J90" i="1"/>
  <c r="I90" i="1"/>
  <c r="J88" i="1"/>
  <c r="I88" i="1"/>
  <c r="J86" i="1"/>
  <c r="I86" i="1"/>
  <c r="J84" i="1"/>
  <c r="I84" i="1"/>
  <c r="J82" i="1"/>
  <c r="I82" i="1"/>
  <c r="J80" i="1"/>
  <c r="I80" i="1"/>
  <c r="J78" i="1"/>
  <c r="I78" i="1"/>
  <c r="J76" i="1"/>
  <c r="I76" i="1"/>
  <c r="J74" i="1"/>
  <c r="I74" i="1"/>
  <c r="J72" i="1"/>
  <c r="I72" i="1"/>
  <c r="J70" i="1"/>
  <c r="I70" i="1"/>
  <c r="J68" i="1"/>
  <c r="I68" i="1"/>
  <c r="J66" i="1"/>
  <c r="I66" i="1"/>
  <c r="J64" i="1"/>
  <c r="I64" i="1"/>
  <c r="J62" i="1"/>
  <c r="I62" i="1"/>
  <c r="J60" i="1"/>
  <c r="I60" i="1"/>
  <c r="J58" i="1"/>
  <c r="I58" i="1"/>
  <c r="J56" i="1"/>
  <c r="I56" i="1"/>
  <c r="J54" i="1"/>
  <c r="I54" i="1"/>
  <c r="J52" i="1"/>
  <c r="I52" i="1"/>
  <c r="J50" i="1"/>
  <c r="I50" i="1"/>
  <c r="J48" i="1"/>
  <c r="I48" i="1"/>
  <c r="J46" i="1"/>
  <c r="I46" i="1"/>
  <c r="J44" i="1"/>
  <c r="I44" i="1"/>
  <c r="J42" i="1"/>
  <c r="I42" i="1"/>
  <c r="J40" i="1"/>
  <c r="I40" i="1"/>
  <c r="J38" i="1"/>
  <c r="I38" i="1"/>
  <c r="J36" i="1"/>
  <c r="I36" i="1"/>
  <c r="I227" i="12"/>
  <c r="I226" i="12"/>
  <c r="K226" i="12"/>
  <c r="J226" i="12"/>
  <c r="I225" i="12"/>
  <c r="I224" i="12"/>
  <c r="K224" i="12"/>
  <c r="J224" i="12"/>
  <c r="I223" i="12"/>
  <c r="I222" i="12"/>
  <c r="K222" i="12"/>
  <c r="J222" i="12"/>
  <c r="I221" i="12"/>
  <c r="I220" i="12"/>
  <c r="K220" i="12"/>
  <c r="J220" i="12"/>
  <c r="I219" i="12"/>
  <c r="I218" i="12"/>
  <c r="K218" i="12"/>
  <c r="J218" i="12"/>
  <c r="I217" i="12"/>
  <c r="I216" i="12"/>
  <c r="K216" i="12"/>
  <c r="J216" i="12"/>
  <c r="I215" i="12"/>
  <c r="I214" i="12"/>
  <c r="K214" i="12"/>
  <c r="J214" i="12"/>
  <c r="I213" i="12"/>
  <c r="I212" i="12"/>
  <c r="K212" i="12"/>
  <c r="J212" i="12"/>
  <c r="I211" i="12"/>
  <c r="I210" i="12"/>
  <c r="K210" i="12"/>
  <c r="J210" i="12"/>
  <c r="I209" i="12"/>
  <c r="I208" i="12"/>
  <c r="K208" i="12"/>
  <c r="J208" i="12"/>
  <c r="I207" i="12"/>
  <c r="I206" i="12"/>
  <c r="K206" i="12"/>
  <c r="J206" i="12"/>
  <c r="I205" i="12"/>
  <c r="I204" i="12"/>
  <c r="K204" i="12"/>
  <c r="J204" i="12"/>
  <c r="I203" i="12"/>
  <c r="I202" i="12"/>
  <c r="K202" i="12"/>
  <c r="J202" i="12"/>
  <c r="I201" i="12"/>
  <c r="I200" i="12"/>
  <c r="K200" i="12"/>
  <c r="J200" i="12"/>
  <c r="I199" i="12"/>
  <c r="I198" i="12"/>
  <c r="K198" i="12"/>
  <c r="J198" i="12"/>
  <c r="I197" i="12"/>
  <c r="I196" i="12"/>
  <c r="K196" i="12"/>
  <c r="J196" i="12"/>
  <c r="I195" i="12"/>
  <c r="I194" i="12"/>
  <c r="K194" i="12"/>
  <c r="J194" i="12"/>
  <c r="I193" i="12"/>
  <c r="I192" i="12"/>
  <c r="K192" i="12"/>
  <c r="J192" i="12"/>
  <c r="I191" i="12"/>
  <c r="I190" i="12"/>
  <c r="K190" i="12"/>
  <c r="J190" i="12"/>
  <c r="I189" i="12"/>
  <c r="I188" i="12"/>
  <c r="K188" i="12"/>
  <c r="J188" i="12"/>
  <c r="I187" i="12"/>
  <c r="I186" i="12"/>
  <c r="K186" i="12"/>
  <c r="J186" i="12"/>
  <c r="I185" i="12"/>
  <c r="I184" i="12"/>
  <c r="K184" i="12"/>
  <c r="J184" i="12"/>
  <c r="I183" i="12"/>
  <c r="I182" i="12"/>
  <c r="K182" i="12"/>
  <c r="J182" i="12"/>
  <c r="I181" i="12"/>
  <c r="I180" i="12"/>
  <c r="K180" i="12"/>
  <c r="J180" i="12"/>
  <c r="I179" i="12"/>
  <c r="I178" i="12"/>
  <c r="K178" i="12"/>
  <c r="J178" i="12"/>
  <c r="I177" i="12"/>
  <c r="I176" i="12"/>
  <c r="K176" i="12"/>
  <c r="J176" i="12"/>
  <c r="I175" i="12"/>
  <c r="I174" i="12"/>
  <c r="K174" i="12"/>
  <c r="J174" i="12"/>
  <c r="I173" i="12"/>
  <c r="I172" i="12"/>
  <c r="K172" i="12"/>
  <c r="J172" i="12"/>
  <c r="I171" i="12"/>
  <c r="I170" i="12"/>
  <c r="K170" i="12"/>
  <c r="J170" i="12"/>
  <c r="I169" i="12"/>
  <c r="I168" i="12"/>
  <c r="K168" i="12"/>
  <c r="J168" i="12"/>
  <c r="I167" i="12"/>
  <c r="I166" i="12"/>
  <c r="K166" i="12"/>
  <c r="J166" i="12"/>
  <c r="I165" i="12"/>
  <c r="I164" i="12"/>
  <c r="K164" i="12"/>
  <c r="J164" i="12"/>
  <c r="I163" i="12"/>
  <c r="I162" i="12"/>
  <c r="K162" i="12"/>
  <c r="J162" i="12"/>
  <c r="I161" i="12"/>
  <c r="I160" i="12"/>
  <c r="K160" i="12"/>
  <c r="J160" i="12"/>
  <c r="I159" i="12"/>
  <c r="I158" i="12"/>
  <c r="K158" i="12"/>
  <c r="J158" i="12"/>
  <c r="I157" i="12"/>
  <c r="I156" i="12"/>
  <c r="K156" i="12"/>
  <c r="J156" i="12"/>
  <c r="I155" i="12"/>
  <c r="I154" i="12"/>
  <c r="K154" i="12"/>
  <c r="J154" i="12"/>
  <c r="I153" i="12"/>
  <c r="I152" i="12"/>
  <c r="K152" i="12"/>
  <c r="J152" i="12"/>
  <c r="I151" i="12"/>
  <c r="I150" i="12"/>
  <c r="K150" i="12"/>
  <c r="J150" i="12"/>
  <c r="I149" i="12"/>
  <c r="I148" i="12"/>
  <c r="K148" i="12"/>
  <c r="J148" i="12"/>
  <c r="I147" i="12"/>
  <c r="I146" i="12"/>
  <c r="K146" i="12"/>
  <c r="J146" i="12"/>
  <c r="I145" i="12"/>
  <c r="I144" i="12"/>
  <c r="K144" i="12"/>
  <c r="J144" i="12"/>
  <c r="I143" i="12"/>
  <c r="I142" i="12"/>
  <c r="K142" i="12"/>
  <c r="J142" i="12"/>
  <c r="I141" i="12"/>
  <c r="I140" i="12"/>
  <c r="K140" i="12"/>
  <c r="J140" i="12"/>
  <c r="I139" i="12"/>
  <c r="I138" i="12"/>
  <c r="K138" i="12"/>
  <c r="J138" i="12"/>
  <c r="I137" i="12"/>
  <c r="I136" i="12"/>
  <c r="K136" i="12"/>
  <c r="J136" i="12"/>
  <c r="I135" i="12"/>
  <c r="I134" i="12"/>
  <c r="K134" i="12"/>
  <c r="J134" i="12"/>
  <c r="I133" i="12"/>
  <c r="I132" i="12"/>
  <c r="K132" i="12"/>
  <c r="J132" i="12"/>
  <c r="I131" i="12"/>
  <c r="I130" i="12"/>
  <c r="K130" i="12"/>
  <c r="J130" i="12"/>
  <c r="I129" i="12"/>
  <c r="I128" i="12"/>
  <c r="K128" i="12"/>
  <c r="J128" i="12"/>
  <c r="I127" i="12"/>
  <c r="I126" i="12"/>
  <c r="K126" i="12"/>
  <c r="J126" i="12"/>
  <c r="I125" i="12"/>
  <c r="I124" i="12"/>
  <c r="K124" i="12"/>
  <c r="J124" i="12"/>
  <c r="I123" i="12"/>
  <c r="I122" i="12"/>
  <c r="K122" i="12"/>
  <c r="J122" i="12"/>
  <c r="I121" i="12"/>
  <c r="I120" i="12"/>
  <c r="K120" i="12"/>
  <c r="J120" i="12"/>
  <c r="I119" i="12"/>
  <c r="I118" i="12"/>
  <c r="K118" i="12"/>
  <c r="J118" i="12"/>
  <c r="I117" i="12"/>
  <c r="I116" i="12"/>
  <c r="K116" i="12"/>
  <c r="J116" i="12"/>
  <c r="I115" i="12"/>
  <c r="I114" i="12"/>
  <c r="K114" i="12"/>
  <c r="J114" i="12"/>
  <c r="I113" i="12"/>
  <c r="I112" i="12"/>
  <c r="K112" i="12"/>
  <c r="J112" i="12"/>
  <c r="I111" i="12"/>
  <c r="I110" i="12"/>
  <c r="K110" i="12"/>
  <c r="J110" i="12"/>
  <c r="I109" i="12"/>
  <c r="I108" i="12"/>
  <c r="K108" i="12"/>
  <c r="J108" i="12"/>
  <c r="I107" i="12"/>
  <c r="I106" i="12"/>
  <c r="K106" i="12"/>
  <c r="J106" i="12"/>
  <c r="I105" i="12"/>
  <c r="I104" i="12"/>
  <c r="K104" i="12"/>
  <c r="J104" i="12"/>
  <c r="I103" i="12"/>
  <c r="I102" i="12"/>
  <c r="K102" i="12"/>
  <c r="J102" i="12"/>
  <c r="I101" i="12"/>
  <c r="I100" i="12"/>
  <c r="K100" i="12"/>
  <c r="J100" i="12"/>
  <c r="I99" i="12"/>
  <c r="I98" i="12"/>
  <c r="K98" i="12"/>
  <c r="J98" i="12"/>
  <c r="I97" i="12"/>
  <c r="I96" i="12"/>
  <c r="K96" i="12"/>
  <c r="J96" i="12"/>
  <c r="I95" i="12"/>
  <c r="I94" i="12"/>
  <c r="K94" i="12"/>
  <c r="J94" i="12"/>
  <c r="I93" i="12"/>
  <c r="I92" i="12"/>
  <c r="K92" i="12"/>
  <c r="J92" i="12"/>
  <c r="I91" i="12"/>
  <c r="I90" i="12"/>
  <c r="K90" i="12"/>
  <c r="J90" i="12"/>
  <c r="I89" i="12"/>
  <c r="I88" i="12"/>
  <c r="K88" i="12"/>
  <c r="J88" i="12"/>
  <c r="I87" i="12"/>
  <c r="I86" i="12"/>
  <c r="K86" i="12"/>
  <c r="J86" i="12"/>
  <c r="I85" i="12"/>
  <c r="I84" i="12"/>
  <c r="K84" i="12"/>
  <c r="J84" i="12"/>
  <c r="I83" i="12"/>
  <c r="I82" i="12"/>
  <c r="K82" i="12"/>
  <c r="J82" i="12"/>
  <c r="I81" i="12"/>
  <c r="I80" i="12"/>
  <c r="K80" i="12"/>
  <c r="J80" i="12"/>
  <c r="I79" i="12"/>
  <c r="I78" i="12"/>
  <c r="K78" i="12"/>
  <c r="J78" i="12"/>
  <c r="I77" i="12"/>
  <c r="I76" i="12"/>
  <c r="K76" i="12"/>
  <c r="J76" i="12"/>
  <c r="I75" i="12"/>
  <c r="I74" i="12"/>
  <c r="K74" i="12"/>
  <c r="J74" i="12"/>
  <c r="I73" i="12"/>
  <c r="I72" i="12"/>
  <c r="K72" i="12"/>
  <c r="J72" i="12"/>
  <c r="I71" i="12"/>
  <c r="I70" i="12"/>
  <c r="K70" i="12"/>
  <c r="J70" i="12"/>
  <c r="I69" i="12"/>
  <c r="I68" i="12"/>
  <c r="K68" i="12"/>
  <c r="J68" i="12"/>
  <c r="I67" i="12"/>
  <c r="I66" i="12"/>
  <c r="K66" i="12"/>
  <c r="J66" i="12"/>
  <c r="I65" i="12"/>
  <c r="I64" i="12"/>
  <c r="K64" i="12"/>
  <c r="J64" i="12"/>
  <c r="I63" i="12"/>
  <c r="I62" i="12"/>
  <c r="K62" i="12"/>
  <c r="J62" i="12"/>
  <c r="I61" i="12"/>
  <c r="I60" i="12"/>
  <c r="K60" i="12"/>
  <c r="J60" i="12"/>
  <c r="I59" i="12"/>
  <c r="I58" i="12"/>
  <c r="K58" i="12"/>
  <c r="J58" i="12"/>
  <c r="I57" i="12"/>
  <c r="I56" i="12"/>
  <c r="K56" i="12"/>
  <c r="J56" i="12"/>
  <c r="I55" i="12"/>
  <c r="I54" i="12"/>
  <c r="K54" i="12"/>
  <c r="J54" i="12"/>
  <c r="I53" i="12"/>
  <c r="I52" i="12"/>
  <c r="K52" i="12"/>
  <c r="J52" i="12"/>
  <c r="I51" i="12"/>
  <c r="I50" i="12"/>
  <c r="K50" i="12"/>
  <c r="J50" i="12"/>
  <c r="I49" i="12"/>
  <c r="I48" i="12"/>
  <c r="K48" i="12"/>
  <c r="J48" i="12"/>
  <c r="I47" i="12"/>
  <c r="I46" i="12"/>
  <c r="K46" i="12"/>
  <c r="J46" i="12"/>
  <c r="I45" i="12"/>
  <c r="I44" i="12"/>
  <c r="K44" i="12"/>
  <c r="J44" i="12"/>
  <c r="I43" i="12"/>
  <c r="I42" i="12"/>
  <c r="K42" i="12"/>
  <c r="J42" i="12"/>
  <c r="I41" i="12"/>
  <c r="I40" i="12"/>
  <c r="K40" i="12"/>
  <c r="J40" i="12"/>
  <c r="I39" i="12"/>
  <c r="I38" i="12"/>
  <c r="K38" i="12"/>
  <c r="J38" i="12"/>
  <c r="I37" i="12"/>
  <c r="I36" i="12"/>
  <c r="K36" i="12"/>
  <c r="J36" i="12"/>
  <c r="I414" i="11"/>
  <c r="K414" i="11"/>
  <c r="J414" i="11"/>
  <c r="I413" i="11"/>
  <c r="I412" i="11"/>
  <c r="K412" i="11"/>
  <c r="J412" i="11"/>
  <c r="I411" i="11"/>
  <c r="I410" i="11"/>
  <c r="K410" i="11"/>
  <c r="J410" i="11"/>
  <c r="I409" i="11"/>
  <c r="I408" i="11"/>
  <c r="K408" i="11"/>
  <c r="J408" i="11"/>
  <c r="I407" i="11"/>
  <c r="I406" i="11"/>
  <c r="K406" i="11"/>
  <c r="J406" i="11"/>
  <c r="I405" i="11"/>
  <c r="I404" i="11"/>
  <c r="K404" i="11"/>
  <c r="J404" i="11"/>
  <c r="I403" i="11"/>
  <c r="I402" i="11"/>
  <c r="K402" i="11"/>
  <c r="J402" i="11"/>
  <c r="I401" i="11"/>
  <c r="I400" i="11"/>
  <c r="K400" i="11"/>
  <c r="J400" i="11"/>
  <c r="I399" i="11"/>
  <c r="I398" i="11"/>
  <c r="K398" i="11"/>
  <c r="J398" i="11"/>
  <c r="I397" i="11"/>
  <c r="I396" i="11"/>
  <c r="K396" i="11"/>
  <c r="J396" i="11"/>
  <c r="I395" i="11"/>
  <c r="I394" i="11"/>
  <c r="K394" i="11"/>
  <c r="J394" i="11"/>
  <c r="I393" i="11"/>
  <c r="I392" i="11"/>
  <c r="K392" i="11"/>
  <c r="J392" i="11"/>
  <c r="I391" i="11"/>
  <c r="I390" i="11"/>
  <c r="K390" i="11"/>
  <c r="J390" i="11"/>
  <c r="I389" i="11"/>
  <c r="I388" i="11"/>
  <c r="K388" i="11"/>
  <c r="J388" i="11"/>
  <c r="I387" i="11"/>
  <c r="I386" i="11"/>
  <c r="K386" i="11"/>
  <c r="J386" i="11"/>
  <c r="I385" i="11"/>
  <c r="I384" i="11"/>
  <c r="K384" i="11"/>
  <c r="J384" i="11"/>
  <c r="I383" i="11"/>
  <c r="I382" i="11"/>
  <c r="K382" i="11"/>
  <c r="J382" i="11"/>
  <c r="I381" i="11"/>
  <c r="I380" i="11"/>
  <c r="K380" i="11"/>
  <c r="J380" i="11"/>
  <c r="I379" i="11"/>
  <c r="I378" i="11"/>
  <c r="K378" i="11"/>
  <c r="J378" i="11"/>
  <c r="I377" i="11"/>
  <c r="I376" i="11"/>
  <c r="K376" i="11"/>
  <c r="J376" i="11"/>
  <c r="I375" i="11"/>
  <c r="I374" i="11"/>
  <c r="K374" i="11"/>
  <c r="J374" i="11"/>
  <c r="I373" i="11"/>
  <c r="I372" i="11"/>
  <c r="K372" i="11"/>
  <c r="J372" i="11"/>
  <c r="I371" i="11"/>
  <c r="I370" i="11"/>
  <c r="K370" i="11"/>
  <c r="J370" i="11"/>
  <c r="I369" i="11"/>
  <c r="I368" i="11"/>
  <c r="K368" i="11"/>
  <c r="J368" i="11"/>
  <c r="I367" i="11"/>
  <c r="I366" i="11"/>
  <c r="K366" i="11"/>
  <c r="J366" i="11"/>
  <c r="I365" i="11"/>
  <c r="I364" i="11"/>
  <c r="K364" i="11"/>
  <c r="J364" i="11"/>
  <c r="I363" i="11"/>
  <c r="I362" i="11"/>
  <c r="K362" i="11"/>
  <c r="J362" i="11"/>
  <c r="I361" i="11"/>
  <c r="I360" i="11"/>
  <c r="K360" i="11"/>
  <c r="J360" i="11"/>
  <c r="I359" i="11"/>
  <c r="I358" i="11"/>
  <c r="K358" i="11"/>
  <c r="J358" i="11"/>
  <c r="I357" i="11"/>
  <c r="I356" i="11"/>
  <c r="K356" i="11"/>
  <c r="J356" i="11"/>
  <c r="I355" i="11"/>
  <c r="I354" i="11"/>
  <c r="K354" i="11"/>
  <c r="J354" i="11"/>
  <c r="I353" i="11"/>
  <c r="I352" i="11"/>
  <c r="K352" i="11"/>
  <c r="J352" i="11"/>
  <c r="I351" i="11"/>
  <c r="I350" i="11"/>
  <c r="K350" i="11"/>
  <c r="J350" i="11"/>
  <c r="I349" i="11"/>
  <c r="I348" i="11"/>
  <c r="K348" i="11"/>
  <c r="J348" i="11"/>
  <c r="I347" i="11"/>
  <c r="I346" i="11"/>
  <c r="K346" i="11"/>
  <c r="J346" i="11"/>
  <c r="I345" i="11"/>
  <c r="I344" i="11"/>
  <c r="K344" i="11"/>
  <c r="J344" i="11"/>
  <c r="I343" i="11"/>
  <c r="I342" i="11"/>
  <c r="K342" i="11"/>
  <c r="J342" i="11"/>
  <c r="I341" i="11"/>
  <c r="I340" i="11"/>
  <c r="K340" i="11"/>
  <c r="J340" i="11"/>
  <c r="I339" i="11"/>
  <c r="I338" i="11"/>
  <c r="K338" i="11"/>
  <c r="J338" i="11"/>
  <c r="I337" i="11"/>
  <c r="I336" i="11"/>
  <c r="K336" i="11"/>
  <c r="J336" i="11"/>
  <c r="I335" i="11"/>
  <c r="I334" i="11"/>
  <c r="K334" i="11"/>
  <c r="J334" i="11"/>
  <c r="I333" i="11"/>
  <c r="I332" i="11"/>
  <c r="K332" i="11"/>
  <c r="J332" i="11"/>
  <c r="I331" i="11"/>
  <c r="I330" i="11"/>
  <c r="K330" i="11"/>
  <c r="J330" i="11"/>
  <c r="I329" i="11"/>
  <c r="I328" i="11"/>
  <c r="K328" i="11"/>
  <c r="J328" i="11"/>
  <c r="I327" i="11"/>
  <c r="I326" i="11"/>
  <c r="K326" i="11"/>
  <c r="J326" i="11"/>
  <c r="I325" i="11"/>
  <c r="I324" i="11"/>
  <c r="K324" i="11"/>
  <c r="J324" i="11"/>
  <c r="I323" i="11"/>
  <c r="I322" i="11"/>
  <c r="K322" i="11"/>
  <c r="J322" i="11"/>
  <c r="I321" i="11"/>
  <c r="I320" i="11"/>
  <c r="K320" i="11"/>
  <c r="J320" i="11"/>
  <c r="I319" i="11"/>
  <c r="I318" i="11"/>
  <c r="K318" i="11"/>
  <c r="J318" i="11"/>
  <c r="I317" i="11"/>
  <c r="I316" i="11"/>
  <c r="K316" i="11"/>
  <c r="J316" i="11"/>
  <c r="I315" i="11"/>
  <c r="I314" i="11"/>
  <c r="K314" i="11"/>
  <c r="J314" i="11"/>
  <c r="I313" i="11"/>
  <c r="I312" i="11"/>
  <c r="K312" i="11"/>
  <c r="J312" i="11"/>
  <c r="I311" i="11"/>
  <c r="I310" i="11"/>
  <c r="K310" i="11"/>
  <c r="J310" i="11"/>
  <c r="I309" i="11"/>
  <c r="I308" i="11"/>
  <c r="K308" i="11"/>
  <c r="J308" i="11"/>
  <c r="I307" i="11"/>
  <c r="I306" i="11"/>
  <c r="K306" i="11"/>
  <c r="J306" i="11"/>
  <c r="I305" i="11"/>
  <c r="I304" i="11"/>
  <c r="K304" i="11"/>
  <c r="J304" i="11"/>
  <c r="I303" i="11"/>
  <c r="I302" i="11"/>
  <c r="K302" i="11"/>
  <c r="J302" i="11"/>
  <c r="I301" i="11"/>
  <c r="I300" i="11"/>
  <c r="K300" i="11"/>
  <c r="J300" i="11"/>
  <c r="I299" i="11"/>
  <c r="I298" i="11"/>
  <c r="K298" i="11"/>
  <c r="J298" i="11"/>
  <c r="I297" i="11"/>
  <c r="I296" i="11"/>
  <c r="K296" i="11"/>
  <c r="J296" i="11"/>
  <c r="I295" i="11"/>
  <c r="I294" i="11"/>
  <c r="K294" i="11"/>
  <c r="J294" i="11"/>
  <c r="I293" i="11"/>
  <c r="I292" i="11"/>
  <c r="K292" i="11"/>
  <c r="J292" i="11"/>
  <c r="I291" i="11"/>
  <c r="I290" i="11"/>
  <c r="K290" i="11"/>
  <c r="J290" i="11"/>
  <c r="I289" i="11"/>
  <c r="I288" i="11"/>
  <c r="K288" i="11"/>
  <c r="J288" i="11"/>
  <c r="I287" i="11"/>
  <c r="I286" i="11"/>
  <c r="K286" i="11"/>
  <c r="J286" i="11"/>
  <c r="I285" i="11"/>
  <c r="I284" i="11"/>
  <c r="K284" i="11"/>
  <c r="J284" i="11"/>
  <c r="I283" i="11"/>
  <c r="I282" i="11"/>
  <c r="K282" i="11"/>
  <c r="J282" i="11"/>
  <c r="I281" i="11"/>
  <c r="I280" i="11"/>
  <c r="K280" i="11"/>
  <c r="J280" i="11"/>
  <c r="I279" i="11"/>
  <c r="I278" i="11"/>
  <c r="K278" i="11"/>
  <c r="J278" i="11"/>
  <c r="I277" i="11"/>
  <c r="I276" i="11"/>
  <c r="K276" i="11"/>
  <c r="J276" i="11"/>
  <c r="I275" i="11"/>
  <c r="I274" i="11"/>
  <c r="K274" i="11"/>
  <c r="J274" i="11"/>
  <c r="I273" i="11"/>
  <c r="I272" i="11"/>
  <c r="K272" i="11"/>
  <c r="J272" i="11"/>
  <c r="I271" i="11"/>
  <c r="I270" i="11"/>
  <c r="K270" i="11"/>
  <c r="J270" i="11"/>
  <c r="I269" i="11"/>
  <c r="I268" i="11"/>
  <c r="K268" i="11"/>
  <c r="J268" i="11"/>
  <c r="I267" i="11"/>
  <c r="I266" i="11"/>
  <c r="K266" i="11"/>
  <c r="J266" i="11"/>
  <c r="I265" i="11"/>
  <c r="I264" i="11"/>
  <c r="K264" i="11"/>
  <c r="J264" i="11"/>
  <c r="I263" i="11"/>
  <c r="I262" i="11"/>
  <c r="K262" i="11"/>
  <c r="J262" i="11"/>
  <c r="I261" i="11"/>
  <c r="I260" i="11"/>
  <c r="K260" i="11"/>
  <c r="J260" i="11"/>
  <c r="I259" i="11"/>
  <c r="I258" i="11"/>
  <c r="K258" i="11"/>
  <c r="J258" i="11"/>
  <c r="I257" i="11"/>
  <c r="I256" i="11"/>
  <c r="K256" i="11"/>
  <c r="J256" i="11"/>
  <c r="I255" i="11"/>
  <c r="I254" i="11"/>
  <c r="K254" i="11"/>
  <c r="J254" i="11"/>
  <c r="I253" i="11"/>
  <c r="I252" i="11"/>
  <c r="K252" i="11"/>
  <c r="J252" i="11"/>
  <c r="I251" i="11"/>
  <c r="I250" i="11"/>
  <c r="K250" i="11"/>
  <c r="J250" i="11"/>
  <c r="I249" i="11"/>
  <c r="I248" i="11"/>
  <c r="K248" i="11"/>
  <c r="J248" i="11"/>
  <c r="I247" i="11"/>
  <c r="I246" i="11"/>
  <c r="K246" i="11"/>
  <c r="J246" i="11"/>
  <c r="I245" i="11"/>
  <c r="I244" i="11"/>
  <c r="K244" i="11"/>
  <c r="J244" i="11"/>
  <c r="I243" i="11"/>
  <c r="I242" i="11"/>
  <c r="K242" i="11"/>
  <c r="J242" i="11"/>
  <c r="I241" i="11"/>
  <c r="I240" i="11"/>
  <c r="K240" i="11"/>
  <c r="J240" i="11"/>
  <c r="I239" i="11"/>
  <c r="I238" i="11"/>
  <c r="K238" i="11"/>
  <c r="J238" i="11"/>
  <c r="I237" i="11"/>
  <c r="I236" i="11"/>
  <c r="K236" i="11"/>
  <c r="J236" i="11"/>
  <c r="I235" i="11"/>
  <c r="I234" i="11"/>
  <c r="K234" i="11"/>
  <c r="J234" i="11"/>
  <c r="I233" i="11"/>
  <c r="I232" i="11"/>
  <c r="K232" i="11"/>
  <c r="J232" i="11"/>
  <c r="I231" i="11"/>
  <c r="I230" i="11"/>
  <c r="K230" i="11"/>
  <c r="J230" i="11"/>
  <c r="I229" i="11"/>
  <c r="I228" i="11"/>
  <c r="K228" i="11"/>
  <c r="J228" i="11"/>
  <c r="I227" i="11"/>
  <c r="I226" i="11"/>
  <c r="K226" i="11"/>
  <c r="J226" i="11"/>
  <c r="I225" i="11"/>
  <c r="I224" i="11"/>
  <c r="K224" i="11"/>
  <c r="J224" i="11"/>
  <c r="I223" i="11"/>
  <c r="I222" i="11"/>
  <c r="K222" i="11"/>
  <c r="J222" i="11"/>
  <c r="I221" i="11"/>
  <c r="I220" i="11"/>
  <c r="K220" i="11"/>
  <c r="J220" i="11"/>
  <c r="I219" i="11"/>
  <c r="I218" i="11"/>
  <c r="K218" i="11"/>
  <c r="J218" i="11"/>
  <c r="I217" i="11"/>
  <c r="I216" i="11"/>
  <c r="K216" i="11"/>
  <c r="J216" i="11"/>
  <c r="I215" i="11"/>
  <c r="I214" i="11"/>
  <c r="K214" i="11"/>
  <c r="J214" i="11"/>
  <c r="I213" i="11"/>
  <c r="I212" i="11"/>
  <c r="K212" i="11"/>
  <c r="J212" i="11"/>
  <c r="I211" i="11"/>
  <c r="I210" i="11"/>
  <c r="K210" i="11"/>
  <c r="J210" i="11"/>
  <c r="I209" i="11"/>
  <c r="I208" i="11"/>
  <c r="K208" i="11"/>
  <c r="J208" i="11"/>
  <c r="I207" i="11"/>
  <c r="I206" i="11"/>
  <c r="K206" i="11"/>
  <c r="J206" i="11"/>
  <c r="I205" i="11"/>
  <c r="I204" i="11"/>
  <c r="K204" i="11"/>
  <c r="J204" i="11"/>
  <c r="I203" i="11"/>
  <c r="I202" i="11"/>
  <c r="K202" i="11"/>
  <c r="J202" i="11"/>
  <c r="I201" i="11"/>
  <c r="I200" i="11"/>
  <c r="K200" i="11"/>
  <c r="J200" i="11"/>
  <c r="I199" i="11"/>
  <c r="I198" i="11"/>
  <c r="K198" i="11"/>
  <c r="J198" i="11"/>
  <c r="I197" i="11"/>
  <c r="I196" i="11"/>
  <c r="K196" i="11"/>
  <c r="J196" i="11"/>
  <c r="I195" i="11"/>
  <c r="I194" i="11"/>
  <c r="K194" i="11"/>
  <c r="J194" i="11"/>
  <c r="I193" i="11"/>
  <c r="I192" i="11"/>
  <c r="K192" i="11"/>
  <c r="J192" i="11"/>
  <c r="I191" i="11"/>
  <c r="I190" i="11"/>
  <c r="K190" i="11"/>
  <c r="J190" i="11"/>
  <c r="I189" i="11"/>
  <c r="I188" i="11"/>
  <c r="K188" i="11"/>
  <c r="J188" i="11"/>
  <c r="I187" i="11"/>
  <c r="I186" i="11"/>
  <c r="K186" i="11"/>
  <c r="J186" i="11"/>
  <c r="I185" i="11"/>
  <c r="I184" i="11"/>
  <c r="K184" i="11"/>
  <c r="J184" i="11"/>
  <c r="I183" i="11"/>
  <c r="I182" i="11"/>
  <c r="K182" i="11"/>
  <c r="J182" i="11"/>
  <c r="I181" i="11"/>
  <c r="I180" i="11"/>
  <c r="K180" i="11"/>
  <c r="J180" i="11"/>
  <c r="I179" i="11"/>
  <c r="I178" i="11"/>
  <c r="K178" i="11"/>
  <c r="J178" i="11"/>
  <c r="I177" i="11"/>
  <c r="I176" i="11"/>
  <c r="K176" i="11"/>
  <c r="J176" i="11"/>
  <c r="I175" i="11"/>
  <c r="I174" i="11"/>
  <c r="K174" i="11"/>
  <c r="J174" i="11"/>
  <c r="I173" i="11"/>
  <c r="I172" i="11"/>
  <c r="K172" i="11"/>
  <c r="J172" i="11"/>
  <c r="I171" i="11"/>
  <c r="I170" i="11"/>
  <c r="K170" i="11"/>
  <c r="J170" i="11"/>
  <c r="I169" i="11"/>
  <c r="I168" i="11"/>
  <c r="K168" i="11"/>
  <c r="J168" i="11"/>
  <c r="I167" i="11"/>
  <c r="I166" i="11"/>
  <c r="K166" i="11"/>
  <c r="J166" i="11"/>
  <c r="I165" i="11"/>
  <c r="I164" i="11"/>
  <c r="K164" i="11"/>
  <c r="J164" i="11"/>
  <c r="I163" i="11"/>
  <c r="I162" i="11"/>
  <c r="K162" i="11"/>
  <c r="J162" i="11"/>
  <c r="I161" i="11"/>
  <c r="I160" i="11"/>
  <c r="K160" i="11"/>
  <c r="J160" i="11"/>
  <c r="I159" i="11"/>
  <c r="I158" i="11"/>
  <c r="K158" i="11"/>
  <c r="J158" i="11"/>
  <c r="I157" i="11"/>
  <c r="I156" i="11"/>
  <c r="K156" i="11"/>
  <c r="J156" i="11"/>
  <c r="I155" i="11"/>
  <c r="I154" i="11"/>
  <c r="K154" i="11"/>
  <c r="J154" i="11"/>
  <c r="I153" i="11"/>
  <c r="I152" i="11"/>
  <c r="K152" i="11"/>
  <c r="J152" i="11"/>
  <c r="I151" i="11"/>
  <c r="I150" i="11"/>
  <c r="K150" i="11"/>
  <c r="J150" i="11"/>
  <c r="I149" i="11"/>
  <c r="I148" i="11"/>
  <c r="K148" i="11"/>
  <c r="J148" i="11"/>
  <c r="I147" i="11"/>
  <c r="I146" i="11"/>
  <c r="K146" i="11"/>
  <c r="J146" i="11"/>
  <c r="I145" i="11"/>
  <c r="I144" i="11"/>
  <c r="K144" i="11"/>
  <c r="J144" i="11"/>
  <c r="I143" i="11"/>
  <c r="I142" i="11"/>
  <c r="K142" i="11"/>
  <c r="J142" i="11"/>
  <c r="I141" i="11"/>
  <c r="I140" i="11"/>
  <c r="K140" i="11"/>
  <c r="J140" i="11"/>
  <c r="I139" i="11"/>
  <c r="I138" i="11"/>
  <c r="K138" i="11"/>
  <c r="J138" i="11"/>
  <c r="I137" i="11"/>
  <c r="I136" i="11"/>
  <c r="K136" i="11"/>
  <c r="J136" i="11"/>
  <c r="I135" i="11"/>
  <c r="I134" i="11"/>
  <c r="K134" i="11"/>
  <c r="J134" i="11"/>
  <c r="I133" i="11"/>
  <c r="I132" i="11"/>
  <c r="K132" i="11"/>
  <c r="J132" i="11"/>
  <c r="I131" i="11"/>
  <c r="I130" i="11"/>
  <c r="K130" i="11"/>
  <c r="J130" i="11"/>
  <c r="I129" i="11"/>
  <c r="I128" i="11"/>
  <c r="K128" i="11"/>
  <c r="J128" i="11"/>
  <c r="I127" i="11"/>
  <c r="I126" i="11"/>
  <c r="K126" i="11"/>
  <c r="J126" i="11"/>
  <c r="I125" i="11"/>
  <c r="I124" i="11"/>
  <c r="K124" i="11"/>
  <c r="J124" i="11"/>
  <c r="I123" i="11"/>
  <c r="I122" i="11"/>
  <c r="K122" i="11"/>
  <c r="J122" i="11"/>
  <c r="I121" i="11"/>
  <c r="I120" i="11"/>
  <c r="K120" i="11"/>
  <c r="J120" i="11"/>
  <c r="I119" i="11"/>
  <c r="I118" i="11"/>
  <c r="K118" i="11"/>
  <c r="J118" i="11"/>
  <c r="I117" i="11"/>
  <c r="I116" i="11"/>
  <c r="K116" i="11"/>
  <c r="J116" i="11"/>
  <c r="I115" i="11"/>
  <c r="I114" i="11"/>
  <c r="K114" i="11"/>
  <c r="J114" i="11"/>
  <c r="I113" i="11"/>
  <c r="I112" i="11"/>
  <c r="K112" i="11"/>
  <c r="J112" i="11"/>
  <c r="I111" i="11"/>
  <c r="I110" i="11"/>
  <c r="K110" i="11"/>
  <c r="J110" i="11"/>
  <c r="I109" i="11"/>
  <c r="I108" i="11"/>
  <c r="K108" i="11"/>
  <c r="J108" i="11"/>
  <c r="I107" i="11"/>
  <c r="I106" i="11"/>
  <c r="K106" i="11"/>
  <c r="J106" i="11"/>
  <c r="I105" i="11"/>
  <c r="I104" i="11"/>
  <c r="K104" i="11"/>
  <c r="J104" i="11"/>
  <c r="I103" i="11"/>
  <c r="I102" i="11"/>
  <c r="K102" i="11"/>
  <c r="J102" i="11"/>
  <c r="I101" i="11"/>
  <c r="I100" i="11"/>
  <c r="K100" i="11"/>
  <c r="J100" i="11"/>
  <c r="I99" i="11"/>
  <c r="I98" i="11"/>
  <c r="K98" i="11"/>
  <c r="J98" i="11"/>
  <c r="I97" i="11"/>
  <c r="I96" i="11"/>
  <c r="K96" i="11"/>
  <c r="J96" i="11"/>
  <c r="I95" i="11"/>
  <c r="I94" i="11"/>
  <c r="K94" i="11"/>
  <c r="J94" i="11"/>
  <c r="I93" i="11"/>
  <c r="I92" i="11"/>
  <c r="K92" i="11"/>
  <c r="J92" i="11"/>
  <c r="I91" i="11"/>
  <c r="I90" i="11"/>
  <c r="K90" i="11"/>
  <c r="J90" i="11"/>
  <c r="I89" i="11"/>
  <c r="I88" i="11"/>
  <c r="K88" i="11"/>
  <c r="J88" i="11"/>
  <c r="I87" i="11"/>
  <c r="I86" i="11"/>
  <c r="K86" i="11"/>
  <c r="J86" i="11"/>
  <c r="I85" i="11"/>
  <c r="I84" i="11"/>
  <c r="K84" i="11"/>
  <c r="J84" i="11"/>
  <c r="I83" i="11"/>
  <c r="I82" i="11"/>
  <c r="K82" i="11"/>
  <c r="J82" i="11"/>
  <c r="I81" i="11"/>
  <c r="I80" i="11"/>
  <c r="K80" i="11"/>
  <c r="J80" i="11"/>
  <c r="I79" i="11"/>
  <c r="I78" i="11"/>
  <c r="K78" i="11"/>
  <c r="J78" i="11"/>
  <c r="I77" i="11"/>
  <c r="I76" i="11"/>
  <c r="K76" i="11"/>
  <c r="J76" i="11"/>
  <c r="I75" i="11"/>
  <c r="I74" i="11"/>
  <c r="K74" i="11"/>
  <c r="J74" i="11"/>
  <c r="I73" i="11"/>
  <c r="I72" i="11"/>
  <c r="K72" i="11"/>
  <c r="J72" i="11"/>
  <c r="I71" i="11"/>
  <c r="I70" i="11"/>
  <c r="K70" i="11"/>
  <c r="J70" i="11"/>
  <c r="I69" i="11"/>
  <c r="I68" i="11"/>
  <c r="K68" i="11"/>
  <c r="J68" i="11"/>
  <c r="I67" i="11"/>
  <c r="I66" i="11"/>
  <c r="K66" i="11"/>
  <c r="J66" i="11"/>
  <c r="I65" i="11"/>
  <c r="I64" i="11"/>
  <c r="K64" i="11"/>
  <c r="J64" i="11"/>
  <c r="I63" i="11"/>
  <c r="I62" i="11"/>
  <c r="K62" i="11"/>
  <c r="J62" i="11"/>
  <c r="I61" i="11"/>
  <c r="I60" i="11"/>
  <c r="K60" i="11"/>
  <c r="J60" i="11"/>
  <c r="I59" i="11"/>
  <c r="I58" i="11"/>
  <c r="K58" i="11"/>
  <c r="J58" i="11"/>
  <c r="I57" i="11"/>
  <c r="I56" i="11"/>
  <c r="K56" i="11"/>
  <c r="J56" i="11"/>
  <c r="I55" i="11"/>
  <c r="I54" i="11"/>
  <c r="K54" i="11"/>
  <c r="J54" i="11"/>
  <c r="I53" i="11"/>
  <c r="I52" i="11"/>
  <c r="K52" i="11"/>
  <c r="J52" i="11"/>
  <c r="I51" i="11"/>
  <c r="I50" i="11"/>
  <c r="K50" i="11"/>
  <c r="J50" i="11"/>
  <c r="I49" i="11"/>
  <c r="I48" i="11"/>
  <c r="K48" i="11"/>
  <c r="J48" i="11"/>
  <c r="I47" i="11"/>
  <c r="I46" i="11"/>
  <c r="K46" i="11"/>
  <c r="J46" i="11"/>
  <c r="I45" i="11"/>
  <c r="I44" i="11"/>
  <c r="K44" i="11"/>
  <c r="J44" i="11"/>
  <c r="I43" i="11"/>
  <c r="I42" i="11"/>
  <c r="K42" i="11"/>
  <c r="J42" i="11"/>
  <c r="I41" i="11"/>
  <c r="I40" i="11"/>
  <c r="K40" i="11"/>
  <c r="J40" i="11"/>
  <c r="I39" i="11"/>
  <c r="I38" i="11"/>
  <c r="K38" i="11"/>
  <c r="J38" i="11"/>
  <c r="I37" i="11"/>
  <c r="I36" i="11"/>
  <c r="K36" i="11"/>
  <c r="J36" i="11"/>
  <c r="I414" i="10"/>
  <c r="K414" i="10"/>
  <c r="J414" i="10"/>
  <c r="I413" i="10"/>
  <c r="I412" i="10"/>
  <c r="K412" i="10"/>
  <c r="J412" i="10"/>
  <c r="I411" i="10"/>
  <c r="I410" i="10"/>
  <c r="K410" i="10"/>
  <c r="J410" i="10"/>
  <c r="I409" i="10"/>
  <c r="I408" i="10"/>
  <c r="K408" i="10"/>
  <c r="J408" i="10"/>
  <c r="I407" i="10"/>
  <c r="I406" i="10"/>
  <c r="K406" i="10"/>
  <c r="J406" i="10"/>
  <c r="I405" i="10"/>
  <c r="I404" i="10"/>
  <c r="K404" i="10"/>
  <c r="J404" i="10"/>
  <c r="I403" i="10"/>
  <c r="I402" i="10"/>
  <c r="K402" i="10"/>
  <c r="J402" i="10"/>
  <c r="I401" i="10"/>
  <c r="I400" i="10"/>
  <c r="K400" i="10"/>
  <c r="J400" i="10"/>
  <c r="I399" i="10"/>
  <c r="I398" i="10"/>
  <c r="K398" i="10"/>
  <c r="J398" i="10"/>
  <c r="I397" i="10"/>
  <c r="I396" i="10"/>
  <c r="K396" i="10"/>
  <c r="J396" i="10"/>
  <c r="I395" i="10"/>
  <c r="I394" i="10"/>
  <c r="K394" i="10"/>
  <c r="J394" i="10"/>
  <c r="I393" i="10"/>
  <c r="I392" i="10"/>
  <c r="K392" i="10"/>
  <c r="J392" i="10"/>
  <c r="I391" i="10"/>
  <c r="I390" i="10"/>
  <c r="K390" i="10"/>
  <c r="J390" i="10"/>
  <c r="I389" i="10"/>
  <c r="I388" i="10"/>
  <c r="K388" i="10"/>
  <c r="J388" i="10"/>
  <c r="I387" i="10"/>
  <c r="I386" i="10"/>
  <c r="K386" i="10"/>
  <c r="J386" i="10"/>
  <c r="I385" i="10"/>
  <c r="I384" i="10"/>
  <c r="K384" i="10"/>
  <c r="J384" i="10"/>
  <c r="I383" i="10"/>
  <c r="I382" i="10"/>
  <c r="K382" i="10"/>
  <c r="J382" i="10"/>
  <c r="I381" i="10"/>
  <c r="I380" i="10"/>
  <c r="K380" i="10"/>
  <c r="J380" i="10"/>
  <c r="I379" i="10"/>
  <c r="I378" i="10"/>
  <c r="K378" i="10"/>
  <c r="J378" i="10"/>
  <c r="I377" i="10"/>
  <c r="I376" i="10"/>
  <c r="K376" i="10"/>
  <c r="J376" i="10"/>
  <c r="I375" i="10"/>
  <c r="I374" i="10"/>
  <c r="K374" i="10"/>
  <c r="J374" i="10"/>
  <c r="I373" i="10"/>
  <c r="I372" i="10"/>
  <c r="K372" i="10"/>
  <c r="J372" i="10"/>
  <c r="I371" i="10"/>
  <c r="I370" i="10"/>
  <c r="K370" i="10"/>
  <c r="J370" i="10"/>
  <c r="I369" i="10"/>
  <c r="I368" i="10"/>
  <c r="K368" i="10"/>
  <c r="J368" i="10"/>
  <c r="I367" i="10"/>
  <c r="I366" i="10"/>
  <c r="K366" i="10"/>
  <c r="J366" i="10"/>
  <c r="I365" i="10"/>
  <c r="I364" i="10"/>
  <c r="K364" i="10"/>
  <c r="J364" i="10"/>
  <c r="I363" i="10"/>
  <c r="I362" i="10"/>
  <c r="K362" i="10"/>
  <c r="J362" i="10"/>
  <c r="I361" i="10"/>
  <c r="I360" i="10"/>
  <c r="K360" i="10"/>
  <c r="J360" i="10"/>
  <c r="I359" i="10"/>
  <c r="I358" i="10"/>
  <c r="K358" i="10"/>
  <c r="J358" i="10"/>
  <c r="I357" i="10"/>
  <c r="I356" i="10"/>
  <c r="K356" i="10"/>
  <c r="J356" i="10"/>
  <c r="I355" i="10"/>
  <c r="I354" i="10"/>
  <c r="K354" i="10"/>
  <c r="J354" i="10"/>
  <c r="I353" i="10"/>
  <c r="I352" i="10"/>
  <c r="K352" i="10"/>
  <c r="J352" i="10"/>
  <c r="I351" i="10"/>
  <c r="I350" i="10"/>
  <c r="K350" i="10"/>
  <c r="J350" i="10"/>
  <c r="I349" i="10"/>
  <c r="I348" i="10"/>
  <c r="K348" i="10"/>
  <c r="J348" i="10"/>
  <c r="I347" i="10"/>
  <c r="I346" i="10"/>
  <c r="K346" i="10"/>
  <c r="J346" i="10"/>
  <c r="I345" i="10"/>
  <c r="I344" i="10"/>
  <c r="K344" i="10"/>
  <c r="J344" i="10"/>
  <c r="I343" i="10"/>
  <c r="I342" i="10"/>
  <c r="K342" i="10"/>
  <c r="J342" i="10"/>
  <c r="I341" i="10"/>
  <c r="I340" i="10"/>
  <c r="K340" i="10"/>
  <c r="J340" i="10"/>
  <c r="I339" i="10"/>
  <c r="I338" i="10"/>
  <c r="K338" i="10"/>
  <c r="J338" i="10"/>
  <c r="I337" i="10"/>
  <c r="I336" i="10"/>
  <c r="K336" i="10"/>
  <c r="J336" i="10"/>
  <c r="I335" i="10"/>
  <c r="I334" i="10"/>
  <c r="K334" i="10"/>
  <c r="J334" i="10"/>
  <c r="I333" i="10"/>
  <c r="I332" i="10"/>
  <c r="K332" i="10"/>
  <c r="J332" i="10"/>
  <c r="I331" i="10"/>
  <c r="I330" i="10"/>
  <c r="K330" i="10"/>
  <c r="J330" i="10"/>
  <c r="I329" i="10"/>
  <c r="I328" i="10"/>
  <c r="K328" i="10"/>
  <c r="J328" i="10"/>
  <c r="I327" i="10"/>
  <c r="I326" i="10"/>
  <c r="K326" i="10"/>
  <c r="J326" i="10"/>
  <c r="I325" i="10"/>
  <c r="I324" i="10"/>
  <c r="K324" i="10"/>
  <c r="J324" i="10"/>
  <c r="I323" i="10"/>
  <c r="I322" i="10"/>
  <c r="K322" i="10"/>
  <c r="J322" i="10"/>
  <c r="I321" i="10"/>
  <c r="I320" i="10"/>
  <c r="K320" i="10"/>
  <c r="J320" i="10"/>
  <c r="I319" i="10"/>
  <c r="I318" i="10"/>
  <c r="K318" i="10"/>
  <c r="J318" i="10"/>
  <c r="I317" i="10"/>
  <c r="I316" i="10"/>
  <c r="K316" i="10"/>
  <c r="J316" i="10"/>
  <c r="I315" i="10"/>
  <c r="I314" i="10"/>
  <c r="K314" i="10"/>
  <c r="J314" i="10"/>
  <c r="I313" i="10"/>
  <c r="I312" i="10"/>
  <c r="K312" i="10"/>
  <c r="J312" i="10"/>
  <c r="I311" i="10"/>
  <c r="I310" i="10"/>
  <c r="K310" i="10"/>
  <c r="J310" i="10"/>
  <c r="I309" i="10"/>
  <c r="I308" i="10"/>
  <c r="K308" i="10"/>
  <c r="J308" i="10"/>
  <c r="I307" i="10"/>
  <c r="I306" i="10"/>
  <c r="K306" i="10"/>
  <c r="J306" i="10"/>
  <c r="I305" i="10"/>
  <c r="I304" i="10"/>
  <c r="K304" i="10"/>
  <c r="J304" i="10"/>
  <c r="I303" i="10"/>
  <c r="I302" i="10"/>
  <c r="K302" i="10"/>
  <c r="J302" i="10"/>
  <c r="I301" i="10"/>
  <c r="I300" i="10"/>
  <c r="K300" i="10"/>
  <c r="J300" i="10"/>
  <c r="I299" i="10"/>
  <c r="I298" i="10"/>
  <c r="K298" i="10"/>
  <c r="J298" i="10"/>
  <c r="I297" i="10"/>
  <c r="I296" i="10"/>
  <c r="K296" i="10"/>
  <c r="J296" i="10"/>
  <c r="I295" i="10"/>
  <c r="I294" i="10"/>
  <c r="K294" i="10"/>
  <c r="J294" i="10"/>
  <c r="I293" i="10"/>
  <c r="I292" i="10"/>
  <c r="K292" i="10"/>
  <c r="J292" i="10"/>
  <c r="I291" i="10"/>
  <c r="I290" i="10"/>
  <c r="K290" i="10"/>
  <c r="J290" i="10"/>
  <c r="I289" i="10"/>
  <c r="I288" i="10"/>
  <c r="K288" i="10"/>
  <c r="J288" i="10"/>
  <c r="I287" i="10"/>
  <c r="I286" i="10"/>
  <c r="K286" i="10"/>
  <c r="J286" i="10"/>
  <c r="I285" i="10"/>
  <c r="I284" i="10"/>
  <c r="K284" i="10"/>
  <c r="J284" i="10"/>
  <c r="I283" i="10"/>
  <c r="I282" i="10"/>
  <c r="K282" i="10"/>
  <c r="J282" i="10"/>
  <c r="I281" i="10"/>
  <c r="I280" i="10"/>
  <c r="K280" i="10"/>
  <c r="J280" i="10"/>
  <c r="I279" i="10"/>
  <c r="I278" i="10"/>
  <c r="K278" i="10"/>
  <c r="J278" i="10"/>
  <c r="I277" i="10"/>
  <c r="I276" i="10"/>
  <c r="K276" i="10"/>
  <c r="J276" i="10"/>
  <c r="I275" i="10"/>
  <c r="I274" i="10"/>
  <c r="K274" i="10"/>
  <c r="J274" i="10"/>
  <c r="I273" i="10"/>
  <c r="I272" i="10"/>
  <c r="K272" i="10"/>
  <c r="J272" i="10"/>
  <c r="I271" i="10"/>
  <c r="I270" i="10"/>
  <c r="K270" i="10"/>
  <c r="J270" i="10"/>
  <c r="I269" i="10"/>
  <c r="I268" i="10"/>
  <c r="K268" i="10"/>
  <c r="J268" i="10"/>
  <c r="I267" i="10"/>
  <c r="I266" i="10"/>
  <c r="K266" i="10"/>
  <c r="J266" i="10"/>
  <c r="I265" i="10"/>
  <c r="I264" i="10"/>
  <c r="K264" i="10"/>
  <c r="J264" i="10"/>
  <c r="I263" i="10"/>
  <c r="I262" i="10"/>
  <c r="K262" i="10"/>
  <c r="J262" i="10"/>
  <c r="I261" i="10"/>
  <c r="I260" i="10"/>
  <c r="K260" i="10"/>
  <c r="J260" i="10"/>
  <c r="I259" i="10"/>
  <c r="I258" i="10"/>
  <c r="K258" i="10"/>
  <c r="J258" i="10"/>
  <c r="I257" i="10"/>
  <c r="I256" i="10"/>
  <c r="K256" i="10"/>
  <c r="J256" i="10"/>
  <c r="I255" i="10"/>
  <c r="I254" i="10"/>
  <c r="K254" i="10"/>
  <c r="J254" i="10"/>
  <c r="I253" i="10"/>
  <c r="I252" i="10"/>
  <c r="K252" i="10"/>
  <c r="J252" i="10"/>
  <c r="I251" i="10"/>
  <c r="I250" i="10"/>
  <c r="K250" i="10"/>
  <c r="J250" i="10"/>
  <c r="I249" i="10"/>
  <c r="I248" i="10"/>
  <c r="K248" i="10"/>
  <c r="J248" i="10"/>
  <c r="I247" i="10"/>
  <c r="I246" i="10"/>
  <c r="K246" i="10"/>
  <c r="J246" i="10"/>
  <c r="I245" i="10"/>
  <c r="I244" i="10"/>
  <c r="K244" i="10"/>
  <c r="J244" i="10"/>
  <c r="I243" i="10"/>
  <c r="I242" i="10"/>
  <c r="K242" i="10"/>
  <c r="J242" i="10"/>
  <c r="I241" i="10"/>
  <c r="I240" i="10"/>
  <c r="K240" i="10"/>
  <c r="J240" i="10"/>
  <c r="I239" i="10"/>
  <c r="I238" i="10"/>
  <c r="K238" i="10"/>
  <c r="J238" i="10"/>
  <c r="I237" i="10"/>
  <c r="I236" i="10"/>
  <c r="K236" i="10"/>
  <c r="J236" i="10"/>
  <c r="I235" i="10"/>
  <c r="I234" i="10"/>
  <c r="K234" i="10"/>
  <c r="J234" i="10"/>
  <c r="I233" i="10"/>
  <c r="I232" i="10"/>
  <c r="K232" i="10"/>
  <c r="J232" i="10"/>
  <c r="I231" i="10"/>
  <c r="I230" i="10"/>
  <c r="K230" i="10"/>
  <c r="J230" i="10"/>
  <c r="I229" i="10"/>
  <c r="I228" i="10"/>
  <c r="K228" i="10"/>
  <c r="J228" i="10"/>
  <c r="I227" i="10"/>
  <c r="I226" i="10"/>
  <c r="K226" i="10"/>
  <c r="J226" i="10"/>
  <c r="I225" i="10"/>
  <c r="I224" i="10"/>
  <c r="K224" i="10"/>
  <c r="J224" i="10"/>
  <c r="I223" i="10"/>
  <c r="I222" i="10"/>
  <c r="K222" i="10"/>
  <c r="J222" i="10"/>
  <c r="I221" i="10"/>
  <c r="I220" i="10"/>
  <c r="K220" i="10"/>
  <c r="J220" i="10"/>
  <c r="I219" i="10"/>
  <c r="I218" i="10"/>
  <c r="K218" i="10"/>
  <c r="J218" i="10"/>
  <c r="I217" i="10"/>
  <c r="I216" i="10"/>
  <c r="K216" i="10"/>
  <c r="J216" i="10"/>
  <c r="I215" i="10"/>
  <c r="I214" i="10"/>
  <c r="K214" i="10"/>
  <c r="J214" i="10"/>
  <c r="I213" i="10"/>
  <c r="I212" i="10"/>
  <c r="K212" i="10"/>
  <c r="J212" i="10"/>
  <c r="I211" i="10"/>
  <c r="I210" i="10"/>
  <c r="K210" i="10"/>
  <c r="J210" i="10"/>
  <c r="I209" i="10"/>
  <c r="I208" i="10"/>
  <c r="K208" i="10"/>
  <c r="J208" i="10"/>
  <c r="I207" i="10"/>
  <c r="I206" i="10"/>
  <c r="K206" i="10"/>
  <c r="J206" i="10"/>
  <c r="I205" i="10"/>
  <c r="I204" i="10"/>
  <c r="K204" i="10"/>
  <c r="J204" i="10"/>
  <c r="I203" i="10"/>
  <c r="I202" i="10"/>
  <c r="K202" i="10"/>
  <c r="J202" i="10"/>
  <c r="I201" i="10"/>
  <c r="I200" i="10"/>
  <c r="K200" i="10"/>
  <c r="J200" i="10"/>
  <c r="I199" i="10"/>
  <c r="I198" i="10"/>
  <c r="K198" i="10"/>
  <c r="J198" i="10"/>
  <c r="I197" i="10"/>
  <c r="I196" i="10"/>
  <c r="K196" i="10"/>
  <c r="J196" i="10"/>
  <c r="I195" i="10"/>
  <c r="I194" i="10"/>
  <c r="K194" i="10"/>
  <c r="J194" i="10"/>
  <c r="I193" i="10"/>
  <c r="I192" i="10"/>
  <c r="K192" i="10"/>
  <c r="J192" i="10"/>
  <c r="I191" i="10"/>
  <c r="I190" i="10"/>
  <c r="K190" i="10"/>
  <c r="J190" i="10"/>
  <c r="I189" i="10"/>
  <c r="I188" i="10"/>
  <c r="K188" i="10"/>
  <c r="J188" i="10"/>
  <c r="I187" i="10"/>
  <c r="I186" i="10"/>
  <c r="K186" i="10"/>
  <c r="J186" i="10"/>
  <c r="I185" i="10"/>
  <c r="I184" i="10"/>
  <c r="K184" i="10"/>
  <c r="J184" i="10"/>
  <c r="I183" i="10"/>
  <c r="I182" i="10"/>
  <c r="K182" i="10"/>
  <c r="J182" i="10"/>
  <c r="I181" i="10"/>
  <c r="I180" i="10"/>
  <c r="K180" i="10"/>
  <c r="J180" i="10"/>
  <c r="I179" i="10"/>
  <c r="I178" i="10"/>
  <c r="K178" i="10"/>
  <c r="J178" i="10"/>
  <c r="I177" i="10"/>
  <c r="I176" i="10"/>
  <c r="K176" i="10"/>
  <c r="J176" i="10"/>
  <c r="I175" i="10"/>
  <c r="I174" i="10"/>
  <c r="K174" i="10"/>
  <c r="J174" i="10"/>
  <c r="I173" i="10"/>
  <c r="I172" i="10"/>
  <c r="K172" i="10"/>
  <c r="J172" i="10"/>
  <c r="I171" i="10"/>
  <c r="I170" i="10"/>
  <c r="K170" i="10"/>
  <c r="J170" i="10"/>
  <c r="I169" i="10"/>
  <c r="I168" i="10"/>
  <c r="K168" i="10"/>
  <c r="J168" i="10"/>
  <c r="I167" i="10"/>
  <c r="I166" i="10"/>
  <c r="K166" i="10"/>
  <c r="J166" i="10"/>
  <c r="I165" i="10"/>
  <c r="I164" i="10"/>
  <c r="K164" i="10"/>
  <c r="J164" i="10"/>
  <c r="I163" i="10"/>
  <c r="I162" i="10"/>
  <c r="K162" i="10"/>
  <c r="J162" i="10"/>
  <c r="I161" i="10"/>
  <c r="I160" i="10"/>
  <c r="K160" i="10"/>
  <c r="J160" i="10"/>
  <c r="I159" i="10"/>
  <c r="I158" i="10"/>
  <c r="K158" i="10"/>
  <c r="J158" i="10"/>
  <c r="I157" i="10"/>
  <c r="I156" i="10"/>
  <c r="K156" i="10"/>
  <c r="J156" i="10"/>
  <c r="I155" i="10"/>
  <c r="I154" i="10"/>
  <c r="K154" i="10"/>
  <c r="J154" i="10"/>
  <c r="I153" i="10"/>
  <c r="I152" i="10"/>
  <c r="K152" i="10"/>
  <c r="J152" i="10"/>
  <c r="I151" i="10"/>
  <c r="I150" i="10"/>
  <c r="K150" i="10"/>
  <c r="J150" i="10"/>
  <c r="I149" i="10"/>
  <c r="I148" i="10"/>
  <c r="K148" i="10"/>
  <c r="J148" i="10"/>
  <c r="I147" i="10"/>
  <c r="I146" i="10"/>
  <c r="K146" i="10"/>
  <c r="J146" i="10"/>
  <c r="I145" i="10"/>
  <c r="I144" i="10"/>
  <c r="K144" i="10"/>
  <c r="J144" i="10"/>
  <c r="I143" i="10"/>
  <c r="I142" i="10"/>
  <c r="K142" i="10"/>
  <c r="J142" i="10"/>
  <c r="I141" i="10"/>
  <c r="I140" i="10"/>
  <c r="K140" i="10"/>
  <c r="J140" i="10"/>
  <c r="I139" i="10"/>
  <c r="I138" i="10"/>
  <c r="K138" i="10"/>
  <c r="J138" i="10"/>
  <c r="I137" i="10"/>
  <c r="I136" i="10"/>
  <c r="K136" i="10"/>
  <c r="J136" i="10"/>
  <c r="I135" i="10"/>
  <c r="I134" i="10"/>
  <c r="K134" i="10"/>
  <c r="J134" i="10"/>
  <c r="I133" i="10"/>
  <c r="I132" i="10"/>
  <c r="K132" i="10"/>
  <c r="J132" i="10"/>
  <c r="I131" i="10"/>
  <c r="I130" i="10"/>
  <c r="K130" i="10"/>
  <c r="J130" i="10"/>
  <c r="I129" i="10"/>
  <c r="I128" i="10"/>
  <c r="K128" i="10"/>
  <c r="J128" i="10"/>
  <c r="I127" i="10"/>
  <c r="I126" i="10"/>
  <c r="K126" i="10"/>
  <c r="J126" i="10"/>
  <c r="I125" i="10"/>
  <c r="I124" i="10"/>
  <c r="K124" i="10"/>
  <c r="J124" i="10"/>
  <c r="I123" i="10"/>
  <c r="I122" i="10"/>
  <c r="K122" i="10"/>
  <c r="J122" i="10"/>
  <c r="I121" i="10"/>
  <c r="I120" i="10"/>
  <c r="K120" i="10"/>
  <c r="J120" i="10"/>
  <c r="I119" i="10"/>
  <c r="I118" i="10"/>
  <c r="K118" i="10"/>
  <c r="J118" i="10"/>
  <c r="I117" i="10"/>
  <c r="I116" i="10"/>
  <c r="K116" i="10"/>
  <c r="J116" i="10"/>
  <c r="I115" i="10"/>
  <c r="I114" i="10"/>
  <c r="K114" i="10"/>
  <c r="J114" i="10"/>
  <c r="I113" i="10"/>
  <c r="I112" i="10"/>
  <c r="K112" i="10"/>
  <c r="J112" i="10"/>
  <c r="I111" i="10"/>
  <c r="I110" i="10"/>
  <c r="K110" i="10"/>
  <c r="J110" i="10"/>
  <c r="I109" i="10"/>
  <c r="I108" i="10"/>
  <c r="K108" i="10"/>
  <c r="J108" i="10"/>
  <c r="I107" i="10"/>
  <c r="I106" i="10"/>
  <c r="K106" i="10"/>
  <c r="J106" i="10"/>
  <c r="I105" i="10"/>
  <c r="I104" i="10"/>
  <c r="K104" i="10"/>
  <c r="J104" i="10"/>
  <c r="I103" i="10"/>
  <c r="I102" i="10"/>
  <c r="K102" i="10"/>
  <c r="J102" i="10"/>
  <c r="I101" i="10"/>
  <c r="I100" i="10"/>
  <c r="K100" i="10"/>
  <c r="J100" i="10"/>
  <c r="I99" i="10"/>
  <c r="I98" i="10"/>
  <c r="K98" i="10"/>
  <c r="J98" i="10"/>
  <c r="I97" i="10"/>
  <c r="I96" i="10"/>
  <c r="K96" i="10"/>
  <c r="J96" i="10"/>
  <c r="I95" i="10"/>
  <c r="I94" i="10"/>
  <c r="K94" i="10"/>
  <c r="J94" i="10"/>
  <c r="I93" i="10"/>
  <c r="I92" i="10"/>
  <c r="K92" i="10"/>
  <c r="J92" i="10"/>
  <c r="I91" i="10"/>
  <c r="I90" i="10"/>
  <c r="K90" i="10"/>
  <c r="J90" i="10"/>
  <c r="I89" i="10"/>
  <c r="I88" i="10"/>
  <c r="K88" i="10"/>
  <c r="J88" i="10"/>
  <c r="I87" i="10"/>
  <c r="I86" i="10"/>
  <c r="K86" i="10"/>
  <c r="J86" i="10"/>
  <c r="I85" i="10"/>
  <c r="I84" i="10"/>
  <c r="K84" i="10"/>
  <c r="J84" i="10"/>
  <c r="I83" i="10"/>
  <c r="I82" i="10"/>
  <c r="K82" i="10"/>
  <c r="J82" i="10"/>
  <c r="I81" i="10"/>
  <c r="I80" i="10"/>
  <c r="K80" i="10"/>
  <c r="J80" i="10"/>
  <c r="I79" i="10"/>
  <c r="I78" i="10"/>
  <c r="K78" i="10"/>
  <c r="J78" i="10"/>
  <c r="I77" i="10"/>
  <c r="I76" i="10"/>
  <c r="K76" i="10"/>
  <c r="J76" i="10"/>
  <c r="I75" i="10"/>
  <c r="I74" i="10"/>
  <c r="K74" i="10"/>
  <c r="J74" i="10"/>
  <c r="I73" i="10"/>
  <c r="I72" i="10"/>
  <c r="K72" i="10"/>
  <c r="J72" i="10"/>
  <c r="I71" i="10"/>
  <c r="I70" i="10"/>
  <c r="K70" i="10"/>
  <c r="J70" i="10"/>
  <c r="I69" i="10"/>
  <c r="I68" i="10"/>
  <c r="K68" i="10"/>
  <c r="J68" i="10"/>
  <c r="I67" i="10"/>
  <c r="I66" i="10"/>
  <c r="K66" i="10"/>
  <c r="J66" i="10"/>
  <c r="I65" i="10"/>
  <c r="I64" i="10"/>
  <c r="K64" i="10"/>
  <c r="J64" i="10"/>
  <c r="I63" i="10"/>
  <c r="I62" i="10"/>
  <c r="K62" i="10"/>
  <c r="J62" i="10"/>
  <c r="I61" i="10"/>
  <c r="I60" i="10"/>
  <c r="K60" i="10"/>
  <c r="J60" i="10"/>
  <c r="I59" i="10"/>
  <c r="I58" i="10"/>
  <c r="K58" i="10"/>
  <c r="J58" i="10"/>
  <c r="I57" i="10"/>
  <c r="I56" i="10"/>
  <c r="K56" i="10"/>
  <c r="J56" i="10"/>
  <c r="I55" i="10"/>
  <c r="I54" i="10"/>
  <c r="K54" i="10"/>
  <c r="J54" i="10"/>
  <c r="I53" i="10"/>
  <c r="I52" i="10"/>
  <c r="K52" i="10"/>
  <c r="J52" i="10"/>
  <c r="I51" i="10"/>
  <c r="I50" i="10"/>
  <c r="K50" i="10"/>
  <c r="J50" i="10"/>
  <c r="I49" i="10"/>
  <c r="I48" i="10"/>
  <c r="K48" i="10"/>
  <c r="J48" i="10"/>
  <c r="I47" i="10"/>
  <c r="I46" i="10"/>
  <c r="K46" i="10"/>
  <c r="J46" i="10"/>
  <c r="I45" i="10"/>
  <c r="I44" i="10"/>
  <c r="K44" i="10"/>
  <c r="J44" i="10"/>
  <c r="I43" i="10"/>
  <c r="I42" i="10"/>
  <c r="K42" i="10"/>
  <c r="J42" i="10"/>
  <c r="I41" i="10"/>
  <c r="I40" i="10"/>
  <c r="K40" i="10"/>
  <c r="J40" i="10"/>
  <c r="I39" i="10"/>
  <c r="I38" i="10"/>
  <c r="K38" i="10"/>
  <c r="J38" i="10"/>
  <c r="I37" i="10"/>
  <c r="I36" i="10"/>
  <c r="K36" i="10"/>
  <c r="J36" i="10"/>
  <c r="I46" i="9"/>
  <c r="I47" i="9"/>
  <c r="J46" i="9"/>
  <c r="I37" i="9"/>
  <c r="I38" i="9"/>
  <c r="I39" i="9"/>
  <c r="I40" i="9"/>
  <c r="I41" i="9"/>
  <c r="I42" i="9"/>
  <c r="I43" i="9"/>
  <c r="I44" i="9"/>
  <c r="I45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331" i="9"/>
  <c r="I332" i="9"/>
  <c r="I333" i="9"/>
  <c r="I334" i="9"/>
  <c r="I335" i="9"/>
  <c r="I336" i="9"/>
  <c r="I337" i="9"/>
  <c r="I338" i="9"/>
  <c r="I339" i="9"/>
  <c r="I340" i="9"/>
  <c r="I341" i="9"/>
  <c r="I342" i="9"/>
  <c r="I343" i="9"/>
  <c r="I344" i="9"/>
  <c r="I345" i="9"/>
  <c r="I346" i="9"/>
  <c r="I347" i="9"/>
  <c r="I348" i="9"/>
  <c r="I349" i="9"/>
  <c r="I350" i="9"/>
  <c r="I351" i="9"/>
  <c r="I352" i="9"/>
  <c r="I353" i="9"/>
  <c r="I354" i="9"/>
  <c r="I355" i="9"/>
  <c r="I356" i="9"/>
  <c r="I357" i="9"/>
  <c r="I358" i="9"/>
  <c r="I359" i="9"/>
  <c r="I360" i="9"/>
  <c r="I361" i="9"/>
  <c r="I362" i="9"/>
  <c r="I363" i="9"/>
  <c r="I364" i="9"/>
  <c r="I365" i="9"/>
  <c r="I366" i="9"/>
  <c r="I367" i="9"/>
  <c r="I368" i="9"/>
  <c r="I369" i="9"/>
  <c r="I370" i="9"/>
  <c r="I371" i="9"/>
  <c r="I372" i="9"/>
  <c r="I373" i="9"/>
  <c r="I374" i="9"/>
  <c r="I375" i="9"/>
  <c r="I376" i="9"/>
  <c r="I377" i="9"/>
  <c r="I378" i="9"/>
  <c r="I379" i="9"/>
  <c r="I380" i="9"/>
  <c r="I381" i="9"/>
  <c r="I382" i="9"/>
  <c r="I383" i="9"/>
  <c r="I384" i="9"/>
  <c r="I385" i="9"/>
  <c r="I386" i="9"/>
  <c r="I387" i="9"/>
  <c r="I388" i="9"/>
  <c r="I389" i="9"/>
  <c r="I390" i="9"/>
  <c r="I391" i="9"/>
  <c r="I392" i="9"/>
  <c r="I393" i="9"/>
  <c r="I394" i="9"/>
  <c r="I395" i="9"/>
  <c r="I396" i="9"/>
  <c r="I397" i="9"/>
  <c r="I398" i="9"/>
  <c r="I399" i="9"/>
  <c r="I400" i="9"/>
  <c r="I401" i="9"/>
  <c r="I402" i="9"/>
  <c r="I403" i="9"/>
  <c r="I404" i="9"/>
  <c r="I405" i="9"/>
  <c r="I406" i="9"/>
  <c r="I407" i="9"/>
  <c r="I408" i="9"/>
  <c r="I409" i="9"/>
  <c r="I410" i="9"/>
  <c r="I411" i="9"/>
  <c r="I412" i="9"/>
  <c r="I413" i="9"/>
  <c r="I414" i="9"/>
  <c r="I36" i="9"/>
  <c r="H46" i="5"/>
  <c r="H47" i="5"/>
  <c r="I46" i="5"/>
  <c r="O46" i="9"/>
  <c r="K414" i="9"/>
  <c r="J414" i="9"/>
  <c r="K412" i="9"/>
  <c r="J412" i="9"/>
  <c r="K410" i="9"/>
  <c r="J410" i="9"/>
  <c r="K408" i="9"/>
  <c r="J408" i="9"/>
  <c r="K406" i="9"/>
  <c r="J406" i="9"/>
  <c r="K404" i="9"/>
  <c r="J404" i="9"/>
  <c r="K402" i="9"/>
  <c r="J402" i="9"/>
  <c r="K400" i="9"/>
  <c r="J400" i="9"/>
  <c r="K398" i="9"/>
  <c r="J398" i="9"/>
  <c r="K396" i="9"/>
  <c r="J396" i="9"/>
  <c r="K394" i="9"/>
  <c r="J394" i="9"/>
  <c r="K392" i="9"/>
  <c r="J392" i="9"/>
  <c r="K390" i="9"/>
  <c r="J390" i="9"/>
  <c r="K388" i="9"/>
  <c r="J388" i="9"/>
  <c r="K386" i="9"/>
  <c r="J386" i="9"/>
  <c r="K384" i="9"/>
  <c r="J384" i="9"/>
  <c r="K382" i="9"/>
  <c r="J382" i="9"/>
  <c r="K380" i="9"/>
  <c r="J380" i="9"/>
  <c r="K378" i="9"/>
  <c r="J378" i="9"/>
  <c r="K376" i="9"/>
  <c r="J376" i="9"/>
  <c r="K374" i="9"/>
  <c r="J374" i="9"/>
  <c r="K372" i="9"/>
  <c r="J372" i="9"/>
  <c r="K370" i="9"/>
  <c r="J370" i="9"/>
  <c r="K368" i="9"/>
  <c r="J368" i="9"/>
  <c r="K366" i="9"/>
  <c r="J366" i="9"/>
  <c r="K364" i="9"/>
  <c r="J364" i="9"/>
  <c r="K362" i="9"/>
  <c r="J362" i="9"/>
  <c r="K360" i="9"/>
  <c r="J360" i="9"/>
  <c r="K358" i="9"/>
  <c r="J358" i="9"/>
  <c r="K356" i="9"/>
  <c r="J356" i="9"/>
  <c r="K354" i="9"/>
  <c r="J354" i="9"/>
  <c r="K352" i="9"/>
  <c r="J352" i="9"/>
  <c r="K350" i="9"/>
  <c r="J350" i="9"/>
  <c r="K348" i="9"/>
  <c r="J348" i="9"/>
  <c r="K346" i="9"/>
  <c r="J346" i="9"/>
  <c r="K344" i="9"/>
  <c r="J344" i="9"/>
  <c r="K342" i="9"/>
  <c r="J342" i="9"/>
  <c r="K340" i="9"/>
  <c r="J340" i="9"/>
  <c r="K338" i="9"/>
  <c r="J338" i="9"/>
  <c r="K336" i="9"/>
  <c r="J336" i="9"/>
  <c r="K334" i="9"/>
  <c r="J334" i="9"/>
  <c r="K332" i="9"/>
  <c r="J332" i="9"/>
  <c r="K330" i="9"/>
  <c r="J330" i="9"/>
  <c r="K328" i="9"/>
  <c r="J328" i="9"/>
  <c r="K326" i="9"/>
  <c r="J326" i="9"/>
  <c r="K324" i="9"/>
  <c r="J324" i="9"/>
  <c r="K322" i="9"/>
  <c r="J322" i="9"/>
  <c r="K320" i="9"/>
  <c r="J320" i="9"/>
  <c r="K318" i="9"/>
  <c r="J318" i="9"/>
  <c r="K316" i="9"/>
  <c r="J316" i="9"/>
  <c r="K314" i="9"/>
  <c r="J314" i="9"/>
  <c r="K312" i="9"/>
  <c r="J312" i="9"/>
  <c r="K310" i="9"/>
  <c r="J310" i="9"/>
  <c r="K308" i="9"/>
  <c r="J308" i="9"/>
  <c r="K306" i="9"/>
  <c r="J306" i="9"/>
  <c r="K304" i="9"/>
  <c r="J304" i="9"/>
  <c r="K302" i="9"/>
  <c r="J302" i="9"/>
  <c r="K300" i="9"/>
  <c r="J300" i="9"/>
  <c r="K298" i="9"/>
  <c r="J298" i="9"/>
  <c r="K296" i="9"/>
  <c r="J296" i="9"/>
  <c r="K294" i="9"/>
  <c r="J294" i="9"/>
  <c r="K292" i="9"/>
  <c r="J292" i="9"/>
  <c r="K290" i="9"/>
  <c r="J290" i="9"/>
  <c r="K288" i="9"/>
  <c r="J288" i="9"/>
  <c r="K286" i="9"/>
  <c r="J286" i="9"/>
  <c r="K284" i="9"/>
  <c r="J284" i="9"/>
  <c r="K282" i="9"/>
  <c r="J282" i="9"/>
  <c r="K280" i="9"/>
  <c r="J280" i="9"/>
  <c r="K278" i="9"/>
  <c r="J278" i="9"/>
  <c r="K276" i="9"/>
  <c r="J276" i="9"/>
  <c r="K274" i="9"/>
  <c r="J274" i="9"/>
  <c r="K272" i="9"/>
  <c r="J272" i="9"/>
  <c r="K270" i="9"/>
  <c r="J270" i="9"/>
  <c r="K268" i="9"/>
  <c r="J268" i="9"/>
  <c r="K266" i="9"/>
  <c r="J266" i="9"/>
  <c r="K264" i="9"/>
  <c r="J264" i="9"/>
  <c r="K262" i="9"/>
  <c r="J262" i="9"/>
  <c r="K260" i="9"/>
  <c r="J260" i="9"/>
  <c r="K258" i="9"/>
  <c r="J258" i="9"/>
  <c r="K256" i="9"/>
  <c r="J256" i="9"/>
  <c r="K254" i="9"/>
  <c r="J254" i="9"/>
  <c r="K252" i="9"/>
  <c r="J252" i="9"/>
  <c r="K250" i="9"/>
  <c r="J250" i="9"/>
  <c r="K248" i="9"/>
  <c r="J248" i="9"/>
  <c r="K246" i="9"/>
  <c r="J246" i="9"/>
  <c r="K244" i="9"/>
  <c r="J244" i="9"/>
  <c r="K242" i="9"/>
  <c r="J242" i="9"/>
  <c r="K240" i="9"/>
  <c r="J240" i="9"/>
  <c r="K238" i="9"/>
  <c r="J238" i="9"/>
  <c r="K236" i="9"/>
  <c r="J236" i="9"/>
  <c r="K234" i="9"/>
  <c r="J234" i="9"/>
  <c r="K232" i="9"/>
  <c r="J232" i="9"/>
  <c r="K230" i="9"/>
  <c r="J230" i="9"/>
  <c r="K228" i="9"/>
  <c r="J228" i="9"/>
  <c r="K226" i="9"/>
  <c r="J226" i="9"/>
  <c r="K224" i="9"/>
  <c r="J224" i="9"/>
  <c r="K222" i="9"/>
  <c r="J222" i="9"/>
  <c r="K220" i="9"/>
  <c r="J220" i="9"/>
  <c r="K218" i="9"/>
  <c r="J218" i="9"/>
  <c r="K216" i="9"/>
  <c r="J216" i="9"/>
  <c r="K214" i="9"/>
  <c r="J214" i="9"/>
  <c r="K212" i="9"/>
  <c r="J212" i="9"/>
  <c r="K210" i="9"/>
  <c r="J210" i="9"/>
  <c r="K208" i="9"/>
  <c r="J208" i="9"/>
  <c r="K206" i="9"/>
  <c r="J206" i="9"/>
  <c r="K204" i="9"/>
  <c r="J204" i="9"/>
  <c r="K202" i="9"/>
  <c r="J202" i="9"/>
  <c r="K200" i="9"/>
  <c r="J200" i="9"/>
  <c r="K198" i="9"/>
  <c r="J198" i="9"/>
  <c r="K196" i="9"/>
  <c r="J196" i="9"/>
  <c r="K194" i="9"/>
  <c r="J194" i="9"/>
  <c r="K192" i="9"/>
  <c r="J192" i="9"/>
  <c r="K190" i="9"/>
  <c r="J190" i="9"/>
  <c r="K188" i="9"/>
  <c r="J188" i="9"/>
  <c r="K186" i="9"/>
  <c r="J186" i="9"/>
  <c r="K184" i="9"/>
  <c r="J184" i="9"/>
  <c r="K182" i="9"/>
  <c r="J182" i="9"/>
  <c r="K180" i="9"/>
  <c r="J180" i="9"/>
  <c r="K178" i="9"/>
  <c r="J178" i="9"/>
  <c r="K176" i="9"/>
  <c r="J176" i="9"/>
  <c r="K174" i="9"/>
  <c r="J174" i="9"/>
  <c r="K172" i="9"/>
  <c r="J172" i="9"/>
  <c r="K170" i="9"/>
  <c r="J170" i="9"/>
  <c r="K168" i="9"/>
  <c r="J168" i="9"/>
  <c r="K166" i="9"/>
  <c r="J166" i="9"/>
  <c r="K164" i="9"/>
  <c r="J164" i="9"/>
  <c r="K162" i="9"/>
  <c r="J162" i="9"/>
  <c r="K160" i="9"/>
  <c r="J160" i="9"/>
  <c r="K158" i="9"/>
  <c r="J158" i="9"/>
  <c r="K156" i="9"/>
  <c r="J156" i="9"/>
  <c r="K154" i="9"/>
  <c r="J154" i="9"/>
  <c r="K152" i="9"/>
  <c r="J152" i="9"/>
  <c r="K150" i="9"/>
  <c r="J150" i="9"/>
  <c r="K148" i="9"/>
  <c r="J148" i="9"/>
  <c r="K146" i="9"/>
  <c r="J146" i="9"/>
  <c r="K144" i="9"/>
  <c r="J144" i="9"/>
  <c r="K142" i="9"/>
  <c r="J142" i="9"/>
  <c r="K140" i="9"/>
  <c r="J140" i="9"/>
  <c r="K138" i="9"/>
  <c r="J138" i="9"/>
  <c r="K136" i="9"/>
  <c r="J136" i="9"/>
  <c r="K134" i="9"/>
  <c r="J134" i="9"/>
  <c r="K132" i="9"/>
  <c r="J132" i="9"/>
  <c r="K130" i="9"/>
  <c r="J130" i="9"/>
  <c r="K128" i="9"/>
  <c r="J128" i="9"/>
  <c r="K126" i="9"/>
  <c r="J126" i="9"/>
  <c r="K124" i="9"/>
  <c r="J124" i="9"/>
  <c r="K122" i="9"/>
  <c r="J122" i="9"/>
  <c r="K120" i="9"/>
  <c r="J120" i="9"/>
  <c r="K118" i="9"/>
  <c r="J118" i="9"/>
  <c r="K116" i="9"/>
  <c r="J116" i="9"/>
  <c r="K114" i="9"/>
  <c r="J114" i="9"/>
  <c r="K112" i="9"/>
  <c r="J112" i="9"/>
  <c r="K110" i="9"/>
  <c r="J110" i="9"/>
  <c r="K108" i="9"/>
  <c r="J108" i="9"/>
  <c r="K106" i="9"/>
  <c r="J106" i="9"/>
  <c r="K104" i="9"/>
  <c r="J104" i="9"/>
  <c r="K102" i="9"/>
  <c r="J102" i="9"/>
  <c r="K100" i="9"/>
  <c r="J100" i="9"/>
  <c r="K98" i="9"/>
  <c r="J98" i="9"/>
  <c r="K96" i="9"/>
  <c r="J96" i="9"/>
  <c r="K94" i="9"/>
  <c r="J94" i="9"/>
  <c r="K92" i="9"/>
  <c r="J92" i="9"/>
  <c r="K90" i="9"/>
  <c r="J90" i="9"/>
  <c r="K88" i="9"/>
  <c r="J88" i="9"/>
  <c r="K86" i="9"/>
  <c r="J86" i="9"/>
  <c r="K84" i="9"/>
  <c r="J84" i="9"/>
  <c r="K82" i="9"/>
  <c r="J82" i="9"/>
  <c r="K80" i="9"/>
  <c r="J80" i="9"/>
  <c r="K78" i="9"/>
  <c r="J78" i="9"/>
  <c r="K76" i="9"/>
  <c r="J76" i="9"/>
  <c r="K74" i="9"/>
  <c r="J74" i="9"/>
  <c r="K72" i="9"/>
  <c r="J72" i="9"/>
  <c r="K70" i="9"/>
  <c r="J70" i="9"/>
  <c r="K68" i="9"/>
  <c r="J68" i="9"/>
  <c r="K66" i="9"/>
  <c r="J66" i="9"/>
  <c r="K64" i="9"/>
  <c r="J64" i="9"/>
  <c r="K62" i="9"/>
  <c r="J62" i="9"/>
  <c r="K60" i="9"/>
  <c r="J60" i="9"/>
  <c r="K58" i="9"/>
  <c r="J58" i="9"/>
  <c r="K56" i="9"/>
  <c r="J56" i="9"/>
  <c r="K54" i="9"/>
  <c r="J54" i="9"/>
  <c r="K52" i="9"/>
  <c r="J52" i="9"/>
  <c r="K50" i="9"/>
  <c r="J50" i="9"/>
  <c r="K48" i="9"/>
  <c r="J48" i="9"/>
  <c r="K46" i="9"/>
  <c r="K44" i="9"/>
  <c r="J44" i="9"/>
  <c r="K42" i="9"/>
  <c r="J42" i="9"/>
  <c r="K40" i="9"/>
  <c r="J40" i="9"/>
  <c r="K38" i="9"/>
  <c r="J38" i="9"/>
  <c r="K36" i="9"/>
  <c r="J36" i="9"/>
  <c r="H36" i="8"/>
  <c r="H227" i="8"/>
  <c r="H226" i="8"/>
  <c r="J226" i="8"/>
  <c r="I226" i="8"/>
  <c r="H225" i="8"/>
  <c r="H224" i="8"/>
  <c r="J224" i="8"/>
  <c r="I224" i="8"/>
  <c r="H223" i="8"/>
  <c r="H222" i="8"/>
  <c r="J222" i="8"/>
  <c r="I222" i="8"/>
  <c r="H221" i="8"/>
  <c r="H220" i="8"/>
  <c r="J220" i="8"/>
  <c r="I220" i="8"/>
  <c r="H219" i="8"/>
  <c r="H218" i="8"/>
  <c r="J218" i="8"/>
  <c r="I218" i="8"/>
  <c r="H217" i="8"/>
  <c r="H216" i="8"/>
  <c r="J216" i="8"/>
  <c r="I216" i="8"/>
  <c r="H215" i="8"/>
  <c r="H214" i="8"/>
  <c r="J214" i="8"/>
  <c r="I214" i="8"/>
  <c r="H213" i="8"/>
  <c r="H212" i="8"/>
  <c r="J212" i="8"/>
  <c r="I212" i="8"/>
  <c r="H211" i="8"/>
  <c r="H210" i="8"/>
  <c r="J210" i="8"/>
  <c r="I210" i="8"/>
  <c r="H209" i="8"/>
  <c r="H208" i="8"/>
  <c r="J208" i="8"/>
  <c r="I208" i="8"/>
  <c r="H207" i="8"/>
  <c r="H206" i="8"/>
  <c r="J206" i="8"/>
  <c r="I206" i="8"/>
  <c r="H205" i="8"/>
  <c r="H204" i="8"/>
  <c r="J204" i="8"/>
  <c r="I204" i="8"/>
  <c r="H203" i="8"/>
  <c r="H202" i="8"/>
  <c r="J202" i="8"/>
  <c r="I202" i="8"/>
  <c r="H201" i="8"/>
  <c r="H200" i="8"/>
  <c r="J200" i="8"/>
  <c r="I200" i="8"/>
  <c r="H199" i="8"/>
  <c r="H198" i="8"/>
  <c r="J198" i="8"/>
  <c r="I198" i="8"/>
  <c r="H197" i="8"/>
  <c r="H196" i="8"/>
  <c r="J196" i="8"/>
  <c r="I196" i="8"/>
  <c r="H195" i="8"/>
  <c r="H194" i="8"/>
  <c r="J194" i="8"/>
  <c r="I194" i="8"/>
  <c r="H193" i="8"/>
  <c r="H192" i="8"/>
  <c r="J192" i="8"/>
  <c r="I192" i="8"/>
  <c r="H191" i="8"/>
  <c r="H190" i="8"/>
  <c r="J190" i="8"/>
  <c r="I190" i="8"/>
  <c r="H189" i="8"/>
  <c r="H188" i="8"/>
  <c r="J188" i="8"/>
  <c r="I188" i="8"/>
  <c r="H187" i="8"/>
  <c r="H186" i="8"/>
  <c r="J186" i="8"/>
  <c r="I186" i="8"/>
  <c r="H185" i="8"/>
  <c r="H184" i="8"/>
  <c r="J184" i="8"/>
  <c r="I184" i="8"/>
  <c r="H183" i="8"/>
  <c r="H182" i="8"/>
  <c r="J182" i="8"/>
  <c r="I182" i="8"/>
  <c r="H181" i="8"/>
  <c r="H180" i="8"/>
  <c r="J180" i="8"/>
  <c r="I180" i="8"/>
  <c r="H179" i="8"/>
  <c r="H178" i="8"/>
  <c r="J178" i="8"/>
  <c r="I178" i="8"/>
  <c r="H177" i="8"/>
  <c r="H176" i="8"/>
  <c r="J176" i="8"/>
  <c r="I176" i="8"/>
  <c r="H175" i="8"/>
  <c r="H174" i="8"/>
  <c r="J174" i="8"/>
  <c r="I174" i="8"/>
  <c r="H173" i="8"/>
  <c r="H172" i="8"/>
  <c r="J172" i="8"/>
  <c r="I172" i="8"/>
  <c r="H171" i="8"/>
  <c r="H170" i="8"/>
  <c r="J170" i="8"/>
  <c r="I170" i="8"/>
  <c r="H169" i="8"/>
  <c r="H168" i="8"/>
  <c r="J168" i="8"/>
  <c r="I168" i="8"/>
  <c r="H167" i="8"/>
  <c r="H166" i="8"/>
  <c r="J166" i="8"/>
  <c r="I166" i="8"/>
  <c r="H165" i="8"/>
  <c r="H164" i="8"/>
  <c r="J164" i="8"/>
  <c r="I164" i="8"/>
  <c r="H163" i="8"/>
  <c r="H162" i="8"/>
  <c r="J162" i="8"/>
  <c r="I162" i="8"/>
  <c r="H161" i="8"/>
  <c r="H160" i="8"/>
  <c r="J160" i="8"/>
  <c r="I160" i="8"/>
  <c r="H159" i="8"/>
  <c r="H158" i="8"/>
  <c r="J158" i="8"/>
  <c r="I158" i="8"/>
  <c r="H157" i="8"/>
  <c r="H156" i="8"/>
  <c r="J156" i="8"/>
  <c r="I156" i="8"/>
  <c r="H155" i="8"/>
  <c r="H154" i="8"/>
  <c r="J154" i="8"/>
  <c r="I154" i="8"/>
  <c r="H153" i="8"/>
  <c r="H152" i="8"/>
  <c r="J152" i="8"/>
  <c r="I152" i="8"/>
  <c r="H151" i="8"/>
  <c r="H150" i="8"/>
  <c r="J150" i="8"/>
  <c r="I150" i="8"/>
  <c r="H149" i="8"/>
  <c r="H148" i="8"/>
  <c r="J148" i="8"/>
  <c r="I148" i="8"/>
  <c r="H147" i="8"/>
  <c r="H146" i="8"/>
  <c r="J146" i="8"/>
  <c r="I146" i="8"/>
  <c r="H145" i="8"/>
  <c r="H144" i="8"/>
  <c r="J144" i="8"/>
  <c r="I144" i="8"/>
  <c r="H143" i="8"/>
  <c r="H142" i="8"/>
  <c r="J142" i="8"/>
  <c r="I142" i="8"/>
  <c r="H141" i="8"/>
  <c r="H140" i="8"/>
  <c r="J140" i="8"/>
  <c r="I140" i="8"/>
  <c r="H139" i="8"/>
  <c r="H138" i="8"/>
  <c r="J138" i="8"/>
  <c r="I138" i="8"/>
  <c r="H137" i="8"/>
  <c r="H136" i="8"/>
  <c r="J136" i="8"/>
  <c r="I136" i="8"/>
  <c r="H135" i="8"/>
  <c r="H134" i="8"/>
  <c r="J134" i="8"/>
  <c r="I134" i="8"/>
  <c r="H133" i="8"/>
  <c r="H132" i="8"/>
  <c r="J132" i="8"/>
  <c r="I132" i="8"/>
  <c r="H131" i="8"/>
  <c r="H130" i="8"/>
  <c r="J130" i="8"/>
  <c r="I130" i="8"/>
  <c r="H129" i="8"/>
  <c r="H128" i="8"/>
  <c r="J128" i="8"/>
  <c r="I128" i="8"/>
  <c r="H127" i="8"/>
  <c r="H126" i="8"/>
  <c r="J126" i="8"/>
  <c r="I126" i="8"/>
  <c r="H125" i="8"/>
  <c r="H124" i="8"/>
  <c r="J124" i="8"/>
  <c r="I124" i="8"/>
  <c r="H123" i="8"/>
  <c r="H122" i="8"/>
  <c r="J122" i="8"/>
  <c r="I122" i="8"/>
  <c r="H121" i="8"/>
  <c r="H120" i="8"/>
  <c r="J120" i="8"/>
  <c r="I120" i="8"/>
  <c r="H119" i="8"/>
  <c r="H118" i="8"/>
  <c r="J118" i="8"/>
  <c r="I118" i="8"/>
  <c r="H117" i="8"/>
  <c r="H116" i="8"/>
  <c r="J116" i="8"/>
  <c r="I116" i="8"/>
  <c r="H115" i="8"/>
  <c r="H114" i="8"/>
  <c r="J114" i="8"/>
  <c r="I114" i="8"/>
  <c r="H113" i="8"/>
  <c r="H112" i="8"/>
  <c r="J112" i="8"/>
  <c r="I112" i="8"/>
  <c r="H111" i="8"/>
  <c r="H110" i="8"/>
  <c r="J110" i="8"/>
  <c r="I110" i="8"/>
  <c r="H109" i="8"/>
  <c r="H108" i="8"/>
  <c r="J108" i="8"/>
  <c r="I108" i="8"/>
  <c r="H107" i="8"/>
  <c r="H106" i="8"/>
  <c r="J106" i="8"/>
  <c r="I106" i="8"/>
  <c r="H105" i="8"/>
  <c r="H104" i="8"/>
  <c r="J104" i="8"/>
  <c r="I104" i="8"/>
  <c r="H103" i="8"/>
  <c r="H102" i="8"/>
  <c r="J102" i="8"/>
  <c r="I102" i="8"/>
  <c r="H101" i="8"/>
  <c r="H100" i="8"/>
  <c r="J100" i="8"/>
  <c r="I100" i="8"/>
  <c r="H99" i="8"/>
  <c r="H98" i="8"/>
  <c r="J98" i="8"/>
  <c r="I98" i="8"/>
  <c r="H97" i="8"/>
  <c r="H96" i="8"/>
  <c r="J96" i="8"/>
  <c r="I96" i="8"/>
  <c r="H95" i="8"/>
  <c r="H94" i="8"/>
  <c r="J94" i="8"/>
  <c r="I94" i="8"/>
  <c r="H93" i="8"/>
  <c r="H92" i="8"/>
  <c r="J92" i="8"/>
  <c r="I92" i="8"/>
  <c r="H91" i="8"/>
  <c r="H90" i="8"/>
  <c r="J90" i="8"/>
  <c r="I90" i="8"/>
  <c r="H89" i="8"/>
  <c r="H88" i="8"/>
  <c r="J88" i="8"/>
  <c r="I88" i="8"/>
  <c r="H87" i="8"/>
  <c r="H86" i="8"/>
  <c r="J86" i="8"/>
  <c r="I86" i="8"/>
  <c r="H85" i="8"/>
  <c r="H84" i="8"/>
  <c r="J84" i="8"/>
  <c r="I84" i="8"/>
  <c r="H83" i="8"/>
  <c r="H82" i="8"/>
  <c r="J82" i="8"/>
  <c r="I82" i="8"/>
  <c r="H81" i="8"/>
  <c r="H80" i="8"/>
  <c r="J80" i="8"/>
  <c r="I80" i="8"/>
  <c r="H79" i="8"/>
  <c r="H78" i="8"/>
  <c r="J78" i="8"/>
  <c r="I78" i="8"/>
  <c r="H77" i="8"/>
  <c r="H76" i="8"/>
  <c r="J76" i="8"/>
  <c r="I76" i="8"/>
  <c r="H75" i="8"/>
  <c r="H74" i="8"/>
  <c r="J74" i="8"/>
  <c r="I74" i="8"/>
  <c r="H73" i="8"/>
  <c r="H72" i="8"/>
  <c r="J72" i="8"/>
  <c r="I72" i="8"/>
  <c r="H71" i="8"/>
  <c r="H70" i="8"/>
  <c r="J70" i="8"/>
  <c r="I70" i="8"/>
  <c r="H69" i="8"/>
  <c r="H68" i="8"/>
  <c r="J68" i="8"/>
  <c r="I68" i="8"/>
  <c r="H67" i="8"/>
  <c r="H66" i="8"/>
  <c r="J66" i="8"/>
  <c r="I66" i="8"/>
  <c r="H65" i="8"/>
  <c r="H64" i="8"/>
  <c r="J64" i="8"/>
  <c r="I64" i="8"/>
  <c r="H63" i="8"/>
  <c r="H62" i="8"/>
  <c r="J62" i="8"/>
  <c r="I62" i="8"/>
  <c r="H61" i="8"/>
  <c r="H60" i="8"/>
  <c r="J60" i="8"/>
  <c r="I60" i="8"/>
  <c r="H59" i="8"/>
  <c r="H58" i="8"/>
  <c r="J58" i="8"/>
  <c r="I58" i="8"/>
  <c r="H57" i="8"/>
  <c r="H56" i="8"/>
  <c r="J56" i="8"/>
  <c r="I56" i="8"/>
  <c r="H55" i="8"/>
  <c r="H54" i="8"/>
  <c r="J54" i="8"/>
  <c r="I54" i="8"/>
  <c r="H53" i="8"/>
  <c r="H52" i="8"/>
  <c r="J52" i="8"/>
  <c r="I52" i="8"/>
  <c r="H51" i="8"/>
  <c r="H50" i="8"/>
  <c r="J50" i="8"/>
  <c r="I50" i="8"/>
  <c r="H49" i="8"/>
  <c r="H48" i="8"/>
  <c r="J48" i="8"/>
  <c r="I48" i="8"/>
  <c r="H47" i="8"/>
  <c r="H46" i="8"/>
  <c r="J46" i="8"/>
  <c r="I46" i="8"/>
  <c r="H45" i="8"/>
  <c r="H44" i="8"/>
  <c r="J44" i="8"/>
  <c r="I44" i="8"/>
  <c r="H43" i="8"/>
  <c r="H42" i="8"/>
  <c r="J42" i="8"/>
  <c r="I42" i="8"/>
  <c r="H41" i="8"/>
  <c r="H40" i="8"/>
  <c r="J40" i="8"/>
  <c r="I40" i="8"/>
  <c r="H39" i="8"/>
  <c r="H38" i="8"/>
  <c r="J38" i="8"/>
  <c r="I38" i="8"/>
  <c r="H37" i="8"/>
  <c r="J36" i="8"/>
  <c r="I36" i="8"/>
  <c r="G36" i="7"/>
  <c r="G414" i="7"/>
  <c r="I414" i="7"/>
  <c r="H414" i="7"/>
  <c r="G413" i="7"/>
  <c r="G412" i="7"/>
  <c r="I412" i="7"/>
  <c r="H412" i="7"/>
  <c r="G411" i="7"/>
  <c r="G410" i="7"/>
  <c r="I410" i="7"/>
  <c r="H410" i="7"/>
  <c r="G409" i="7"/>
  <c r="G408" i="7"/>
  <c r="I408" i="7"/>
  <c r="H408" i="7"/>
  <c r="G407" i="7"/>
  <c r="G406" i="7"/>
  <c r="I406" i="7"/>
  <c r="H406" i="7"/>
  <c r="G405" i="7"/>
  <c r="G404" i="7"/>
  <c r="I404" i="7"/>
  <c r="H404" i="7"/>
  <c r="G403" i="7"/>
  <c r="G402" i="7"/>
  <c r="I402" i="7"/>
  <c r="H402" i="7"/>
  <c r="G401" i="7"/>
  <c r="G400" i="7"/>
  <c r="I400" i="7"/>
  <c r="H400" i="7"/>
  <c r="G399" i="7"/>
  <c r="G398" i="7"/>
  <c r="I398" i="7"/>
  <c r="H398" i="7"/>
  <c r="G397" i="7"/>
  <c r="G396" i="7"/>
  <c r="I396" i="7"/>
  <c r="H396" i="7"/>
  <c r="G395" i="7"/>
  <c r="G394" i="7"/>
  <c r="I394" i="7"/>
  <c r="H394" i="7"/>
  <c r="G393" i="7"/>
  <c r="G392" i="7"/>
  <c r="I392" i="7"/>
  <c r="H392" i="7"/>
  <c r="G391" i="7"/>
  <c r="G390" i="7"/>
  <c r="I390" i="7"/>
  <c r="H390" i="7"/>
  <c r="G389" i="7"/>
  <c r="G388" i="7"/>
  <c r="I388" i="7"/>
  <c r="H388" i="7"/>
  <c r="G387" i="7"/>
  <c r="G386" i="7"/>
  <c r="I386" i="7"/>
  <c r="H386" i="7"/>
  <c r="G385" i="7"/>
  <c r="G384" i="7"/>
  <c r="I384" i="7"/>
  <c r="H384" i="7"/>
  <c r="G383" i="7"/>
  <c r="G382" i="7"/>
  <c r="I382" i="7"/>
  <c r="H382" i="7"/>
  <c r="G381" i="7"/>
  <c r="G380" i="7"/>
  <c r="I380" i="7"/>
  <c r="H380" i="7"/>
  <c r="G379" i="7"/>
  <c r="G378" i="7"/>
  <c r="I378" i="7"/>
  <c r="H378" i="7"/>
  <c r="G377" i="7"/>
  <c r="G376" i="7"/>
  <c r="I376" i="7"/>
  <c r="H376" i="7"/>
  <c r="G375" i="7"/>
  <c r="G374" i="7"/>
  <c r="I374" i="7"/>
  <c r="H374" i="7"/>
  <c r="G373" i="7"/>
  <c r="G372" i="7"/>
  <c r="I372" i="7"/>
  <c r="H372" i="7"/>
  <c r="G371" i="7"/>
  <c r="G370" i="7"/>
  <c r="I370" i="7"/>
  <c r="H370" i="7"/>
  <c r="G369" i="7"/>
  <c r="G368" i="7"/>
  <c r="I368" i="7"/>
  <c r="H368" i="7"/>
  <c r="G367" i="7"/>
  <c r="G366" i="7"/>
  <c r="I366" i="7"/>
  <c r="H366" i="7"/>
  <c r="G365" i="7"/>
  <c r="G364" i="7"/>
  <c r="I364" i="7"/>
  <c r="H364" i="7"/>
  <c r="G363" i="7"/>
  <c r="G362" i="7"/>
  <c r="I362" i="7"/>
  <c r="H362" i="7"/>
  <c r="G361" i="7"/>
  <c r="G360" i="7"/>
  <c r="I360" i="7"/>
  <c r="H360" i="7"/>
  <c r="G359" i="7"/>
  <c r="G358" i="7"/>
  <c r="I358" i="7"/>
  <c r="H358" i="7"/>
  <c r="G357" i="7"/>
  <c r="G356" i="7"/>
  <c r="I356" i="7"/>
  <c r="H356" i="7"/>
  <c r="G355" i="7"/>
  <c r="G354" i="7"/>
  <c r="I354" i="7"/>
  <c r="H354" i="7"/>
  <c r="G353" i="7"/>
  <c r="G352" i="7"/>
  <c r="I352" i="7"/>
  <c r="H352" i="7"/>
  <c r="G351" i="7"/>
  <c r="G350" i="7"/>
  <c r="I350" i="7"/>
  <c r="H350" i="7"/>
  <c r="G349" i="7"/>
  <c r="G348" i="7"/>
  <c r="I348" i="7"/>
  <c r="H348" i="7"/>
  <c r="G347" i="7"/>
  <c r="G346" i="7"/>
  <c r="I346" i="7"/>
  <c r="H346" i="7"/>
  <c r="G345" i="7"/>
  <c r="G344" i="7"/>
  <c r="I344" i="7"/>
  <c r="H344" i="7"/>
  <c r="G343" i="7"/>
  <c r="G342" i="7"/>
  <c r="I342" i="7"/>
  <c r="H342" i="7"/>
  <c r="G341" i="7"/>
  <c r="G340" i="7"/>
  <c r="I340" i="7"/>
  <c r="H340" i="7"/>
  <c r="G339" i="7"/>
  <c r="G338" i="7"/>
  <c r="I338" i="7"/>
  <c r="H338" i="7"/>
  <c r="G337" i="7"/>
  <c r="G336" i="7"/>
  <c r="I336" i="7"/>
  <c r="H336" i="7"/>
  <c r="G335" i="7"/>
  <c r="G334" i="7"/>
  <c r="I334" i="7"/>
  <c r="H334" i="7"/>
  <c r="G333" i="7"/>
  <c r="G332" i="7"/>
  <c r="I332" i="7"/>
  <c r="H332" i="7"/>
  <c r="G331" i="7"/>
  <c r="G330" i="7"/>
  <c r="I330" i="7"/>
  <c r="H330" i="7"/>
  <c r="G329" i="7"/>
  <c r="G328" i="7"/>
  <c r="I328" i="7"/>
  <c r="H328" i="7"/>
  <c r="G327" i="7"/>
  <c r="G326" i="7"/>
  <c r="I326" i="7"/>
  <c r="H326" i="7"/>
  <c r="G325" i="7"/>
  <c r="G324" i="7"/>
  <c r="I324" i="7"/>
  <c r="H324" i="7"/>
  <c r="G323" i="7"/>
  <c r="G322" i="7"/>
  <c r="I322" i="7"/>
  <c r="H322" i="7"/>
  <c r="G321" i="7"/>
  <c r="G320" i="7"/>
  <c r="I320" i="7"/>
  <c r="H320" i="7"/>
  <c r="G319" i="7"/>
  <c r="G318" i="7"/>
  <c r="I318" i="7"/>
  <c r="H318" i="7"/>
  <c r="G317" i="7"/>
  <c r="G316" i="7"/>
  <c r="I316" i="7"/>
  <c r="H316" i="7"/>
  <c r="G315" i="7"/>
  <c r="G314" i="7"/>
  <c r="I314" i="7"/>
  <c r="H314" i="7"/>
  <c r="G313" i="7"/>
  <c r="G312" i="7"/>
  <c r="I312" i="7"/>
  <c r="H312" i="7"/>
  <c r="G311" i="7"/>
  <c r="G310" i="7"/>
  <c r="I310" i="7"/>
  <c r="H310" i="7"/>
  <c r="G309" i="7"/>
  <c r="G308" i="7"/>
  <c r="I308" i="7"/>
  <c r="H308" i="7"/>
  <c r="G307" i="7"/>
  <c r="G306" i="7"/>
  <c r="I306" i="7"/>
  <c r="H306" i="7"/>
  <c r="G305" i="7"/>
  <c r="G304" i="7"/>
  <c r="I304" i="7"/>
  <c r="H304" i="7"/>
  <c r="G303" i="7"/>
  <c r="G302" i="7"/>
  <c r="I302" i="7"/>
  <c r="H302" i="7"/>
  <c r="G301" i="7"/>
  <c r="G300" i="7"/>
  <c r="I300" i="7"/>
  <c r="H300" i="7"/>
  <c r="G299" i="7"/>
  <c r="G298" i="7"/>
  <c r="I298" i="7"/>
  <c r="H298" i="7"/>
  <c r="G297" i="7"/>
  <c r="G296" i="7"/>
  <c r="I296" i="7"/>
  <c r="H296" i="7"/>
  <c r="G295" i="7"/>
  <c r="G294" i="7"/>
  <c r="I294" i="7"/>
  <c r="H294" i="7"/>
  <c r="G293" i="7"/>
  <c r="G292" i="7"/>
  <c r="I292" i="7"/>
  <c r="H292" i="7"/>
  <c r="G291" i="7"/>
  <c r="G290" i="7"/>
  <c r="I290" i="7"/>
  <c r="H290" i="7"/>
  <c r="G289" i="7"/>
  <c r="G288" i="7"/>
  <c r="I288" i="7"/>
  <c r="H288" i="7"/>
  <c r="G287" i="7"/>
  <c r="G286" i="7"/>
  <c r="I286" i="7"/>
  <c r="H286" i="7"/>
  <c r="G285" i="7"/>
  <c r="G284" i="7"/>
  <c r="I284" i="7"/>
  <c r="H284" i="7"/>
  <c r="G283" i="7"/>
  <c r="G282" i="7"/>
  <c r="I282" i="7"/>
  <c r="H282" i="7"/>
  <c r="G281" i="7"/>
  <c r="G280" i="7"/>
  <c r="I280" i="7"/>
  <c r="H280" i="7"/>
  <c r="G279" i="7"/>
  <c r="G278" i="7"/>
  <c r="I278" i="7"/>
  <c r="H278" i="7"/>
  <c r="G277" i="7"/>
  <c r="G276" i="7"/>
  <c r="I276" i="7"/>
  <c r="H276" i="7"/>
  <c r="G275" i="7"/>
  <c r="G274" i="7"/>
  <c r="I274" i="7"/>
  <c r="H274" i="7"/>
  <c r="G273" i="7"/>
  <c r="G272" i="7"/>
  <c r="I272" i="7"/>
  <c r="H272" i="7"/>
  <c r="G271" i="7"/>
  <c r="G270" i="7"/>
  <c r="I270" i="7"/>
  <c r="H270" i="7"/>
  <c r="G269" i="7"/>
  <c r="G268" i="7"/>
  <c r="I268" i="7"/>
  <c r="H268" i="7"/>
  <c r="G267" i="7"/>
  <c r="G266" i="7"/>
  <c r="I266" i="7"/>
  <c r="H266" i="7"/>
  <c r="G265" i="7"/>
  <c r="G264" i="7"/>
  <c r="I264" i="7"/>
  <c r="H264" i="7"/>
  <c r="G263" i="7"/>
  <c r="G262" i="7"/>
  <c r="I262" i="7"/>
  <c r="H262" i="7"/>
  <c r="G261" i="7"/>
  <c r="G260" i="7"/>
  <c r="I260" i="7"/>
  <c r="H260" i="7"/>
  <c r="G259" i="7"/>
  <c r="G258" i="7"/>
  <c r="I258" i="7"/>
  <c r="H258" i="7"/>
  <c r="G257" i="7"/>
  <c r="G256" i="7"/>
  <c r="I256" i="7"/>
  <c r="H256" i="7"/>
  <c r="G255" i="7"/>
  <c r="G254" i="7"/>
  <c r="I254" i="7"/>
  <c r="H254" i="7"/>
  <c r="G253" i="7"/>
  <c r="G252" i="7"/>
  <c r="I252" i="7"/>
  <c r="H252" i="7"/>
  <c r="G251" i="7"/>
  <c r="G250" i="7"/>
  <c r="I250" i="7"/>
  <c r="H250" i="7"/>
  <c r="G249" i="7"/>
  <c r="G248" i="7"/>
  <c r="I248" i="7"/>
  <c r="H248" i="7"/>
  <c r="G247" i="7"/>
  <c r="G246" i="7"/>
  <c r="I246" i="7"/>
  <c r="H246" i="7"/>
  <c r="G245" i="7"/>
  <c r="G244" i="7"/>
  <c r="I244" i="7"/>
  <c r="H244" i="7"/>
  <c r="G243" i="7"/>
  <c r="G242" i="7"/>
  <c r="I242" i="7"/>
  <c r="H242" i="7"/>
  <c r="G241" i="7"/>
  <c r="G240" i="7"/>
  <c r="I240" i="7"/>
  <c r="H240" i="7"/>
  <c r="G239" i="7"/>
  <c r="G238" i="7"/>
  <c r="I238" i="7"/>
  <c r="H238" i="7"/>
  <c r="G237" i="7"/>
  <c r="G236" i="7"/>
  <c r="I236" i="7"/>
  <c r="H236" i="7"/>
  <c r="G235" i="7"/>
  <c r="G234" i="7"/>
  <c r="I234" i="7"/>
  <c r="H234" i="7"/>
  <c r="G233" i="7"/>
  <c r="G232" i="7"/>
  <c r="I232" i="7"/>
  <c r="H232" i="7"/>
  <c r="G231" i="7"/>
  <c r="G230" i="7"/>
  <c r="I230" i="7"/>
  <c r="H230" i="7"/>
  <c r="G229" i="7"/>
  <c r="G228" i="7"/>
  <c r="I228" i="7"/>
  <c r="H228" i="7"/>
  <c r="G227" i="7"/>
  <c r="G226" i="7"/>
  <c r="I226" i="7"/>
  <c r="H226" i="7"/>
  <c r="G225" i="7"/>
  <c r="G224" i="7"/>
  <c r="I224" i="7"/>
  <c r="H224" i="7"/>
  <c r="G223" i="7"/>
  <c r="G222" i="7"/>
  <c r="I222" i="7"/>
  <c r="H222" i="7"/>
  <c r="G221" i="7"/>
  <c r="G220" i="7"/>
  <c r="I220" i="7"/>
  <c r="H220" i="7"/>
  <c r="G219" i="7"/>
  <c r="G218" i="7"/>
  <c r="I218" i="7"/>
  <c r="H218" i="7"/>
  <c r="G217" i="7"/>
  <c r="G216" i="7"/>
  <c r="I216" i="7"/>
  <c r="H216" i="7"/>
  <c r="G215" i="7"/>
  <c r="G214" i="7"/>
  <c r="I214" i="7"/>
  <c r="H214" i="7"/>
  <c r="G213" i="7"/>
  <c r="G212" i="7"/>
  <c r="I212" i="7"/>
  <c r="H212" i="7"/>
  <c r="G211" i="7"/>
  <c r="G210" i="7"/>
  <c r="I210" i="7"/>
  <c r="H210" i="7"/>
  <c r="G209" i="7"/>
  <c r="G208" i="7"/>
  <c r="I208" i="7"/>
  <c r="H208" i="7"/>
  <c r="G207" i="7"/>
  <c r="G206" i="7"/>
  <c r="I206" i="7"/>
  <c r="H206" i="7"/>
  <c r="G205" i="7"/>
  <c r="G204" i="7"/>
  <c r="I204" i="7"/>
  <c r="H204" i="7"/>
  <c r="G203" i="7"/>
  <c r="G202" i="7"/>
  <c r="I202" i="7"/>
  <c r="H202" i="7"/>
  <c r="G201" i="7"/>
  <c r="G200" i="7"/>
  <c r="I200" i="7"/>
  <c r="H200" i="7"/>
  <c r="G199" i="7"/>
  <c r="G198" i="7"/>
  <c r="I198" i="7"/>
  <c r="H198" i="7"/>
  <c r="G197" i="7"/>
  <c r="G196" i="7"/>
  <c r="I196" i="7"/>
  <c r="H196" i="7"/>
  <c r="G195" i="7"/>
  <c r="G194" i="7"/>
  <c r="I194" i="7"/>
  <c r="H194" i="7"/>
  <c r="G193" i="7"/>
  <c r="G192" i="7"/>
  <c r="I192" i="7"/>
  <c r="H192" i="7"/>
  <c r="G191" i="7"/>
  <c r="G190" i="7"/>
  <c r="I190" i="7"/>
  <c r="H190" i="7"/>
  <c r="G189" i="7"/>
  <c r="G188" i="7"/>
  <c r="I188" i="7"/>
  <c r="H188" i="7"/>
  <c r="G187" i="7"/>
  <c r="G186" i="7"/>
  <c r="I186" i="7"/>
  <c r="H186" i="7"/>
  <c r="G185" i="7"/>
  <c r="G184" i="7"/>
  <c r="I184" i="7"/>
  <c r="H184" i="7"/>
  <c r="G183" i="7"/>
  <c r="G182" i="7"/>
  <c r="I182" i="7"/>
  <c r="H182" i="7"/>
  <c r="G181" i="7"/>
  <c r="G180" i="7"/>
  <c r="I180" i="7"/>
  <c r="H180" i="7"/>
  <c r="G179" i="7"/>
  <c r="G178" i="7"/>
  <c r="I178" i="7"/>
  <c r="H178" i="7"/>
  <c r="G177" i="7"/>
  <c r="G176" i="7"/>
  <c r="I176" i="7"/>
  <c r="H176" i="7"/>
  <c r="G175" i="7"/>
  <c r="G174" i="7"/>
  <c r="I174" i="7"/>
  <c r="H174" i="7"/>
  <c r="G173" i="7"/>
  <c r="G172" i="7"/>
  <c r="I172" i="7"/>
  <c r="H172" i="7"/>
  <c r="G171" i="7"/>
  <c r="G170" i="7"/>
  <c r="I170" i="7"/>
  <c r="H170" i="7"/>
  <c r="G169" i="7"/>
  <c r="G168" i="7"/>
  <c r="I168" i="7"/>
  <c r="H168" i="7"/>
  <c r="G167" i="7"/>
  <c r="G166" i="7"/>
  <c r="I166" i="7"/>
  <c r="H166" i="7"/>
  <c r="G165" i="7"/>
  <c r="G164" i="7"/>
  <c r="I164" i="7"/>
  <c r="H164" i="7"/>
  <c r="G163" i="7"/>
  <c r="G162" i="7"/>
  <c r="I162" i="7"/>
  <c r="H162" i="7"/>
  <c r="G161" i="7"/>
  <c r="G160" i="7"/>
  <c r="I160" i="7"/>
  <c r="H160" i="7"/>
  <c r="G159" i="7"/>
  <c r="G158" i="7"/>
  <c r="I158" i="7"/>
  <c r="H158" i="7"/>
  <c r="G157" i="7"/>
  <c r="G156" i="7"/>
  <c r="I156" i="7"/>
  <c r="H156" i="7"/>
  <c r="G155" i="7"/>
  <c r="G154" i="7"/>
  <c r="I154" i="7"/>
  <c r="H154" i="7"/>
  <c r="G153" i="7"/>
  <c r="G152" i="7"/>
  <c r="I152" i="7"/>
  <c r="H152" i="7"/>
  <c r="G151" i="7"/>
  <c r="G150" i="7"/>
  <c r="I150" i="7"/>
  <c r="H150" i="7"/>
  <c r="G149" i="7"/>
  <c r="G148" i="7"/>
  <c r="I148" i="7"/>
  <c r="H148" i="7"/>
  <c r="G147" i="7"/>
  <c r="G146" i="7"/>
  <c r="I146" i="7"/>
  <c r="H146" i="7"/>
  <c r="G145" i="7"/>
  <c r="G144" i="7"/>
  <c r="I144" i="7"/>
  <c r="H144" i="7"/>
  <c r="G143" i="7"/>
  <c r="G142" i="7"/>
  <c r="I142" i="7"/>
  <c r="H142" i="7"/>
  <c r="G141" i="7"/>
  <c r="G140" i="7"/>
  <c r="I140" i="7"/>
  <c r="H140" i="7"/>
  <c r="G139" i="7"/>
  <c r="G138" i="7"/>
  <c r="I138" i="7"/>
  <c r="H138" i="7"/>
  <c r="G137" i="7"/>
  <c r="G136" i="7"/>
  <c r="I136" i="7"/>
  <c r="H136" i="7"/>
  <c r="G135" i="7"/>
  <c r="G134" i="7"/>
  <c r="I134" i="7"/>
  <c r="H134" i="7"/>
  <c r="G133" i="7"/>
  <c r="G132" i="7"/>
  <c r="I132" i="7"/>
  <c r="H132" i="7"/>
  <c r="G131" i="7"/>
  <c r="G130" i="7"/>
  <c r="I130" i="7"/>
  <c r="H130" i="7"/>
  <c r="G129" i="7"/>
  <c r="G128" i="7"/>
  <c r="I128" i="7"/>
  <c r="H128" i="7"/>
  <c r="G127" i="7"/>
  <c r="G126" i="7"/>
  <c r="I126" i="7"/>
  <c r="H126" i="7"/>
  <c r="G125" i="7"/>
  <c r="G124" i="7"/>
  <c r="I124" i="7"/>
  <c r="H124" i="7"/>
  <c r="G123" i="7"/>
  <c r="G122" i="7"/>
  <c r="I122" i="7"/>
  <c r="H122" i="7"/>
  <c r="G121" i="7"/>
  <c r="G120" i="7"/>
  <c r="I120" i="7"/>
  <c r="H120" i="7"/>
  <c r="G119" i="7"/>
  <c r="G118" i="7"/>
  <c r="I118" i="7"/>
  <c r="H118" i="7"/>
  <c r="G117" i="7"/>
  <c r="G116" i="7"/>
  <c r="I116" i="7"/>
  <c r="H116" i="7"/>
  <c r="G115" i="7"/>
  <c r="G114" i="7"/>
  <c r="I114" i="7"/>
  <c r="H114" i="7"/>
  <c r="G113" i="7"/>
  <c r="G112" i="7"/>
  <c r="I112" i="7"/>
  <c r="H112" i="7"/>
  <c r="G111" i="7"/>
  <c r="G110" i="7"/>
  <c r="I110" i="7"/>
  <c r="H110" i="7"/>
  <c r="G109" i="7"/>
  <c r="G108" i="7"/>
  <c r="I108" i="7"/>
  <c r="H108" i="7"/>
  <c r="G107" i="7"/>
  <c r="G106" i="7"/>
  <c r="I106" i="7"/>
  <c r="H106" i="7"/>
  <c r="G105" i="7"/>
  <c r="G104" i="7"/>
  <c r="I104" i="7"/>
  <c r="H104" i="7"/>
  <c r="G103" i="7"/>
  <c r="G102" i="7"/>
  <c r="I102" i="7"/>
  <c r="H102" i="7"/>
  <c r="G101" i="7"/>
  <c r="G100" i="7"/>
  <c r="I100" i="7"/>
  <c r="H100" i="7"/>
  <c r="G99" i="7"/>
  <c r="G98" i="7"/>
  <c r="I98" i="7"/>
  <c r="H98" i="7"/>
  <c r="G97" i="7"/>
  <c r="G96" i="7"/>
  <c r="I96" i="7"/>
  <c r="H96" i="7"/>
  <c r="G95" i="7"/>
  <c r="G94" i="7"/>
  <c r="I94" i="7"/>
  <c r="H94" i="7"/>
  <c r="G93" i="7"/>
  <c r="G92" i="7"/>
  <c r="I92" i="7"/>
  <c r="H92" i="7"/>
  <c r="G91" i="7"/>
  <c r="G90" i="7"/>
  <c r="I90" i="7"/>
  <c r="H90" i="7"/>
  <c r="G89" i="7"/>
  <c r="G88" i="7"/>
  <c r="I88" i="7"/>
  <c r="H88" i="7"/>
  <c r="G87" i="7"/>
  <c r="G86" i="7"/>
  <c r="I86" i="7"/>
  <c r="H86" i="7"/>
  <c r="G85" i="7"/>
  <c r="G84" i="7"/>
  <c r="I84" i="7"/>
  <c r="H84" i="7"/>
  <c r="G83" i="7"/>
  <c r="G82" i="7"/>
  <c r="I82" i="7"/>
  <c r="H82" i="7"/>
  <c r="G81" i="7"/>
  <c r="G80" i="7"/>
  <c r="I80" i="7"/>
  <c r="H80" i="7"/>
  <c r="G79" i="7"/>
  <c r="G78" i="7"/>
  <c r="I78" i="7"/>
  <c r="H78" i="7"/>
  <c r="G77" i="7"/>
  <c r="G76" i="7"/>
  <c r="I76" i="7"/>
  <c r="H76" i="7"/>
  <c r="G75" i="7"/>
  <c r="G74" i="7"/>
  <c r="I74" i="7"/>
  <c r="H74" i="7"/>
  <c r="G73" i="7"/>
  <c r="G72" i="7"/>
  <c r="I72" i="7"/>
  <c r="H72" i="7"/>
  <c r="G71" i="7"/>
  <c r="G70" i="7"/>
  <c r="I70" i="7"/>
  <c r="H70" i="7"/>
  <c r="G69" i="7"/>
  <c r="G68" i="7"/>
  <c r="I68" i="7"/>
  <c r="H68" i="7"/>
  <c r="G67" i="7"/>
  <c r="G66" i="7"/>
  <c r="I66" i="7"/>
  <c r="H66" i="7"/>
  <c r="G65" i="7"/>
  <c r="G64" i="7"/>
  <c r="I64" i="7"/>
  <c r="H64" i="7"/>
  <c r="G63" i="7"/>
  <c r="G62" i="7"/>
  <c r="I62" i="7"/>
  <c r="H62" i="7"/>
  <c r="G61" i="7"/>
  <c r="G60" i="7"/>
  <c r="I60" i="7"/>
  <c r="H60" i="7"/>
  <c r="G59" i="7"/>
  <c r="G58" i="7"/>
  <c r="I58" i="7"/>
  <c r="H58" i="7"/>
  <c r="G57" i="7"/>
  <c r="G56" i="7"/>
  <c r="I56" i="7"/>
  <c r="H56" i="7"/>
  <c r="G55" i="7"/>
  <c r="G54" i="7"/>
  <c r="I54" i="7"/>
  <c r="H54" i="7"/>
  <c r="G53" i="7"/>
  <c r="G52" i="7"/>
  <c r="I52" i="7"/>
  <c r="H52" i="7"/>
  <c r="G51" i="7"/>
  <c r="G50" i="7"/>
  <c r="I50" i="7"/>
  <c r="H50" i="7"/>
  <c r="G49" i="7"/>
  <c r="G48" i="7"/>
  <c r="I48" i="7"/>
  <c r="H48" i="7"/>
  <c r="G47" i="7"/>
  <c r="G46" i="7"/>
  <c r="I46" i="7"/>
  <c r="H46" i="7"/>
  <c r="G45" i="7"/>
  <c r="G44" i="7"/>
  <c r="I44" i="7"/>
  <c r="H44" i="7"/>
  <c r="G43" i="7"/>
  <c r="G42" i="7"/>
  <c r="I42" i="7"/>
  <c r="H42" i="7"/>
  <c r="G41" i="7"/>
  <c r="G40" i="7"/>
  <c r="I40" i="7"/>
  <c r="H40" i="7"/>
  <c r="G39" i="7"/>
  <c r="G38" i="7"/>
  <c r="I38" i="7"/>
  <c r="H38" i="7"/>
  <c r="G37" i="7"/>
  <c r="I36" i="7"/>
  <c r="H36" i="7"/>
  <c r="H275" i="6"/>
  <c r="H274" i="6"/>
  <c r="H40" i="6"/>
  <c r="H36" i="6"/>
  <c r="H414" i="6"/>
  <c r="J414" i="6"/>
  <c r="I414" i="6"/>
  <c r="H413" i="6"/>
  <c r="H412" i="6"/>
  <c r="J412" i="6"/>
  <c r="I412" i="6"/>
  <c r="H411" i="6"/>
  <c r="H410" i="6"/>
  <c r="J410" i="6"/>
  <c r="I410" i="6"/>
  <c r="H409" i="6"/>
  <c r="H408" i="6"/>
  <c r="J408" i="6"/>
  <c r="I408" i="6"/>
  <c r="H407" i="6"/>
  <c r="H406" i="6"/>
  <c r="J406" i="6"/>
  <c r="I406" i="6"/>
  <c r="H405" i="6"/>
  <c r="H404" i="6"/>
  <c r="J404" i="6"/>
  <c r="I404" i="6"/>
  <c r="H403" i="6"/>
  <c r="H402" i="6"/>
  <c r="J402" i="6"/>
  <c r="I402" i="6"/>
  <c r="H401" i="6"/>
  <c r="H400" i="6"/>
  <c r="J400" i="6"/>
  <c r="I400" i="6"/>
  <c r="H399" i="6"/>
  <c r="H398" i="6"/>
  <c r="J398" i="6"/>
  <c r="I398" i="6"/>
  <c r="H397" i="6"/>
  <c r="H396" i="6"/>
  <c r="J396" i="6"/>
  <c r="I396" i="6"/>
  <c r="H395" i="6"/>
  <c r="H394" i="6"/>
  <c r="J394" i="6"/>
  <c r="I394" i="6"/>
  <c r="H393" i="6"/>
  <c r="H392" i="6"/>
  <c r="J392" i="6"/>
  <c r="I392" i="6"/>
  <c r="H391" i="6"/>
  <c r="H390" i="6"/>
  <c r="J390" i="6"/>
  <c r="I390" i="6"/>
  <c r="H389" i="6"/>
  <c r="H388" i="6"/>
  <c r="J388" i="6"/>
  <c r="I388" i="6"/>
  <c r="H387" i="6"/>
  <c r="H386" i="6"/>
  <c r="J386" i="6"/>
  <c r="I386" i="6"/>
  <c r="H385" i="6"/>
  <c r="H384" i="6"/>
  <c r="J384" i="6"/>
  <c r="I384" i="6"/>
  <c r="H383" i="6"/>
  <c r="H382" i="6"/>
  <c r="J382" i="6"/>
  <c r="I382" i="6"/>
  <c r="H381" i="6"/>
  <c r="H380" i="6"/>
  <c r="J380" i="6"/>
  <c r="I380" i="6"/>
  <c r="H379" i="6"/>
  <c r="H378" i="6"/>
  <c r="J378" i="6"/>
  <c r="I378" i="6"/>
  <c r="H377" i="6"/>
  <c r="H376" i="6"/>
  <c r="J376" i="6"/>
  <c r="I376" i="6"/>
  <c r="H375" i="6"/>
  <c r="H374" i="6"/>
  <c r="J374" i="6"/>
  <c r="I374" i="6"/>
  <c r="H373" i="6"/>
  <c r="H372" i="6"/>
  <c r="J372" i="6"/>
  <c r="I372" i="6"/>
  <c r="H371" i="6"/>
  <c r="H370" i="6"/>
  <c r="J370" i="6"/>
  <c r="I370" i="6"/>
  <c r="H369" i="6"/>
  <c r="H368" i="6"/>
  <c r="J368" i="6"/>
  <c r="I368" i="6"/>
  <c r="H367" i="6"/>
  <c r="H366" i="6"/>
  <c r="J366" i="6"/>
  <c r="I366" i="6"/>
  <c r="H365" i="6"/>
  <c r="H364" i="6"/>
  <c r="J364" i="6"/>
  <c r="I364" i="6"/>
  <c r="H363" i="6"/>
  <c r="H362" i="6"/>
  <c r="J362" i="6"/>
  <c r="I362" i="6"/>
  <c r="H361" i="6"/>
  <c r="H360" i="6"/>
  <c r="J360" i="6"/>
  <c r="I360" i="6"/>
  <c r="H359" i="6"/>
  <c r="H358" i="6"/>
  <c r="J358" i="6"/>
  <c r="I358" i="6"/>
  <c r="H357" i="6"/>
  <c r="H356" i="6"/>
  <c r="J356" i="6"/>
  <c r="I356" i="6"/>
  <c r="H355" i="6"/>
  <c r="H354" i="6"/>
  <c r="J354" i="6"/>
  <c r="I354" i="6"/>
  <c r="H353" i="6"/>
  <c r="H352" i="6"/>
  <c r="J352" i="6"/>
  <c r="I352" i="6"/>
  <c r="H351" i="6"/>
  <c r="H350" i="6"/>
  <c r="J350" i="6"/>
  <c r="I350" i="6"/>
  <c r="H349" i="6"/>
  <c r="H348" i="6"/>
  <c r="J348" i="6"/>
  <c r="I348" i="6"/>
  <c r="H347" i="6"/>
  <c r="H346" i="6"/>
  <c r="J346" i="6"/>
  <c r="I346" i="6"/>
  <c r="H345" i="6"/>
  <c r="H344" i="6"/>
  <c r="J344" i="6"/>
  <c r="I344" i="6"/>
  <c r="H343" i="6"/>
  <c r="H342" i="6"/>
  <c r="J342" i="6"/>
  <c r="I342" i="6"/>
  <c r="H341" i="6"/>
  <c r="H340" i="6"/>
  <c r="J340" i="6"/>
  <c r="I340" i="6"/>
  <c r="H339" i="6"/>
  <c r="H338" i="6"/>
  <c r="J338" i="6"/>
  <c r="I338" i="6"/>
  <c r="H337" i="6"/>
  <c r="H336" i="6"/>
  <c r="J336" i="6"/>
  <c r="I336" i="6"/>
  <c r="H335" i="6"/>
  <c r="H334" i="6"/>
  <c r="J334" i="6"/>
  <c r="I334" i="6"/>
  <c r="H333" i="6"/>
  <c r="H332" i="6"/>
  <c r="J332" i="6"/>
  <c r="I332" i="6"/>
  <c r="H331" i="6"/>
  <c r="H330" i="6"/>
  <c r="J330" i="6"/>
  <c r="I330" i="6"/>
  <c r="H329" i="6"/>
  <c r="H328" i="6"/>
  <c r="J328" i="6"/>
  <c r="I328" i="6"/>
  <c r="H327" i="6"/>
  <c r="H326" i="6"/>
  <c r="J326" i="6"/>
  <c r="I326" i="6"/>
  <c r="H325" i="6"/>
  <c r="H324" i="6"/>
  <c r="J324" i="6"/>
  <c r="I324" i="6"/>
  <c r="H323" i="6"/>
  <c r="H322" i="6"/>
  <c r="J322" i="6"/>
  <c r="I322" i="6"/>
  <c r="H321" i="6"/>
  <c r="H320" i="6"/>
  <c r="J320" i="6"/>
  <c r="I320" i="6"/>
  <c r="H319" i="6"/>
  <c r="H318" i="6"/>
  <c r="J318" i="6"/>
  <c r="I318" i="6"/>
  <c r="H317" i="6"/>
  <c r="H316" i="6"/>
  <c r="J316" i="6"/>
  <c r="I316" i="6"/>
  <c r="H315" i="6"/>
  <c r="H314" i="6"/>
  <c r="J314" i="6"/>
  <c r="I314" i="6"/>
  <c r="H313" i="6"/>
  <c r="H312" i="6"/>
  <c r="J312" i="6"/>
  <c r="I312" i="6"/>
  <c r="H311" i="6"/>
  <c r="H310" i="6"/>
  <c r="J310" i="6"/>
  <c r="I310" i="6"/>
  <c r="H309" i="6"/>
  <c r="H308" i="6"/>
  <c r="J308" i="6"/>
  <c r="I308" i="6"/>
  <c r="H307" i="6"/>
  <c r="H306" i="6"/>
  <c r="J306" i="6"/>
  <c r="I306" i="6"/>
  <c r="H305" i="6"/>
  <c r="H304" i="6"/>
  <c r="J304" i="6"/>
  <c r="I304" i="6"/>
  <c r="H303" i="6"/>
  <c r="H302" i="6"/>
  <c r="J302" i="6"/>
  <c r="I302" i="6"/>
  <c r="H301" i="6"/>
  <c r="H300" i="6"/>
  <c r="J300" i="6"/>
  <c r="I300" i="6"/>
  <c r="H299" i="6"/>
  <c r="H298" i="6"/>
  <c r="J298" i="6"/>
  <c r="I298" i="6"/>
  <c r="H297" i="6"/>
  <c r="H296" i="6"/>
  <c r="J296" i="6"/>
  <c r="I296" i="6"/>
  <c r="H295" i="6"/>
  <c r="H294" i="6"/>
  <c r="J294" i="6"/>
  <c r="I294" i="6"/>
  <c r="H293" i="6"/>
  <c r="H292" i="6"/>
  <c r="J292" i="6"/>
  <c r="I292" i="6"/>
  <c r="H291" i="6"/>
  <c r="H290" i="6"/>
  <c r="J290" i="6"/>
  <c r="I290" i="6"/>
  <c r="H289" i="6"/>
  <c r="H288" i="6"/>
  <c r="J288" i="6"/>
  <c r="I288" i="6"/>
  <c r="H287" i="6"/>
  <c r="H286" i="6"/>
  <c r="J286" i="6"/>
  <c r="I286" i="6"/>
  <c r="H285" i="6"/>
  <c r="H284" i="6"/>
  <c r="J284" i="6"/>
  <c r="I284" i="6"/>
  <c r="H283" i="6"/>
  <c r="H282" i="6"/>
  <c r="J282" i="6"/>
  <c r="I282" i="6"/>
  <c r="H281" i="6"/>
  <c r="H280" i="6"/>
  <c r="J280" i="6"/>
  <c r="I280" i="6"/>
  <c r="H279" i="6"/>
  <c r="H278" i="6"/>
  <c r="J278" i="6"/>
  <c r="I278" i="6"/>
  <c r="H277" i="6"/>
  <c r="H276" i="6"/>
  <c r="J276" i="6"/>
  <c r="I276" i="6"/>
  <c r="J274" i="6"/>
  <c r="I274" i="6"/>
  <c r="H273" i="6"/>
  <c r="H272" i="6"/>
  <c r="J272" i="6"/>
  <c r="I272" i="6"/>
  <c r="H271" i="6"/>
  <c r="H270" i="6"/>
  <c r="J270" i="6"/>
  <c r="I270" i="6"/>
  <c r="H269" i="6"/>
  <c r="H268" i="6"/>
  <c r="J268" i="6"/>
  <c r="I268" i="6"/>
  <c r="H267" i="6"/>
  <c r="H266" i="6"/>
  <c r="J266" i="6"/>
  <c r="I266" i="6"/>
  <c r="H265" i="6"/>
  <c r="H264" i="6"/>
  <c r="J264" i="6"/>
  <c r="I264" i="6"/>
  <c r="H263" i="6"/>
  <c r="H262" i="6"/>
  <c r="J262" i="6"/>
  <c r="I262" i="6"/>
  <c r="H261" i="6"/>
  <c r="H260" i="6"/>
  <c r="J260" i="6"/>
  <c r="I260" i="6"/>
  <c r="H259" i="6"/>
  <c r="H258" i="6"/>
  <c r="J258" i="6"/>
  <c r="I258" i="6"/>
  <c r="H257" i="6"/>
  <c r="H256" i="6"/>
  <c r="J256" i="6"/>
  <c r="I256" i="6"/>
  <c r="H255" i="6"/>
  <c r="H254" i="6"/>
  <c r="J254" i="6"/>
  <c r="I254" i="6"/>
  <c r="H253" i="6"/>
  <c r="H252" i="6"/>
  <c r="J252" i="6"/>
  <c r="I252" i="6"/>
  <c r="H251" i="6"/>
  <c r="H250" i="6"/>
  <c r="J250" i="6"/>
  <c r="I250" i="6"/>
  <c r="H249" i="6"/>
  <c r="H248" i="6"/>
  <c r="J248" i="6"/>
  <c r="I248" i="6"/>
  <c r="H247" i="6"/>
  <c r="H246" i="6"/>
  <c r="J246" i="6"/>
  <c r="I246" i="6"/>
  <c r="H245" i="6"/>
  <c r="H244" i="6"/>
  <c r="J244" i="6"/>
  <c r="I244" i="6"/>
  <c r="H243" i="6"/>
  <c r="H242" i="6"/>
  <c r="J242" i="6"/>
  <c r="I242" i="6"/>
  <c r="H241" i="6"/>
  <c r="H240" i="6"/>
  <c r="J240" i="6"/>
  <c r="I240" i="6"/>
  <c r="H239" i="6"/>
  <c r="H238" i="6"/>
  <c r="J238" i="6"/>
  <c r="I238" i="6"/>
  <c r="H237" i="6"/>
  <c r="H236" i="6"/>
  <c r="J236" i="6"/>
  <c r="I236" i="6"/>
  <c r="H235" i="6"/>
  <c r="H234" i="6"/>
  <c r="J234" i="6"/>
  <c r="I234" i="6"/>
  <c r="H233" i="6"/>
  <c r="H232" i="6"/>
  <c r="J232" i="6"/>
  <c r="I232" i="6"/>
  <c r="H231" i="6"/>
  <c r="H230" i="6"/>
  <c r="J230" i="6"/>
  <c r="I230" i="6"/>
  <c r="H229" i="6"/>
  <c r="H228" i="6"/>
  <c r="J228" i="6"/>
  <c r="I228" i="6"/>
  <c r="H227" i="6"/>
  <c r="H226" i="6"/>
  <c r="J226" i="6"/>
  <c r="I226" i="6"/>
  <c r="H225" i="6"/>
  <c r="H224" i="6"/>
  <c r="J224" i="6"/>
  <c r="I224" i="6"/>
  <c r="H223" i="6"/>
  <c r="H222" i="6"/>
  <c r="J222" i="6"/>
  <c r="I222" i="6"/>
  <c r="H221" i="6"/>
  <c r="H220" i="6"/>
  <c r="J220" i="6"/>
  <c r="I220" i="6"/>
  <c r="H219" i="6"/>
  <c r="H218" i="6"/>
  <c r="J218" i="6"/>
  <c r="I218" i="6"/>
  <c r="H217" i="6"/>
  <c r="H216" i="6"/>
  <c r="J216" i="6"/>
  <c r="I216" i="6"/>
  <c r="H215" i="6"/>
  <c r="H214" i="6"/>
  <c r="J214" i="6"/>
  <c r="I214" i="6"/>
  <c r="H213" i="6"/>
  <c r="H212" i="6"/>
  <c r="J212" i="6"/>
  <c r="I212" i="6"/>
  <c r="H211" i="6"/>
  <c r="H210" i="6"/>
  <c r="J210" i="6"/>
  <c r="I210" i="6"/>
  <c r="H209" i="6"/>
  <c r="H208" i="6"/>
  <c r="J208" i="6"/>
  <c r="I208" i="6"/>
  <c r="H207" i="6"/>
  <c r="H206" i="6"/>
  <c r="J206" i="6"/>
  <c r="I206" i="6"/>
  <c r="H205" i="6"/>
  <c r="H204" i="6"/>
  <c r="J204" i="6"/>
  <c r="I204" i="6"/>
  <c r="H203" i="6"/>
  <c r="H202" i="6"/>
  <c r="J202" i="6"/>
  <c r="I202" i="6"/>
  <c r="H201" i="6"/>
  <c r="H200" i="6"/>
  <c r="J200" i="6"/>
  <c r="I200" i="6"/>
  <c r="H199" i="6"/>
  <c r="H198" i="6"/>
  <c r="J198" i="6"/>
  <c r="I198" i="6"/>
  <c r="H197" i="6"/>
  <c r="H196" i="6"/>
  <c r="J196" i="6"/>
  <c r="I196" i="6"/>
  <c r="H195" i="6"/>
  <c r="H194" i="6"/>
  <c r="J194" i="6"/>
  <c r="I194" i="6"/>
  <c r="H193" i="6"/>
  <c r="H192" i="6"/>
  <c r="J192" i="6"/>
  <c r="I192" i="6"/>
  <c r="H191" i="6"/>
  <c r="H190" i="6"/>
  <c r="J190" i="6"/>
  <c r="I190" i="6"/>
  <c r="H189" i="6"/>
  <c r="H188" i="6"/>
  <c r="J188" i="6"/>
  <c r="I188" i="6"/>
  <c r="H187" i="6"/>
  <c r="H186" i="6"/>
  <c r="J186" i="6"/>
  <c r="I186" i="6"/>
  <c r="H185" i="6"/>
  <c r="H184" i="6"/>
  <c r="J184" i="6"/>
  <c r="I184" i="6"/>
  <c r="H183" i="6"/>
  <c r="H182" i="6"/>
  <c r="J182" i="6"/>
  <c r="I182" i="6"/>
  <c r="H181" i="6"/>
  <c r="H180" i="6"/>
  <c r="J180" i="6"/>
  <c r="I180" i="6"/>
  <c r="H179" i="6"/>
  <c r="H178" i="6"/>
  <c r="J178" i="6"/>
  <c r="I178" i="6"/>
  <c r="H177" i="6"/>
  <c r="H176" i="6"/>
  <c r="J176" i="6"/>
  <c r="I176" i="6"/>
  <c r="H175" i="6"/>
  <c r="H174" i="6"/>
  <c r="J174" i="6"/>
  <c r="I174" i="6"/>
  <c r="H173" i="6"/>
  <c r="H172" i="6"/>
  <c r="J172" i="6"/>
  <c r="I172" i="6"/>
  <c r="H171" i="6"/>
  <c r="H170" i="6"/>
  <c r="J170" i="6"/>
  <c r="I170" i="6"/>
  <c r="H169" i="6"/>
  <c r="H168" i="6"/>
  <c r="J168" i="6"/>
  <c r="I168" i="6"/>
  <c r="H167" i="6"/>
  <c r="H166" i="6"/>
  <c r="J166" i="6"/>
  <c r="I166" i="6"/>
  <c r="H165" i="6"/>
  <c r="H164" i="6"/>
  <c r="J164" i="6"/>
  <c r="I164" i="6"/>
  <c r="H163" i="6"/>
  <c r="H162" i="6"/>
  <c r="J162" i="6"/>
  <c r="I162" i="6"/>
  <c r="H161" i="6"/>
  <c r="H160" i="6"/>
  <c r="J160" i="6"/>
  <c r="I160" i="6"/>
  <c r="H159" i="6"/>
  <c r="H158" i="6"/>
  <c r="J158" i="6"/>
  <c r="I158" i="6"/>
  <c r="H157" i="6"/>
  <c r="H156" i="6"/>
  <c r="J156" i="6"/>
  <c r="I156" i="6"/>
  <c r="H155" i="6"/>
  <c r="H154" i="6"/>
  <c r="J154" i="6"/>
  <c r="I154" i="6"/>
  <c r="H153" i="6"/>
  <c r="H152" i="6"/>
  <c r="J152" i="6"/>
  <c r="I152" i="6"/>
  <c r="H151" i="6"/>
  <c r="H150" i="6"/>
  <c r="J150" i="6"/>
  <c r="I150" i="6"/>
  <c r="H149" i="6"/>
  <c r="H148" i="6"/>
  <c r="J148" i="6"/>
  <c r="I148" i="6"/>
  <c r="H147" i="6"/>
  <c r="H146" i="6"/>
  <c r="J146" i="6"/>
  <c r="I146" i="6"/>
  <c r="H145" i="6"/>
  <c r="H144" i="6"/>
  <c r="J144" i="6"/>
  <c r="I144" i="6"/>
  <c r="H143" i="6"/>
  <c r="H142" i="6"/>
  <c r="J142" i="6"/>
  <c r="I142" i="6"/>
  <c r="H141" i="6"/>
  <c r="H140" i="6"/>
  <c r="J140" i="6"/>
  <c r="I140" i="6"/>
  <c r="H139" i="6"/>
  <c r="H138" i="6"/>
  <c r="J138" i="6"/>
  <c r="I138" i="6"/>
  <c r="H137" i="6"/>
  <c r="H136" i="6"/>
  <c r="J136" i="6"/>
  <c r="I136" i="6"/>
  <c r="H135" i="6"/>
  <c r="H134" i="6"/>
  <c r="J134" i="6"/>
  <c r="I134" i="6"/>
  <c r="H133" i="6"/>
  <c r="H132" i="6"/>
  <c r="J132" i="6"/>
  <c r="I132" i="6"/>
  <c r="H131" i="6"/>
  <c r="H130" i="6"/>
  <c r="J130" i="6"/>
  <c r="I130" i="6"/>
  <c r="H129" i="6"/>
  <c r="H128" i="6"/>
  <c r="J128" i="6"/>
  <c r="I128" i="6"/>
  <c r="H127" i="6"/>
  <c r="H126" i="6"/>
  <c r="J126" i="6"/>
  <c r="I126" i="6"/>
  <c r="H125" i="6"/>
  <c r="H124" i="6"/>
  <c r="J124" i="6"/>
  <c r="I124" i="6"/>
  <c r="H123" i="6"/>
  <c r="H122" i="6"/>
  <c r="J122" i="6"/>
  <c r="I122" i="6"/>
  <c r="H121" i="6"/>
  <c r="H120" i="6"/>
  <c r="J120" i="6"/>
  <c r="I120" i="6"/>
  <c r="H119" i="6"/>
  <c r="H118" i="6"/>
  <c r="J118" i="6"/>
  <c r="I118" i="6"/>
  <c r="H117" i="6"/>
  <c r="H116" i="6"/>
  <c r="J116" i="6"/>
  <c r="I116" i="6"/>
  <c r="H115" i="6"/>
  <c r="H114" i="6"/>
  <c r="J114" i="6"/>
  <c r="I114" i="6"/>
  <c r="H113" i="6"/>
  <c r="H112" i="6"/>
  <c r="J112" i="6"/>
  <c r="I112" i="6"/>
  <c r="H111" i="6"/>
  <c r="H110" i="6"/>
  <c r="J110" i="6"/>
  <c r="I110" i="6"/>
  <c r="H109" i="6"/>
  <c r="H108" i="6"/>
  <c r="J108" i="6"/>
  <c r="I108" i="6"/>
  <c r="H107" i="6"/>
  <c r="H106" i="6"/>
  <c r="J106" i="6"/>
  <c r="I106" i="6"/>
  <c r="H105" i="6"/>
  <c r="H104" i="6"/>
  <c r="J104" i="6"/>
  <c r="I104" i="6"/>
  <c r="H103" i="6"/>
  <c r="H102" i="6"/>
  <c r="J102" i="6"/>
  <c r="I102" i="6"/>
  <c r="H101" i="6"/>
  <c r="H100" i="6"/>
  <c r="J100" i="6"/>
  <c r="I100" i="6"/>
  <c r="H99" i="6"/>
  <c r="H98" i="6"/>
  <c r="J98" i="6"/>
  <c r="I98" i="6"/>
  <c r="H97" i="6"/>
  <c r="H96" i="6"/>
  <c r="J96" i="6"/>
  <c r="I96" i="6"/>
  <c r="H95" i="6"/>
  <c r="H94" i="6"/>
  <c r="J94" i="6"/>
  <c r="I94" i="6"/>
  <c r="H93" i="6"/>
  <c r="H92" i="6"/>
  <c r="J92" i="6"/>
  <c r="I92" i="6"/>
  <c r="H91" i="6"/>
  <c r="H90" i="6"/>
  <c r="J90" i="6"/>
  <c r="I90" i="6"/>
  <c r="H89" i="6"/>
  <c r="H88" i="6"/>
  <c r="J88" i="6"/>
  <c r="I88" i="6"/>
  <c r="H87" i="6"/>
  <c r="H86" i="6"/>
  <c r="J86" i="6"/>
  <c r="I86" i="6"/>
  <c r="H85" i="6"/>
  <c r="H84" i="6"/>
  <c r="J84" i="6"/>
  <c r="I84" i="6"/>
  <c r="H83" i="6"/>
  <c r="H82" i="6"/>
  <c r="J82" i="6"/>
  <c r="I82" i="6"/>
  <c r="H81" i="6"/>
  <c r="H80" i="6"/>
  <c r="J80" i="6"/>
  <c r="I80" i="6"/>
  <c r="H79" i="6"/>
  <c r="H78" i="6"/>
  <c r="J78" i="6"/>
  <c r="I78" i="6"/>
  <c r="H77" i="6"/>
  <c r="H76" i="6"/>
  <c r="J76" i="6"/>
  <c r="I76" i="6"/>
  <c r="H75" i="6"/>
  <c r="H74" i="6"/>
  <c r="J74" i="6"/>
  <c r="I74" i="6"/>
  <c r="H73" i="6"/>
  <c r="H72" i="6"/>
  <c r="J72" i="6"/>
  <c r="I72" i="6"/>
  <c r="H71" i="6"/>
  <c r="H70" i="6"/>
  <c r="J70" i="6"/>
  <c r="I70" i="6"/>
  <c r="H69" i="6"/>
  <c r="H68" i="6"/>
  <c r="J68" i="6"/>
  <c r="I68" i="6"/>
  <c r="H67" i="6"/>
  <c r="H66" i="6"/>
  <c r="J66" i="6"/>
  <c r="I66" i="6"/>
  <c r="H65" i="6"/>
  <c r="H64" i="6"/>
  <c r="J64" i="6"/>
  <c r="I64" i="6"/>
  <c r="H63" i="6"/>
  <c r="H62" i="6"/>
  <c r="J62" i="6"/>
  <c r="I62" i="6"/>
  <c r="H61" i="6"/>
  <c r="H60" i="6"/>
  <c r="J60" i="6"/>
  <c r="I60" i="6"/>
  <c r="H59" i="6"/>
  <c r="H58" i="6"/>
  <c r="J58" i="6"/>
  <c r="I58" i="6"/>
  <c r="H57" i="6"/>
  <c r="H56" i="6"/>
  <c r="J56" i="6"/>
  <c r="I56" i="6"/>
  <c r="H55" i="6"/>
  <c r="H54" i="6"/>
  <c r="J54" i="6"/>
  <c r="I54" i="6"/>
  <c r="H53" i="6"/>
  <c r="H52" i="6"/>
  <c r="J52" i="6"/>
  <c r="I52" i="6"/>
  <c r="H51" i="6"/>
  <c r="H50" i="6"/>
  <c r="J50" i="6"/>
  <c r="I50" i="6"/>
  <c r="H49" i="6"/>
  <c r="H48" i="6"/>
  <c r="J48" i="6"/>
  <c r="I48" i="6"/>
  <c r="H47" i="6"/>
  <c r="H46" i="6"/>
  <c r="J46" i="6"/>
  <c r="I46" i="6"/>
  <c r="H45" i="6"/>
  <c r="H44" i="6"/>
  <c r="J44" i="6"/>
  <c r="I44" i="6"/>
  <c r="H43" i="6"/>
  <c r="H42" i="6"/>
  <c r="J42" i="6"/>
  <c r="I42" i="6"/>
  <c r="H41" i="6"/>
  <c r="J40" i="6"/>
  <c r="I40" i="6"/>
  <c r="H39" i="6"/>
  <c r="H38" i="6"/>
  <c r="J38" i="6"/>
  <c r="I38" i="6"/>
  <c r="H37" i="6"/>
  <c r="J36" i="6"/>
  <c r="I36" i="6"/>
  <c r="H40" i="5"/>
  <c r="H41" i="5"/>
  <c r="J40" i="5"/>
  <c r="H42" i="5"/>
  <c r="H43" i="5"/>
  <c r="J42" i="5"/>
  <c r="H44" i="5"/>
  <c r="H45" i="5"/>
  <c r="J44" i="5"/>
  <c r="J46" i="5"/>
  <c r="H48" i="5"/>
  <c r="H49" i="5"/>
  <c r="J48" i="5"/>
  <c r="H50" i="5"/>
  <c r="H51" i="5"/>
  <c r="J50" i="5"/>
  <c r="H52" i="5"/>
  <c r="H53" i="5"/>
  <c r="J52" i="5"/>
  <c r="H54" i="5"/>
  <c r="H55" i="5"/>
  <c r="J54" i="5"/>
  <c r="H56" i="5"/>
  <c r="H57" i="5"/>
  <c r="J56" i="5"/>
  <c r="H58" i="5"/>
  <c r="H59" i="5"/>
  <c r="J58" i="5"/>
  <c r="H60" i="5"/>
  <c r="H61" i="5"/>
  <c r="J60" i="5"/>
  <c r="H62" i="5"/>
  <c r="H63" i="5"/>
  <c r="J62" i="5"/>
  <c r="H64" i="5"/>
  <c r="H65" i="5"/>
  <c r="J64" i="5"/>
  <c r="H66" i="5"/>
  <c r="H67" i="5"/>
  <c r="J66" i="5"/>
  <c r="H68" i="5"/>
  <c r="H69" i="5"/>
  <c r="J68" i="5"/>
  <c r="H70" i="5"/>
  <c r="H71" i="5"/>
  <c r="J70" i="5"/>
  <c r="H72" i="5"/>
  <c r="H73" i="5"/>
  <c r="J72" i="5"/>
  <c r="H74" i="5"/>
  <c r="H75" i="5"/>
  <c r="J74" i="5"/>
  <c r="H76" i="5"/>
  <c r="H77" i="5"/>
  <c r="J76" i="5"/>
  <c r="H78" i="5"/>
  <c r="H79" i="5"/>
  <c r="J78" i="5"/>
  <c r="H80" i="5"/>
  <c r="H81" i="5"/>
  <c r="J80" i="5"/>
  <c r="H82" i="5"/>
  <c r="H83" i="5"/>
  <c r="J82" i="5"/>
  <c r="H84" i="5"/>
  <c r="H85" i="5"/>
  <c r="J84" i="5"/>
  <c r="H86" i="5"/>
  <c r="H87" i="5"/>
  <c r="J86" i="5"/>
  <c r="H88" i="5"/>
  <c r="H89" i="5"/>
  <c r="J88" i="5"/>
  <c r="H90" i="5"/>
  <c r="H91" i="5"/>
  <c r="J90" i="5"/>
  <c r="H92" i="5"/>
  <c r="H93" i="5"/>
  <c r="J92" i="5"/>
  <c r="H94" i="5"/>
  <c r="H95" i="5"/>
  <c r="J94" i="5"/>
  <c r="H96" i="5"/>
  <c r="H97" i="5"/>
  <c r="J96" i="5"/>
  <c r="H98" i="5"/>
  <c r="H99" i="5"/>
  <c r="J98" i="5"/>
  <c r="H100" i="5"/>
  <c r="H101" i="5"/>
  <c r="J100" i="5"/>
  <c r="H102" i="5"/>
  <c r="H103" i="5"/>
  <c r="J102" i="5"/>
  <c r="H104" i="5"/>
  <c r="H105" i="5"/>
  <c r="J104" i="5"/>
  <c r="H106" i="5"/>
  <c r="H107" i="5"/>
  <c r="J106" i="5"/>
  <c r="H108" i="5"/>
  <c r="H109" i="5"/>
  <c r="J108" i="5"/>
  <c r="H110" i="5"/>
  <c r="H111" i="5"/>
  <c r="J110" i="5"/>
  <c r="H112" i="5"/>
  <c r="H113" i="5"/>
  <c r="J112" i="5"/>
  <c r="H114" i="5"/>
  <c r="H115" i="5"/>
  <c r="J114" i="5"/>
  <c r="H116" i="5"/>
  <c r="H117" i="5"/>
  <c r="J116" i="5"/>
  <c r="H118" i="5"/>
  <c r="H119" i="5"/>
  <c r="J118" i="5"/>
  <c r="H120" i="5"/>
  <c r="H121" i="5"/>
  <c r="J120" i="5"/>
  <c r="H122" i="5"/>
  <c r="H123" i="5"/>
  <c r="J122" i="5"/>
  <c r="H124" i="5"/>
  <c r="H125" i="5"/>
  <c r="J124" i="5"/>
  <c r="H126" i="5"/>
  <c r="H127" i="5"/>
  <c r="J126" i="5"/>
  <c r="H128" i="5"/>
  <c r="H129" i="5"/>
  <c r="J128" i="5"/>
  <c r="H130" i="5"/>
  <c r="H131" i="5"/>
  <c r="J130" i="5"/>
  <c r="H132" i="5"/>
  <c r="H133" i="5"/>
  <c r="J132" i="5"/>
  <c r="H134" i="5"/>
  <c r="H135" i="5"/>
  <c r="J134" i="5"/>
  <c r="H136" i="5"/>
  <c r="H137" i="5"/>
  <c r="J136" i="5"/>
  <c r="H138" i="5"/>
  <c r="H139" i="5"/>
  <c r="J138" i="5"/>
  <c r="H140" i="5"/>
  <c r="H141" i="5"/>
  <c r="J140" i="5"/>
  <c r="H142" i="5"/>
  <c r="H143" i="5"/>
  <c r="J142" i="5"/>
  <c r="H144" i="5"/>
  <c r="H145" i="5"/>
  <c r="J144" i="5"/>
  <c r="H146" i="5"/>
  <c r="H147" i="5"/>
  <c r="J146" i="5"/>
  <c r="H148" i="5"/>
  <c r="H149" i="5"/>
  <c r="J148" i="5"/>
  <c r="H150" i="5"/>
  <c r="H151" i="5"/>
  <c r="J150" i="5"/>
  <c r="H152" i="5"/>
  <c r="H153" i="5"/>
  <c r="J152" i="5"/>
  <c r="H154" i="5"/>
  <c r="H155" i="5"/>
  <c r="J154" i="5"/>
  <c r="H156" i="5"/>
  <c r="H157" i="5"/>
  <c r="J156" i="5"/>
  <c r="H158" i="5"/>
  <c r="H159" i="5"/>
  <c r="J158" i="5"/>
  <c r="H160" i="5"/>
  <c r="H161" i="5"/>
  <c r="J160" i="5"/>
  <c r="H162" i="5"/>
  <c r="H163" i="5"/>
  <c r="J162" i="5"/>
  <c r="H164" i="5"/>
  <c r="H165" i="5"/>
  <c r="J164" i="5"/>
  <c r="H166" i="5"/>
  <c r="H167" i="5"/>
  <c r="J166" i="5"/>
  <c r="H168" i="5"/>
  <c r="H169" i="5"/>
  <c r="J168" i="5"/>
  <c r="H170" i="5"/>
  <c r="H171" i="5"/>
  <c r="J170" i="5"/>
  <c r="H172" i="5"/>
  <c r="H173" i="5"/>
  <c r="J172" i="5"/>
  <c r="H174" i="5"/>
  <c r="H175" i="5"/>
  <c r="J174" i="5"/>
  <c r="H176" i="5"/>
  <c r="H177" i="5"/>
  <c r="J176" i="5"/>
  <c r="H178" i="5"/>
  <c r="H179" i="5"/>
  <c r="J178" i="5"/>
  <c r="H180" i="5"/>
  <c r="H181" i="5"/>
  <c r="J180" i="5"/>
  <c r="H182" i="5"/>
  <c r="H183" i="5"/>
  <c r="J182" i="5"/>
  <c r="H184" i="5"/>
  <c r="H185" i="5"/>
  <c r="J184" i="5"/>
  <c r="H186" i="5"/>
  <c r="H187" i="5"/>
  <c r="J186" i="5"/>
  <c r="H188" i="5"/>
  <c r="H189" i="5"/>
  <c r="J188" i="5"/>
  <c r="H190" i="5"/>
  <c r="H191" i="5"/>
  <c r="J190" i="5"/>
  <c r="H192" i="5"/>
  <c r="H193" i="5"/>
  <c r="J192" i="5"/>
  <c r="H194" i="5"/>
  <c r="H195" i="5"/>
  <c r="J194" i="5"/>
  <c r="H196" i="5"/>
  <c r="H197" i="5"/>
  <c r="J196" i="5"/>
  <c r="H198" i="5"/>
  <c r="H199" i="5"/>
  <c r="J198" i="5"/>
  <c r="H200" i="5"/>
  <c r="H201" i="5"/>
  <c r="J200" i="5"/>
  <c r="H202" i="5"/>
  <c r="H203" i="5"/>
  <c r="J202" i="5"/>
  <c r="H204" i="5"/>
  <c r="H205" i="5"/>
  <c r="J204" i="5"/>
  <c r="H206" i="5"/>
  <c r="H207" i="5"/>
  <c r="J206" i="5"/>
  <c r="H208" i="5"/>
  <c r="H209" i="5"/>
  <c r="J208" i="5"/>
  <c r="H210" i="5"/>
  <c r="H211" i="5"/>
  <c r="J210" i="5"/>
  <c r="H212" i="5"/>
  <c r="H213" i="5"/>
  <c r="J212" i="5"/>
  <c r="H214" i="5"/>
  <c r="H215" i="5"/>
  <c r="J214" i="5"/>
  <c r="H216" i="5"/>
  <c r="H217" i="5"/>
  <c r="J216" i="5"/>
  <c r="H218" i="5"/>
  <c r="H219" i="5"/>
  <c r="J218" i="5"/>
  <c r="H220" i="5"/>
  <c r="H221" i="5"/>
  <c r="J220" i="5"/>
  <c r="H222" i="5"/>
  <c r="H223" i="5"/>
  <c r="J222" i="5"/>
  <c r="H224" i="5"/>
  <c r="H225" i="5"/>
  <c r="J224" i="5"/>
  <c r="H226" i="5"/>
  <c r="H227" i="5"/>
  <c r="J226" i="5"/>
  <c r="H228" i="5"/>
  <c r="H229" i="5"/>
  <c r="J228" i="5"/>
  <c r="H230" i="5"/>
  <c r="H231" i="5"/>
  <c r="J230" i="5"/>
  <c r="H232" i="5"/>
  <c r="H233" i="5"/>
  <c r="J232" i="5"/>
  <c r="H234" i="5"/>
  <c r="H235" i="5"/>
  <c r="J234" i="5"/>
  <c r="H236" i="5"/>
  <c r="H237" i="5"/>
  <c r="J236" i="5"/>
  <c r="H238" i="5"/>
  <c r="H239" i="5"/>
  <c r="J238" i="5"/>
  <c r="H240" i="5"/>
  <c r="H241" i="5"/>
  <c r="J240" i="5"/>
  <c r="H242" i="5"/>
  <c r="H243" i="5"/>
  <c r="J242" i="5"/>
  <c r="H244" i="5"/>
  <c r="H245" i="5"/>
  <c r="J244" i="5"/>
  <c r="H246" i="5"/>
  <c r="H247" i="5"/>
  <c r="J246" i="5"/>
  <c r="H248" i="5"/>
  <c r="H249" i="5"/>
  <c r="J248" i="5"/>
  <c r="H250" i="5"/>
  <c r="H251" i="5"/>
  <c r="J250" i="5"/>
  <c r="H252" i="5"/>
  <c r="H253" i="5"/>
  <c r="J252" i="5"/>
  <c r="H254" i="5"/>
  <c r="H255" i="5"/>
  <c r="J254" i="5"/>
  <c r="H256" i="5"/>
  <c r="H257" i="5"/>
  <c r="J256" i="5"/>
  <c r="H258" i="5"/>
  <c r="H259" i="5"/>
  <c r="J258" i="5"/>
  <c r="H260" i="5"/>
  <c r="H261" i="5"/>
  <c r="J260" i="5"/>
  <c r="H262" i="5"/>
  <c r="H263" i="5"/>
  <c r="J262" i="5"/>
  <c r="H264" i="5"/>
  <c r="H265" i="5"/>
  <c r="J264" i="5"/>
  <c r="H266" i="5"/>
  <c r="H267" i="5"/>
  <c r="J266" i="5"/>
  <c r="H268" i="5"/>
  <c r="H269" i="5"/>
  <c r="J268" i="5"/>
  <c r="H270" i="5"/>
  <c r="H271" i="5"/>
  <c r="J270" i="5"/>
  <c r="H272" i="5"/>
  <c r="H273" i="5"/>
  <c r="J272" i="5"/>
  <c r="H274" i="5"/>
  <c r="H275" i="5"/>
  <c r="J274" i="5"/>
  <c r="H276" i="5"/>
  <c r="H277" i="5"/>
  <c r="J276" i="5"/>
  <c r="H278" i="5"/>
  <c r="H279" i="5"/>
  <c r="J278" i="5"/>
  <c r="H280" i="5"/>
  <c r="H281" i="5"/>
  <c r="J280" i="5"/>
  <c r="H282" i="5"/>
  <c r="H283" i="5"/>
  <c r="J282" i="5"/>
  <c r="H284" i="5"/>
  <c r="H285" i="5"/>
  <c r="J284" i="5"/>
  <c r="H286" i="5"/>
  <c r="H287" i="5"/>
  <c r="J286" i="5"/>
  <c r="H288" i="5"/>
  <c r="H289" i="5"/>
  <c r="J288" i="5"/>
  <c r="H290" i="5"/>
  <c r="H291" i="5"/>
  <c r="J290" i="5"/>
  <c r="H292" i="5"/>
  <c r="H293" i="5"/>
  <c r="J292" i="5"/>
  <c r="H294" i="5"/>
  <c r="H295" i="5"/>
  <c r="J294" i="5"/>
  <c r="H296" i="5"/>
  <c r="H297" i="5"/>
  <c r="J296" i="5"/>
  <c r="H298" i="5"/>
  <c r="H299" i="5"/>
  <c r="J298" i="5"/>
  <c r="H300" i="5"/>
  <c r="H301" i="5"/>
  <c r="J300" i="5"/>
  <c r="H302" i="5"/>
  <c r="H303" i="5"/>
  <c r="J302" i="5"/>
  <c r="H304" i="5"/>
  <c r="H305" i="5"/>
  <c r="J304" i="5"/>
  <c r="H306" i="5"/>
  <c r="H307" i="5"/>
  <c r="J306" i="5"/>
  <c r="H308" i="5"/>
  <c r="H309" i="5"/>
  <c r="J308" i="5"/>
  <c r="H310" i="5"/>
  <c r="H311" i="5"/>
  <c r="J310" i="5"/>
  <c r="H312" i="5"/>
  <c r="H313" i="5"/>
  <c r="J312" i="5"/>
  <c r="H314" i="5"/>
  <c r="H315" i="5"/>
  <c r="J314" i="5"/>
  <c r="H316" i="5"/>
  <c r="H317" i="5"/>
  <c r="J316" i="5"/>
  <c r="H318" i="5"/>
  <c r="H319" i="5"/>
  <c r="J318" i="5"/>
  <c r="H320" i="5"/>
  <c r="H321" i="5"/>
  <c r="J320" i="5"/>
  <c r="H322" i="5"/>
  <c r="H323" i="5"/>
  <c r="J322" i="5"/>
  <c r="H324" i="5"/>
  <c r="H325" i="5"/>
  <c r="J324" i="5"/>
  <c r="H326" i="5"/>
  <c r="H327" i="5"/>
  <c r="J326" i="5"/>
  <c r="H328" i="5"/>
  <c r="H329" i="5"/>
  <c r="J328" i="5"/>
  <c r="H330" i="5"/>
  <c r="H331" i="5"/>
  <c r="J330" i="5"/>
  <c r="H332" i="5"/>
  <c r="H333" i="5"/>
  <c r="J332" i="5"/>
  <c r="H334" i="5"/>
  <c r="H335" i="5"/>
  <c r="J334" i="5"/>
  <c r="H336" i="5"/>
  <c r="H337" i="5"/>
  <c r="J336" i="5"/>
  <c r="H338" i="5"/>
  <c r="H339" i="5"/>
  <c r="J338" i="5"/>
  <c r="H340" i="5"/>
  <c r="H341" i="5"/>
  <c r="J340" i="5"/>
  <c r="H342" i="5"/>
  <c r="H343" i="5"/>
  <c r="J342" i="5"/>
  <c r="H344" i="5"/>
  <c r="H345" i="5"/>
  <c r="J344" i="5"/>
  <c r="H346" i="5"/>
  <c r="H347" i="5"/>
  <c r="J346" i="5"/>
  <c r="H348" i="5"/>
  <c r="H349" i="5"/>
  <c r="J348" i="5"/>
  <c r="H350" i="5"/>
  <c r="H351" i="5"/>
  <c r="J350" i="5"/>
  <c r="H352" i="5"/>
  <c r="H353" i="5"/>
  <c r="J352" i="5"/>
  <c r="H354" i="5"/>
  <c r="H355" i="5"/>
  <c r="J354" i="5"/>
  <c r="H356" i="5"/>
  <c r="H357" i="5"/>
  <c r="J356" i="5"/>
  <c r="H358" i="5"/>
  <c r="H359" i="5"/>
  <c r="J358" i="5"/>
  <c r="H360" i="5"/>
  <c r="H361" i="5"/>
  <c r="J360" i="5"/>
  <c r="H362" i="5"/>
  <c r="H363" i="5"/>
  <c r="J362" i="5"/>
  <c r="H364" i="5"/>
  <c r="H365" i="5"/>
  <c r="J364" i="5"/>
  <c r="H366" i="5"/>
  <c r="H367" i="5"/>
  <c r="J366" i="5"/>
  <c r="H368" i="5"/>
  <c r="H369" i="5"/>
  <c r="J368" i="5"/>
  <c r="H370" i="5"/>
  <c r="H371" i="5"/>
  <c r="J370" i="5"/>
  <c r="H372" i="5"/>
  <c r="H373" i="5"/>
  <c r="J372" i="5"/>
  <c r="H374" i="5"/>
  <c r="H375" i="5"/>
  <c r="J374" i="5"/>
  <c r="H376" i="5"/>
  <c r="H377" i="5"/>
  <c r="J376" i="5"/>
  <c r="H378" i="5"/>
  <c r="H379" i="5"/>
  <c r="J378" i="5"/>
  <c r="H380" i="5"/>
  <c r="H381" i="5"/>
  <c r="J380" i="5"/>
  <c r="H382" i="5"/>
  <c r="H383" i="5"/>
  <c r="J382" i="5"/>
  <c r="H384" i="5"/>
  <c r="H385" i="5"/>
  <c r="J384" i="5"/>
  <c r="H386" i="5"/>
  <c r="H387" i="5"/>
  <c r="J386" i="5"/>
  <c r="H388" i="5"/>
  <c r="H389" i="5"/>
  <c r="J388" i="5"/>
  <c r="H390" i="5"/>
  <c r="H391" i="5"/>
  <c r="J390" i="5"/>
  <c r="H392" i="5"/>
  <c r="H393" i="5"/>
  <c r="J392" i="5"/>
  <c r="H394" i="5"/>
  <c r="H395" i="5"/>
  <c r="J394" i="5"/>
  <c r="H396" i="5"/>
  <c r="H397" i="5"/>
  <c r="J396" i="5"/>
  <c r="H398" i="5"/>
  <c r="H399" i="5"/>
  <c r="J398" i="5"/>
  <c r="H400" i="5"/>
  <c r="H401" i="5"/>
  <c r="J400" i="5"/>
  <c r="H402" i="5"/>
  <c r="H403" i="5"/>
  <c r="J402" i="5"/>
  <c r="H404" i="5"/>
  <c r="H405" i="5"/>
  <c r="J404" i="5"/>
  <c r="H406" i="5"/>
  <c r="H407" i="5"/>
  <c r="J406" i="5"/>
  <c r="H408" i="5"/>
  <c r="H409" i="5"/>
  <c r="J408" i="5"/>
  <c r="H410" i="5"/>
  <c r="H411" i="5"/>
  <c r="J410" i="5"/>
  <c r="H412" i="5"/>
  <c r="H413" i="5"/>
  <c r="J412" i="5"/>
  <c r="H414" i="5"/>
  <c r="J414" i="5"/>
  <c r="H38" i="5"/>
  <c r="H39" i="5"/>
  <c r="J38" i="5"/>
  <c r="H36" i="5"/>
  <c r="H37" i="5"/>
  <c r="J36" i="5"/>
  <c r="I40" i="5"/>
  <c r="I42" i="5"/>
  <c r="I44" i="5"/>
  <c r="I48" i="5"/>
  <c r="I50" i="5"/>
  <c r="I52" i="5"/>
  <c r="I54" i="5"/>
  <c r="I56" i="5"/>
  <c r="I58" i="5"/>
  <c r="I60" i="5"/>
  <c r="I62" i="5"/>
  <c r="I64" i="5"/>
  <c r="I66" i="5"/>
  <c r="I68" i="5"/>
  <c r="I70" i="5"/>
  <c r="I72" i="5"/>
  <c r="I74" i="5"/>
  <c r="I76" i="5"/>
  <c r="I78" i="5"/>
  <c r="I80" i="5"/>
  <c r="I82" i="5"/>
  <c r="I84" i="5"/>
  <c r="I86" i="5"/>
  <c r="I88" i="5"/>
  <c r="I90" i="5"/>
  <c r="I92" i="5"/>
  <c r="I94" i="5"/>
  <c r="I96" i="5"/>
  <c r="I98" i="5"/>
  <c r="I100" i="5"/>
  <c r="I102" i="5"/>
  <c r="I104" i="5"/>
  <c r="I106" i="5"/>
  <c r="I108" i="5"/>
  <c r="I110" i="5"/>
  <c r="I112" i="5"/>
  <c r="I114" i="5"/>
  <c r="I116" i="5"/>
  <c r="I118" i="5"/>
  <c r="I120" i="5"/>
  <c r="I122" i="5"/>
  <c r="I124" i="5"/>
  <c r="I126" i="5"/>
  <c r="I128" i="5"/>
  <c r="I130" i="5"/>
  <c r="I132" i="5"/>
  <c r="I134" i="5"/>
  <c r="I136" i="5"/>
  <c r="I138" i="5"/>
  <c r="I140" i="5"/>
  <c r="I142" i="5"/>
  <c r="I144" i="5"/>
  <c r="I146" i="5"/>
  <c r="I148" i="5"/>
  <c r="I150" i="5"/>
  <c r="I152" i="5"/>
  <c r="I154" i="5"/>
  <c r="I156" i="5"/>
  <c r="I158" i="5"/>
  <c r="I160" i="5"/>
  <c r="I162" i="5"/>
  <c r="I164" i="5"/>
  <c r="I166" i="5"/>
  <c r="I168" i="5"/>
  <c r="I170" i="5"/>
  <c r="I172" i="5"/>
  <c r="I174" i="5"/>
  <c r="I176" i="5"/>
  <c r="I178" i="5"/>
  <c r="I180" i="5"/>
  <c r="I182" i="5"/>
  <c r="I184" i="5"/>
  <c r="I186" i="5"/>
  <c r="I188" i="5"/>
  <c r="I190" i="5"/>
  <c r="I192" i="5"/>
  <c r="I194" i="5"/>
  <c r="I196" i="5"/>
  <c r="I198" i="5"/>
  <c r="I200" i="5"/>
  <c r="I202" i="5"/>
  <c r="I204" i="5"/>
  <c r="I206" i="5"/>
  <c r="I208" i="5"/>
  <c r="I210" i="5"/>
  <c r="I212" i="5"/>
  <c r="I214" i="5"/>
  <c r="I216" i="5"/>
  <c r="I218" i="5"/>
  <c r="I220" i="5"/>
  <c r="I222" i="5"/>
  <c r="I224" i="5"/>
  <c r="I226" i="5"/>
  <c r="I228" i="5"/>
  <c r="I230" i="5"/>
  <c r="I232" i="5"/>
  <c r="I234" i="5"/>
  <c r="I236" i="5"/>
  <c r="I238" i="5"/>
  <c r="I240" i="5"/>
  <c r="I242" i="5"/>
  <c r="I244" i="5"/>
  <c r="I246" i="5"/>
  <c r="I248" i="5"/>
  <c r="I250" i="5"/>
  <c r="I252" i="5"/>
  <c r="I254" i="5"/>
  <c r="I256" i="5"/>
  <c r="I258" i="5"/>
  <c r="I260" i="5"/>
  <c r="I262" i="5"/>
  <c r="I264" i="5"/>
  <c r="I266" i="5"/>
  <c r="I268" i="5"/>
  <c r="I270" i="5"/>
  <c r="I272" i="5"/>
  <c r="I274" i="5"/>
  <c r="I276" i="5"/>
  <c r="I278" i="5"/>
  <c r="I280" i="5"/>
  <c r="I282" i="5"/>
  <c r="I284" i="5"/>
  <c r="I286" i="5"/>
  <c r="I288" i="5"/>
  <c r="I290" i="5"/>
  <c r="I292" i="5"/>
  <c r="I294" i="5"/>
  <c r="I296" i="5"/>
  <c r="I298" i="5"/>
  <c r="I300" i="5"/>
  <c r="I302" i="5"/>
  <c r="I304" i="5"/>
  <c r="I306" i="5"/>
  <c r="I308" i="5"/>
  <c r="I310" i="5"/>
  <c r="I312" i="5"/>
  <c r="I314" i="5"/>
  <c r="I316" i="5"/>
  <c r="I318" i="5"/>
  <c r="I320" i="5"/>
  <c r="I322" i="5"/>
  <c r="I324" i="5"/>
  <c r="I326" i="5"/>
  <c r="I328" i="5"/>
  <c r="I330" i="5"/>
  <c r="I332" i="5"/>
  <c r="I334" i="5"/>
  <c r="I336" i="5"/>
  <c r="I338" i="5"/>
  <c r="I340" i="5"/>
  <c r="I342" i="5"/>
  <c r="I344" i="5"/>
  <c r="I346" i="5"/>
  <c r="I348" i="5"/>
  <c r="I350" i="5"/>
  <c r="I352" i="5"/>
  <c r="I354" i="5"/>
  <c r="I356" i="5"/>
  <c r="I358" i="5"/>
  <c r="I360" i="5"/>
  <c r="I362" i="5"/>
  <c r="I364" i="5"/>
  <c r="I366" i="5"/>
  <c r="I368" i="5"/>
  <c r="I370" i="5"/>
  <c r="I372" i="5"/>
  <c r="I374" i="5"/>
  <c r="I376" i="5"/>
  <c r="I378" i="5"/>
  <c r="I380" i="5"/>
  <c r="I382" i="5"/>
  <c r="I384" i="5"/>
  <c r="I386" i="5"/>
  <c r="I388" i="5"/>
  <c r="I390" i="5"/>
  <c r="I392" i="5"/>
  <c r="I394" i="5"/>
  <c r="I396" i="5"/>
  <c r="I398" i="5"/>
  <c r="I400" i="5"/>
  <c r="I402" i="5"/>
  <c r="I404" i="5"/>
  <c r="I406" i="5"/>
  <c r="I408" i="5"/>
  <c r="I410" i="5"/>
  <c r="I412" i="5"/>
  <c r="I414" i="5"/>
  <c r="I38" i="5"/>
  <c r="I36" i="5"/>
  <c r="O98" i="15"/>
  <c r="S98" i="15"/>
  <c r="N98" i="15"/>
  <c r="Q98" i="15"/>
  <c r="O97" i="15"/>
  <c r="S97" i="15"/>
  <c r="N97" i="15"/>
  <c r="Q97" i="15"/>
  <c r="O96" i="15"/>
  <c r="S96" i="15"/>
  <c r="N96" i="15"/>
  <c r="Q96" i="15"/>
  <c r="O95" i="15"/>
  <c r="S95" i="15"/>
  <c r="N95" i="15"/>
  <c r="Q95" i="15"/>
  <c r="O94" i="15"/>
  <c r="S94" i="15"/>
  <c r="N94" i="15"/>
  <c r="Q94" i="15"/>
  <c r="O93" i="15"/>
  <c r="S93" i="15"/>
  <c r="N93" i="15"/>
  <c r="Q93" i="15"/>
  <c r="O92" i="15"/>
  <c r="S92" i="15"/>
  <c r="N92" i="15"/>
  <c r="Q92" i="15"/>
  <c r="O70" i="15"/>
  <c r="S70" i="15"/>
  <c r="N70" i="15"/>
  <c r="Q70" i="15"/>
  <c r="O69" i="15"/>
  <c r="S69" i="15"/>
  <c r="N69" i="15"/>
  <c r="Q69" i="15"/>
  <c r="O68" i="15"/>
  <c r="S68" i="15"/>
  <c r="N68" i="15"/>
  <c r="Q68" i="15"/>
  <c r="O67" i="15"/>
  <c r="S67" i="15"/>
  <c r="N67" i="15"/>
  <c r="Q67" i="15"/>
  <c r="O66" i="15"/>
  <c r="S66" i="15"/>
  <c r="N66" i="15"/>
  <c r="Q66" i="15"/>
  <c r="O65" i="15"/>
  <c r="S65" i="15"/>
  <c r="N65" i="15"/>
  <c r="Q65" i="15"/>
  <c r="O64" i="15"/>
  <c r="S64" i="15"/>
  <c r="N64" i="15"/>
  <c r="Q64" i="15"/>
  <c r="O43" i="15"/>
  <c r="S43" i="15"/>
  <c r="N43" i="15"/>
  <c r="Q43" i="15"/>
  <c r="O42" i="15"/>
  <c r="S42" i="15"/>
  <c r="N42" i="15"/>
  <c r="Q42" i="15"/>
  <c r="O41" i="15"/>
  <c r="S41" i="15"/>
  <c r="N41" i="15"/>
  <c r="Q41" i="15"/>
  <c r="O40" i="15"/>
  <c r="S40" i="15"/>
  <c r="N40" i="15"/>
  <c r="Q40" i="15"/>
  <c r="O39" i="15"/>
  <c r="S39" i="15"/>
  <c r="N39" i="15"/>
  <c r="Q39" i="15"/>
  <c r="O38" i="15"/>
  <c r="S38" i="15"/>
  <c r="N38" i="15"/>
  <c r="Q38" i="15"/>
  <c r="O37" i="15"/>
  <c r="S37" i="15"/>
  <c r="N37" i="15"/>
  <c r="Q37" i="15"/>
  <c r="F213" i="8"/>
  <c r="F199" i="8"/>
  <c r="F197" i="8"/>
  <c r="F195" i="8"/>
  <c r="F191" i="8"/>
  <c r="F189" i="8"/>
  <c r="F187" i="8"/>
  <c r="F172" i="8"/>
  <c r="G50" i="8"/>
  <c r="G51" i="8"/>
  <c r="F50" i="8"/>
  <c r="F51" i="8"/>
  <c r="E321" i="7"/>
  <c r="E250" i="7"/>
  <c r="E244" i="7"/>
  <c r="F364" i="6"/>
  <c r="F307" i="6"/>
  <c r="F275" i="6"/>
  <c r="F232" i="6"/>
  <c r="G82" i="6"/>
  <c r="G83" i="6"/>
  <c r="F82" i="6"/>
  <c r="F83" i="6"/>
  <c r="G372" i="5"/>
  <c r="G373" i="5"/>
  <c r="F372" i="5"/>
  <c r="F373" i="5"/>
  <c r="G342" i="5"/>
  <c r="G343" i="5"/>
  <c r="F342" i="5"/>
  <c r="F343" i="5"/>
  <c r="G288" i="5"/>
  <c r="G289" i="5"/>
  <c r="F288" i="5"/>
  <c r="F289" i="5"/>
  <c r="F60" i="5"/>
</calcChain>
</file>

<file path=xl/sharedStrings.xml><?xml version="1.0" encoding="utf-8"?>
<sst xmlns="http://schemas.openxmlformats.org/spreadsheetml/2006/main" count="22619" uniqueCount="1569">
  <si>
    <t>Block Type</t>
  </si>
  <si>
    <t>384-Well Block</t>
  </si>
  <si>
    <t>Calibration Background is expired</t>
  </si>
  <si>
    <t>Yes</t>
  </si>
  <si>
    <t>Calibration Background performed on</t>
  </si>
  <si>
    <t>2015-09-28 10:38:58 AM NZDT</t>
  </si>
  <si>
    <t>Calibration FAM is expired</t>
  </si>
  <si>
    <t>Calibration FAM performed on</t>
  </si>
  <si>
    <t>2015-09-28 12:44:37 PM NZDT</t>
  </si>
  <si>
    <t>Calibration NED is expired</t>
  </si>
  <si>
    <t>Calibration NED performed on</t>
  </si>
  <si>
    <t>2015-09-28 12:27:45 PM NZDT</t>
  </si>
  <si>
    <t>Calibration ROI is expired</t>
  </si>
  <si>
    <t>Calibration ROI performed on</t>
  </si>
  <si>
    <t>2015-09-28 10:31:42 AM NZDT</t>
  </si>
  <si>
    <t>Calibration ROX is expired</t>
  </si>
  <si>
    <t>Calibration ROX performed on</t>
  </si>
  <si>
    <t>2015-09-28 11:50:26 AM NZDT</t>
  </si>
  <si>
    <t>Calibration SYBR is expired</t>
  </si>
  <si>
    <t>Calibration SYBR performed on</t>
  </si>
  <si>
    <t>2015-09-28 11:35:56 AM NZDT</t>
  </si>
  <si>
    <t>Calibration TAMRA is expired</t>
  </si>
  <si>
    <t>Calibration TAMRA performed on</t>
  </si>
  <si>
    <t>2015-09-28 12:05:53 PM NZDT</t>
  </si>
  <si>
    <t>Calibration Uniformity is expired</t>
  </si>
  <si>
    <t>Calibration Uniformity performed on</t>
  </si>
  <si>
    <t>2015-09-28 11:17:29 AM NZDT</t>
  </si>
  <si>
    <t>Calibration VIC is expired</t>
  </si>
  <si>
    <t>Calibration VIC performed on</t>
  </si>
  <si>
    <t>2015-09-28 12:36:53 PM NZDT</t>
  </si>
  <si>
    <t>Chemistry</t>
  </si>
  <si>
    <t>TAQMAN</t>
  </si>
  <si>
    <t>Experiment File Name</t>
  </si>
  <si>
    <t>C:\Users\room811\Desktop\qPCR_longum_infantis\01-Sing infants 384 P1 Taq Sialidase.eds</t>
  </si>
  <si>
    <t>Experiment Name</t>
  </si>
  <si>
    <t>Sing infants 384 P1 Taq Sialidase</t>
  </si>
  <si>
    <t>Experiment Run Start Time</t>
  </si>
  <si>
    <t>2016-07-20 22:11:38 PM NZST</t>
  </si>
  <si>
    <t>Experiment Run Stop Time</t>
  </si>
  <si>
    <t>2016-07-20 23:08:15 PM NZST</t>
  </si>
  <si>
    <t>Experiment Type</t>
  </si>
  <si>
    <t>Standard Curve</t>
  </si>
  <si>
    <t>Instrument Name</t>
  </si>
  <si>
    <t>ViiA7</t>
  </si>
  <si>
    <t>Instrument Serial Number</t>
  </si>
  <si>
    <t>278880388</t>
  </si>
  <si>
    <t>Instrument Type</t>
  </si>
  <si>
    <t>ViiA(TM) 7 System</t>
  </si>
  <si>
    <t>Passive Reference</t>
  </si>
  <si>
    <t>ROX</t>
  </si>
  <si>
    <t>Quantification Cycle Method</t>
  </si>
  <si>
    <t>Ct</t>
  </si>
  <si>
    <t>Signal Smoothing On</t>
  </si>
  <si>
    <t>true</t>
  </si>
  <si>
    <t>Stage/ Cycle where Analysis is performed</t>
  </si>
  <si>
    <t>Stage 2, Step 2</t>
  </si>
  <si>
    <t>Well Position</t>
  </si>
  <si>
    <t>Sample Name</t>
  </si>
  <si>
    <t>Target Name</t>
  </si>
  <si>
    <t>Task</t>
  </si>
  <si>
    <t>CT</t>
  </si>
  <si>
    <t>Ct Mean</t>
  </si>
  <si>
    <t>Ct SD</t>
  </si>
  <si>
    <t>Quantity</t>
  </si>
  <si>
    <t>Quantity Mean</t>
  </si>
  <si>
    <t>Quantity SD</t>
  </si>
  <si>
    <t>Baseline Start</t>
  </si>
  <si>
    <t>Baseline End</t>
  </si>
  <si>
    <t>A1</t>
  </si>
  <si>
    <t>2-2</t>
  </si>
  <si>
    <t>Sialidase F1/R1 +probe</t>
  </si>
  <si>
    <t>UNKNOWN</t>
  </si>
  <si>
    <t>Undetermined</t>
  </si>
  <si>
    <t>A2</t>
  </si>
  <si>
    <t>4-7</t>
  </si>
  <si>
    <t>A3</t>
  </si>
  <si>
    <t>11-5</t>
  </si>
  <si>
    <t>A4</t>
  </si>
  <si>
    <t>16-1</t>
  </si>
  <si>
    <t>A5</t>
  </si>
  <si>
    <t>25-7</t>
  </si>
  <si>
    <t>A6</t>
  </si>
  <si>
    <t>40-5</t>
  </si>
  <si>
    <t>A7</t>
  </si>
  <si>
    <t>59-1</t>
  </si>
  <si>
    <t>A8</t>
  </si>
  <si>
    <t>73-7</t>
  </si>
  <si>
    <t>A9</t>
  </si>
  <si>
    <t>92-5</t>
  </si>
  <si>
    <t>A10</t>
  </si>
  <si>
    <t>104-7</t>
  </si>
  <si>
    <t>A11</t>
  </si>
  <si>
    <t>121-5</t>
  </si>
  <si>
    <t>A12</t>
  </si>
  <si>
    <t>149-5</t>
  </si>
  <si>
    <t>A13</t>
  </si>
  <si>
    <t>157-1</t>
  </si>
  <si>
    <t>A14</t>
  </si>
  <si>
    <t>160-5</t>
  </si>
  <si>
    <t>A15</t>
  </si>
  <si>
    <t>166-2</t>
  </si>
  <si>
    <t>A16</t>
  </si>
  <si>
    <t>175-5</t>
  </si>
  <si>
    <t>A17</t>
  </si>
  <si>
    <t>A18</t>
  </si>
  <si>
    <t>A19</t>
  </si>
  <si>
    <t>TH19-1</t>
  </si>
  <si>
    <t>A20</t>
  </si>
  <si>
    <t>TH22-7</t>
  </si>
  <si>
    <t>A21</t>
  </si>
  <si>
    <t>TH31-5</t>
  </si>
  <si>
    <t>A22</t>
  </si>
  <si>
    <t>TH36-2</t>
  </si>
  <si>
    <t>A23</t>
  </si>
  <si>
    <t>AB78</t>
  </si>
  <si>
    <t>A24</t>
  </si>
  <si>
    <t>Inf sialidase 2348-1</t>
  </si>
  <si>
    <t>STANDARD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</si>
  <si>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</si>
  <si>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</si>
  <si>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</si>
  <si>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</si>
  <si>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</si>
  <si>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</si>
  <si>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</si>
  <si>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</si>
  <si>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</si>
  <si>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</si>
  <si>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</si>
  <si>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</si>
  <si>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</si>
  <si>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</si>
  <si>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</si>
  <si>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</si>
  <si>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</si>
  <si>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</si>
  <si>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</si>
  <si>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</si>
  <si>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</si>
  <si>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</si>
  <si>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</si>
  <si>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</si>
  <si>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</t>
  </si>
  <si>
    <t>2-5</t>
  </si>
  <si>
    <t>C2</t>
  </si>
  <si>
    <t>7-2</t>
  </si>
  <si>
    <t>C3</t>
  </si>
  <si>
    <t>11-7</t>
  </si>
  <si>
    <t>C4</t>
  </si>
  <si>
    <t>16-5</t>
  </si>
  <si>
    <t>C5</t>
  </si>
  <si>
    <t>27-1</t>
  </si>
  <si>
    <t>C6</t>
  </si>
  <si>
    <t>40-7</t>
  </si>
  <si>
    <t>C7</t>
  </si>
  <si>
    <t>59-5</t>
  </si>
  <si>
    <t>C8</t>
  </si>
  <si>
    <t>74-2</t>
  </si>
  <si>
    <t>C9</t>
  </si>
  <si>
    <t>92-7</t>
  </si>
  <si>
    <t>C10</t>
  </si>
  <si>
    <t>111-1</t>
  </si>
  <si>
    <t>C11</t>
  </si>
  <si>
    <t>121-7</t>
  </si>
  <si>
    <t>C12</t>
  </si>
  <si>
    <t>149-7</t>
  </si>
  <si>
    <t>C13</t>
  </si>
  <si>
    <t>157-5</t>
  </si>
  <si>
    <t>C14</t>
  </si>
  <si>
    <t>160-7</t>
  </si>
  <si>
    <t>C15</t>
  </si>
  <si>
    <t>166-5</t>
  </si>
  <si>
    <t>C16</t>
  </si>
  <si>
    <t>175-7</t>
  </si>
  <si>
    <t>C17</t>
  </si>
  <si>
    <t>C18</t>
  </si>
  <si>
    <t>C19</t>
  </si>
  <si>
    <t>TH19-5</t>
  </si>
  <si>
    <t>C20</t>
  </si>
  <si>
    <t>TH24-1</t>
  </si>
  <si>
    <t>C21</t>
  </si>
  <si>
    <t>TH31-7</t>
  </si>
  <si>
    <t>C22</t>
  </si>
  <si>
    <t>TH36-5</t>
  </si>
  <si>
    <t>C23</t>
  </si>
  <si>
    <t>AB79</t>
  </si>
  <si>
    <t>C24</t>
  </si>
  <si>
    <t>Inf sialidase 2348-2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</si>
  <si>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</si>
  <si>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</si>
  <si>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</si>
  <si>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</si>
  <si>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</si>
  <si>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</si>
  <si>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</si>
  <si>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</si>
  <si>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</si>
  <si>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</si>
  <si>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</si>
  <si>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</si>
  <si>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</si>
  <si>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</si>
  <si>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</si>
  <si>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</si>
  <si>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</si>
  <si>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</si>
  <si>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</si>
  <si>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</si>
  <si>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</si>
  <si>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</si>
  <si>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</si>
  <si>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</si>
  <si>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</t>
  </si>
  <si>
    <t>2-7</t>
  </si>
  <si>
    <t>E2</t>
  </si>
  <si>
    <t>7-5</t>
  </si>
  <si>
    <t>E3</t>
  </si>
  <si>
    <t>13-1</t>
  </si>
  <si>
    <t>E4</t>
  </si>
  <si>
    <t>16-7</t>
  </si>
  <si>
    <t>E5</t>
  </si>
  <si>
    <t>27-5</t>
  </si>
  <si>
    <t>E6</t>
  </si>
  <si>
    <t>43-1</t>
  </si>
  <si>
    <t>E7</t>
  </si>
  <si>
    <t>59-7</t>
  </si>
  <si>
    <t>E8</t>
  </si>
  <si>
    <t>74-5</t>
  </si>
  <si>
    <t>E9</t>
  </si>
  <si>
    <t>100-1</t>
  </si>
  <si>
    <t>E10</t>
  </si>
  <si>
    <t>111-5</t>
  </si>
  <si>
    <t>E11</t>
  </si>
  <si>
    <t>136-1</t>
  </si>
  <si>
    <t>E12</t>
  </si>
  <si>
    <t>153-2</t>
  </si>
  <si>
    <t>E13</t>
  </si>
  <si>
    <t>157-7</t>
  </si>
  <si>
    <t>E14</t>
  </si>
  <si>
    <t>162-1</t>
  </si>
  <si>
    <t>E15</t>
  </si>
  <si>
    <t>166-7</t>
  </si>
  <si>
    <t>E16</t>
  </si>
  <si>
    <t>177-1</t>
  </si>
  <si>
    <t>E17</t>
  </si>
  <si>
    <t>E18</t>
  </si>
  <si>
    <t>TH10-1</t>
  </si>
  <si>
    <t>E19</t>
  </si>
  <si>
    <t>TH19-7</t>
  </si>
  <si>
    <t>E20</t>
  </si>
  <si>
    <t>TH24-5</t>
  </si>
  <si>
    <t>E21</t>
  </si>
  <si>
    <t>TH32-1</t>
  </si>
  <si>
    <t>E22</t>
  </si>
  <si>
    <t>TH36-7</t>
  </si>
  <si>
    <t>E23</t>
  </si>
  <si>
    <t>AB80</t>
  </si>
  <si>
    <t>E24</t>
  </si>
  <si>
    <t>Inf sialidase 2348-3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</si>
  <si>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</si>
  <si>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</si>
  <si>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</si>
  <si>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</si>
  <si>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</si>
  <si>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</si>
  <si>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</si>
  <si>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</si>
  <si>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</si>
  <si>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</si>
  <si>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</si>
  <si>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</si>
  <si>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</si>
  <si>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</si>
  <si>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</si>
  <si>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</si>
  <si>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</si>
  <si>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</si>
  <si>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</si>
  <si>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</si>
  <si>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</si>
  <si>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</si>
  <si>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</si>
  <si>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</si>
  <si>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</t>
  </si>
  <si>
    <t>3-1</t>
  </si>
  <si>
    <t>G2</t>
  </si>
  <si>
    <t>7-7</t>
  </si>
  <si>
    <t>G3</t>
  </si>
  <si>
    <t>13-5</t>
  </si>
  <si>
    <t>G4</t>
  </si>
  <si>
    <t>19-1</t>
  </si>
  <si>
    <t>G5</t>
  </si>
  <si>
    <t>27-7</t>
  </si>
  <si>
    <t>G6</t>
  </si>
  <si>
    <t>43-5</t>
  </si>
  <si>
    <t>G7</t>
  </si>
  <si>
    <t>70-1</t>
  </si>
  <si>
    <t>G8</t>
  </si>
  <si>
    <t>74-7</t>
  </si>
  <si>
    <t>G9</t>
  </si>
  <si>
    <t>100-5</t>
  </si>
  <si>
    <t>G10</t>
  </si>
  <si>
    <t>111-7</t>
  </si>
  <si>
    <t>G11</t>
  </si>
  <si>
    <t>136-5</t>
  </si>
  <si>
    <t>G12</t>
  </si>
  <si>
    <t>153-5</t>
  </si>
  <si>
    <t>G13</t>
  </si>
  <si>
    <t>158-1</t>
  </si>
  <si>
    <t>G14</t>
  </si>
  <si>
    <t>162-5</t>
  </si>
  <si>
    <t>G15</t>
  </si>
  <si>
    <t>169-1</t>
  </si>
  <si>
    <t>G16</t>
  </si>
  <si>
    <t>181-1</t>
  </si>
  <si>
    <t>G17</t>
  </si>
  <si>
    <t>G18</t>
  </si>
  <si>
    <t>TH10-5</t>
  </si>
  <si>
    <t>G19</t>
  </si>
  <si>
    <t>TH21-1</t>
  </si>
  <si>
    <t>G20</t>
  </si>
  <si>
    <t>TH24-7</t>
  </si>
  <si>
    <t>G21</t>
  </si>
  <si>
    <t>TH32-5</t>
  </si>
  <si>
    <t>G22</t>
  </si>
  <si>
    <t>AB86</t>
  </si>
  <si>
    <t>G23</t>
  </si>
  <si>
    <t>AB81</t>
  </si>
  <si>
    <t>G24</t>
  </si>
  <si>
    <t>Inf sialidase 2348-4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</si>
  <si>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</si>
  <si>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</si>
  <si>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</si>
  <si>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</si>
  <si>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</si>
  <si>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</si>
  <si>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</si>
  <si>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</si>
  <si>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</si>
  <si>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</si>
  <si>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</si>
  <si>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</si>
  <si>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</si>
  <si>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</si>
  <si>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</si>
  <si>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</si>
  <si>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</si>
  <si>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</si>
  <si>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</si>
  <si>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</si>
  <si>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</si>
  <si>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</si>
  <si>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</si>
  <si>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</si>
  <si>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I1</t>
  </si>
  <si>
    <t>3-5</t>
  </si>
  <si>
    <t>I2</t>
  </si>
  <si>
    <t>10-1</t>
  </si>
  <si>
    <t>I3</t>
  </si>
  <si>
    <t>13-7</t>
  </si>
  <si>
    <t>I4</t>
  </si>
  <si>
    <t>19-5</t>
  </si>
  <si>
    <t>I5</t>
  </si>
  <si>
    <t>32-2</t>
  </si>
  <si>
    <t>I6</t>
  </si>
  <si>
    <t>43-7</t>
  </si>
  <si>
    <t>I7</t>
  </si>
  <si>
    <t>70-5</t>
  </si>
  <si>
    <t>I8</t>
  </si>
  <si>
    <t>87-1</t>
  </si>
  <si>
    <t>I9</t>
  </si>
  <si>
    <t>100-7</t>
  </si>
  <si>
    <t>I10</t>
  </si>
  <si>
    <t>116-1</t>
  </si>
  <si>
    <t>I11</t>
  </si>
  <si>
    <t>136-7</t>
  </si>
  <si>
    <t>I12</t>
  </si>
  <si>
    <t>153-7</t>
  </si>
  <si>
    <t>I13</t>
  </si>
  <si>
    <t>159-1</t>
  </si>
  <si>
    <t>I14</t>
  </si>
  <si>
    <t>162-7</t>
  </si>
  <si>
    <t>I15</t>
  </si>
  <si>
    <t>169-5</t>
  </si>
  <si>
    <t>I16</t>
  </si>
  <si>
    <t>181-5</t>
  </si>
  <si>
    <t>I17</t>
  </si>
  <si>
    <t>I18</t>
  </si>
  <si>
    <t>TH10-7</t>
  </si>
  <si>
    <t>I19</t>
  </si>
  <si>
    <t>TH21-5</t>
  </si>
  <si>
    <t>I20</t>
  </si>
  <si>
    <t>TH27-1</t>
  </si>
  <si>
    <t>I21</t>
  </si>
  <si>
    <t>TH32-7</t>
  </si>
  <si>
    <t>I22</t>
  </si>
  <si>
    <t>AB87</t>
  </si>
  <si>
    <t>I23</t>
  </si>
  <si>
    <t>AB82</t>
  </si>
  <si>
    <t>I24</t>
  </si>
  <si>
    <t>Inf sialidase 2348-5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</si>
  <si>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</si>
  <si>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</si>
  <si>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</si>
  <si>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</si>
  <si>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</si>
  <si>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</si>
  <si>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</si>
  <si>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</si>
  <si>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</si>
  <si>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</si>
  <si>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</si>
  <si>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</si>
  <si>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</si>
  <si>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</si>
  <si>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</si>
  <si>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</si>
  <si>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</si>
  <si>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</si>
  <si>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</si>
  <si>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</si>
  <si>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</si>
  <si>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</si>
  <si>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</si>
  <si>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</si>
  <si>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K1</t>
  </si>
  <si>
    <t>3-7</t>
  </si>
  <si>
    <t>K2</t>
  </si>
  <si>
    <t>10-5</t>
  </si>
  <si>
    <t>K3</t>
  </si>
  <si>
    <t>14-1</t>
  </si>
  <si>
    <t>K4</t>
  </si>
  <si>
    <t>19-7</t>
  </si>
  <si>
    <t>K5</t>
  </si>
  <si>
    <t>32-5</t>
  </si>
  <si>
    <t>K6</t>
  </si>
  <si>
    <t>55-1</t>
  </si>
  <si>
    <t>K7</t>
  </si>
  <si>
    <t>70-7</t>
  </si>
  <si>
    <t>K8</t>
  </si>
  <si>
    <t>87-5</t>
  </si>
  <si>
    <t>K9</t>
  </si>
  <si>
    <t>103-1</t>
  </si>
  <si>
    <t>K10</t>
  </si>
  <si>
    <t>116-5</t>
  </si>
  <si>
    <t>K11</t>
  </si>
  <si>
    <t>140-1</t>
  </si>
  <si>
    <t>K12</t>
  </si>
  <si>
    <t>154-1</t>
  </si>
  <si>
    <t>K13</t>
  </si>
  <si>
    <t>159-5</t>
  </si>
  <si>
    <t>K14</t>
  </si>
  <si>
    <t>165-1</t>
  </si>
  <si>
    <t>K15</t>
  </si>
  <si>
    <t>169-7</t>
  </si>
  <si>
    <t>K16</t>
  </si>
  <si>
    <t>181-7</t>
  </si>
  <si>
    <t>K17</t>
  </si>
  <si>
    <t>K18</t>
  </si>
  <si>
    <t>TH17-1</t>
  </si>
  <si>
    <t>K19</t>
  </si>
  <si>
    <t>TH21-7</t>
  </si>
  <si>
    <t>K20</t>
  </si>
  <si>
    <t>TH27-5</t>
  </si>
  <si>
    <t>K21</t>
  </si>
  <si>
    <t>TH34-1</t>
  </si>
  <si>
    <t>K22</t>
  </si>
  <si>
    <t>AB88</t>
  </si>
  <si>
    <t>K23</t>
  </si>
  <si>
    <t>AB83</t>
  </si>
  <si>
    <t>K24</t>
  </si>
  <si>
    <t>Inf sialidase 2348-6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</si>
  <si>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</si>
  <si>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</si>
  <si>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</si>
  <si>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</si>
  <si>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</si>
  <si>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</si>
  <si>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</si>
  <si>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</si>
  <si>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</si>
  <si>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</si>
  <si>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</si>
  <si>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</si>
  <si>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</si>
  <si>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</si>
  <si>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</si>
  <si>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</si>
  <si>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</si>
  <si>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</si>
  <si>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</si>
  <si>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</si>
  <si>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</si>
  <si>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</si>
  <si>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</si>
  <si>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</si>
  <si>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M1</t>
  </si>
  <si>
    <t>4-2</t>
  </si>
  <si>
    <t>M2</t>
  </si>
  <si>
    <t>10-7</t>
  </si>
  <si>
    <t>M3</t>
  </si>
  <si>
    <t>14-5</t>
  </si>
  <si>
    <t>M4</t>
  </si>
  <si>
    <t>25-1</t>
  </si>
  <si>
    <t>M5</t>
  </si>
  <si>
    <t>32-7</t>
  </si>
  <si>
    <t>M6</t>
  </si>
  <si>
    <t>55-5</t>
  </si>
  <si>
    <t>M7</t>
  </si>
  <si>
    <t>73-1</t>
  </si>
  <si>
    <t>M8</t>
  </si>
  <si>
    <t>87-7</t>
  </si>
  <si>
    <t>M9</t>
  </si>
  <si>
    <t>103-5</t>
  </si>
  <si>
    <t>M10</t>
  </si>
  <si>
    <t>116-7</t>
  </si>
  <si>
    <t>M11</t>
  </si>
  <si>
    <t>140-5</t>
  </si>
  <si>
    <t>M12</t>
  </si>
  <si>
    <t>154-5</t>
  </si>
  <si>
    <t>M13</t>
  </si>
  <si>
    <t>159-7</t>
  </si>
  <si>
    <t>M14</t>
  </si>
  <si>
    <t>165-5</t>
  </si>
  <si>
    <t>M15</t>
  </si>
  <si>
    <t>173-1</t>
  </si>
  <si>
    <t>M16</t>
  </si>
  <si>
    <t>M17</t>
  </si>
  <si>
    <t>M18</t>
  </si>
  <si>
    <t>TH17-5</t>
  </si>
  <si>
    <t>M19</t>
  </si>
  <si>
    <t>TH22-1</t>
  </si>
  <si>
    <t>M20</t>
  </si>
  <si>
    <t>TH27-7</t>
  </si>
  <si>
    <t>M21</t>
  </si>
  <si>
    <t>TH34-5</t>
  </si>
  <si>
    <t>M22</t>
  </si>
  <si>
    <t>AB89</t>
  </si>
  <si>
    <t>M23</t>
  </si>
  <si>
    <t>AB84</t>
  </si>
  <si>
    <t>M24</t>
  </si>
  <si>
    <t>NTC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</si>
  <si>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</si>
  <si>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</si>
  <si>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</si>
  <si>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</si>
  <si>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</si>
  <si>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</si>
  <si>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</si>
  <si>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</si>
  <si>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</si>
  <si>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</si>
  <si>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</si>
  <si>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</si>
  <si>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</si>
  <si>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</si>
  <si>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</si>
  <si>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</si>
  <si>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</si>
  <si>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</si>
  <si>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</si>
  <si>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</si>
  <si>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</si>
  <si>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</si>
  <si>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</si>
  <si>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</si>
  <si>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O1</t>
  </si>
  <si>
    <t>4-5</t>
  </si>
  <si>
    <t>O2</t>
  </si>
  <si>
    <t>11-1</t>
  </si>
  <si>
    <t>O3</t>
  </si>
  <si>
    <t>14-7</t>
  </si>
  <si>
    <t>O4</t>
  </si>
  <si>
    <t>25-5</t>
  </si>
  <si>
    <t>O5</t>
  </si>
  <si>
    <t>40-1</t>
  </si>
  <si>
    <t>O6</t>
  </si>
  <si>
    <t>55-7</t>
  </si>
  <si>
    <t>O7</t>
  </si>
  <si>
    <t>73-5</t>
  </si>
  <si>
    <t>O8</t>
  </si>
  <si>
    <t>92-1</t>
  </si>
  <si>
    <t>O9</t>
  </si>
  <si>
    <t>103-7</t>
  </si>
  <si>
    <t>O10</t>
  </si>
  <si>
    <t>121-2</t>
  </si>
  <si>
    <t>O11</t>
  </si>
  <si>
    <t>149-2</t>
  </si>
  <si>
    <t>O12</t>
  </si>
  <si>
    <t>154-7</t>
  </si>
  <si>
    <t>O13</t>
  </si>
  <si>
    <t>160-1</t>
  </si>
  <si>
    <t>O14</t>
  </si>
  <si>
    <t>165-7</t>
  </si>
  <si>
    <t>O15</t>
  </si>
  <si>
    <t>175-2</t>
  </si>
  <si>
    <t>O16</t>
  </si>
  <si>
    <t>O17</t>
  </si>
  <si>
    <t>O18</t>
  </si>
  <si>
    <t>TH17-7</t>
  </si>
  <si>
    <t>O19</t>
  </si>
  <si>
    <t>TH22-5</t>
  </si>
  <si>
    <t>O20</t>
  </si>
  <si>
    <t>TH31-1</t>
  </si>
  <si>
    <t>O21</t>
  </si>
  <si>
    <t>TH34-7</t>
  </si>
  <si>
    <t>O22</t>
  </si>
  <si>
    <t>AB90</t>
  </si>
  <si>
    <t>O23</t>
  </si>
  <si>
    <t>AB85</t>
  </si>
  <si>
    <t>O24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</si>
  <si>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</si>
  <si>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</si>
  <si>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</si>
  <si>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</si>
  <si>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</si>
  <si>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</si>
  <si>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</si>
  <si>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</si>
  <si>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</si>
  <si>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</si>
  <si>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</si>
  <si>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</si>
  <si>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</si>
  <si>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</si>
  <si>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</si>
  <si>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</si>
  <si>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</si>
  <si>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</si>
  <si>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</si>
  <si>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</si>
  <si>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</si>
  <si>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</si>
  <si>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</si>
  <si>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</si>
  <si>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C:\Users\room811\Desktop\qPCR_longum_infantis\02-Chi formula  384 P2 Taq sialidase.eds</t>
  </si>
  <si>
    <t>Chi formula p2 384 taq sialidase</t>
  </si>
  <si>
    <t>2016-07-21 00:10:35 AM NZST</t>
  </si>
  <si>
    <t>2016-07-21 01:07:01 AM NZST</t>
  </si>
  <si>
    <t>AF001A</t>
  </si>
  <si>
    <t>Sialidase F1/R1 + probe</t>
  </si>
  <si>
    <t>AF001B</t>
  </si>
  <si>
    <t>AF001C</t>
  </si>
  <si>
    <t>AF001D</t>
  </si>
  <si>
    <t>AF003A</t>
  </si>
  <si>
    <t>AF003B</t>
  </si>
  <si>
    <t>AF003C</t>
  </si>
  <si>
    <t>AF003D</t>
  </si>
  <si>
    <t>AF004A</t>
  </si>
  <si>
    <t>AF004B</t>
  </si>
  <si>
    <t>AF004C</t>
  </si>
  <si>
    <t>AF004D</t>
  </si>
  <si>
    <t>AF005A</t>
  </si>
  <si>
    <t>AF005B</t>
  </si>
  <si>
    <t>AF005C</t>
  </si>
  <si>
    <t>AF005D</t>
  </si>
  <si>
    <t>AF009A</t>
  </si>
  <si>
    <t>AF009B</t>
  </si>
  <si>
    <t>AF009C</t>
  </si>
  <si>
    <t>AF009D</t>
  </si>
  <si>
    <t>AF010A</t>
  </si>
  <si>
    <t>AF010B</t>
  </si>
  <si>
    <t>AF010C</t>
  </si>
  <si>
    <t>AF010D</t>
  </si>
  <si>
    <t>AF011A</t>
  </si>
  <si>
    <t>AF011B</t>
  </si>
  <si>
    <t>AF011C</t>
  </si>
  <si>
    <t>AF011D</t>
  </si>
  <si>
    <t>AF012A</t>
  </si>
  <si>
    <t>AF012B</t>
  </si>
  <si>
    <t>AF012C</t>
  </si>
  <si>
    <t>AF012D</t>
  </si>
  <si>
    <t>AF014A</t>
  </si>
  <si>
    <t>AF014B</t>
  </si>
  <si>
    <t>AF014C</t>
  </si>
  <si>
    <t>AF014D</t>
  </si>
  <si>
    <t>AF016A</t>
  </si>
  <si>
    <t>AF016B</t>
  </si>
  <si>
    <t>AF016C</t>
  </si>
  <si>
    <t>AF016D</t>
  </si>
  <si>
    <t>AF018A</t>
  </si>
  <si>
    <t>AF018B</t>
  </si>
  <si>
    <t>AF018C</t>
  </si>
  <si>
    <t>AF018D</t>
  </si>
  <si>
    <t>AF023A</t>
  </si>
  <si>
    <t>AF023B</t>
  </si>
  <si>
    <t>AF023C</t>
  </si>
  <si>
    <t>AF023D</t>
  </si>
  <si>
    <t>AF024A</t>
  </si>
  <si>
    <t>AF024B</t>
  </si>
  <si>
    <t>AF024C</t>
  </si>
  <si>
    <t>AF024D</t>
  </si>
  <si>
    <t>AF025A</t>
  </si>
  <si>
    <t>AF025B</t>
  </si>
  <si>
    <t>AF025C</t>
  </si>
  <si>
    <t>AF025D</t>
  </si>
  <si>
    <t>AF026A</t>
  </si>
  <si>
    <t>AF026B</t>
  </si>
  <si>
    <t>AF026C</t>
  </si>
  <si>
    <t>AF026D</t>
  </si>
  <si>
    <t>AF029A</t>
  </si>
  <si>
    <t>AF029B</t>
  </si>
  <si>
    <t>AF029C</t>
  </si>
  <si>
    <t>AF029D</t>
  </si>
  <si>
    <t>AF030A</t>
  </si>
  <si>
    <t>AF030B</t>
  </si>
  <si>
    <t>AF030C</t>
  </si>
  <si>
    <t>AF030D</t>
  </si>
  <si>
    <t>AF033A</t>
  </si>
  <si>
    <t>AF033B</t>
  </si>
  <si>
    <t>AF033C</t>
  </si>
  <si>
    <t>AF033D</t>
  </si>
  <si>
    <t>AF035A</t>
  </si>
  <si>
    <t>AF035B</t>
  </si>
  <si>
    <t>AF035C</t>
  </si>
  <si>
    <t>AF035D</t>
  </si>
  <si>
    <t>AF038A</t>
  </si>
  <si>
    <t>AF038B</t>
  </si>
  <si>
    <t>AF038C</t>
  </si>
  <si>
    <t>AF038D</t>
  </si>
  <si>
    <t>AF044A</t>
  </si>
  <si>
    <t>AF044B</t>
  </si>
  <si>
    <t>AF044C</t>
  </si>
  <si>
    <t>AF044D</t>
  </si>
  <si>
    <t>AF046A</t>
  </si>
  <si>
    <t>AF046B</t>
  </si>
  <si>
    <t>AF046C</t>
  </si>
  <si>
    <t>AF046D</t>
  </si>
  <si>
    <t>AF047A</t>
  </si>
  <si>
    <t>AF047B</t>
  </si>
  <si>
    <t>AF047C</t>
  </si>
  <si>
    <t>AF047D</t>
  </si>
  <si>
    <t>AF049A</t>
  </si>
  <si>
    <t>AF049B</t>
  </si>
  <si>
    <t>AF049C</t>
  </si>
  <si>
    <t>AF049D</t>
  </si>
  <si>
    <t>AF050A</t>
  </si>
  <si>
    <t>AF050B</t>
  </si>
  <si>
    <t>AF050C</t>
  </si>
  <si>
    <t>AF050D</t>
  </si>
  <si>
    <t>AF053A</t>
  </si>
  <si>
    <t>AF053B</t>
  </si>
  <si>
    <t>AF053C</t>
  </si>
  <si>
    <t>AF053D</t>
  </si>
  <si>
    <t>AF055A</t>
  </si>
  <si>
    <t>AF055B</t>
  </si>
  <si>
    <t>AF055C</t>
  </si>
  <si>
    <t>AF055D</t>
  </si>
  <si>
    <t>AF057A</t>
  </si>
  <si>
    <t>AF057B</t>
  </si>
  <si>
    <t>AF057C</t>
  </si>
  <si>
    <t>AF057D</t>
  </si>
  <si>
    <t>AF058A</t>
  </si>
  <si>
    <t>AF058B</t>
  </si>
  <si>
    <t>AF058C</t>
  </si>
  <si>
    <t>AF058D</t>
  </si>
  <si>
    <t>AF062A</t>
  </si>
  <si>
    <t>AF062B</t>
  </si>
  <si>
    <t>AF062C</t>
  </si>
  <si>
    <t>AF062D</t>
  </si>
  <si>
    <t>AF063A</t>
  </si>
  <si>
    <t>AF063B</t>
  </si>
  <si>
    <t>AF063C</t>
  </si>
  <si>
    <t>AF063D</t>
  </si>
  <si>
    <t>AF065A</t>
  </si>
  <si>
    <t>AF065B</t>
  </si>
  <si>
    <t>AF065C</t>
  </si>
  <si>
    <t>AF065D</t>
  </si>
  <si>
    <t>AF067A</t>
  </si>
  <si>
    <t>AF067B</t>
  </si>
  <si>
    <t>AF067C</t>
  </si>
  <si>
    <t>AF067D</t>
  </si>
  <si>
    <t>AF068A</t>
  </si>
  <si>
    <t>AF068B</t>
  </si>
  <si>
    <t>AF068C</t>
  </si>
  <si>
    <t>AF068D</t>
  </si>
  <si>
    <t>AF070A</t>
  </si>
  <si>
    <t>AF070B</t>
  </si>
  <si>
    <t>AF070C</t>
  </si>
  <si>
    <t>AF070D</t>
  </si>
  <si>
    <t>AF075A</t>
  </si>
  <si>
    <t>AF075B</t>
  </si>
  <si>
    <t>AF075C</t>
  </si>
  <si>
    <t>AF075D</t>
  </si>
  <si>
    <t>AF078A</t>
  </si>
  <si>
    <t>AF078B</t>
  </si>
  <si>
    <t>AF078C</t>
  </si>
  <si>
    <t>AF078D</t>
  </si>
  <si>
    <t>AF084A</t>
  </si>
  <si>
    <t>AF084B</t>
  </si>
  <si>
    <t>AF084C</t>
  </si>
  <si>
    <t>AF084D</t>
  </si>
  <si>
    <t>AF085A</t>
  </si>
  <si>
    <t>AF085B</t>
  </si>
  <si>
    <t>AF085C</t>
  </si>
  <si>
    <t>AF085D</t>
  </si>
  <si>
    <t>AF087A</t>
  </si>
  <si>
    <t>AF087B</t>
  </si>
  <si>
    <t>AF087C</t>
  </si>
  <si>
    <t>AF087D</t>
  </si>
  <si>
    <t>AF090A</t>
  </si>
  <si>
    <t>AF090B</t>
  </si>
  <si>
    <t>AF090C</t>
  </si>
  <si>
    <t>AF090D</t>
  </si>
  <si>
    <t>AF092A</t>
  </si>
  <si>
    <t>AF092B</t>
  </si>
  <si>
    <t>AF092C</t>
  </si>
  <si>
    <t>AF092D</t>
  </si>
  <si>
    <t>AF093A</t>
  </si>
  <si>
    <t>AF093B</t>
  </si>
  <si>
    <t>AF093C</t>
  </si>
  <si>
    <t>AF093D</t>
  </si>
  <si>
    <t>AF094A</t>
  </si>
  <si>
    <t>AF094B</t>
  </si>
  <si>
    <t>AF094C</t>
  </si>
  <si>
    <t>AF094D</t>
  </si>
  <si>
    <t>AF103A</t>
  </si>
  <si>
    <t>AF103B</t>
  </si>
  <si>
    <t>AF103C</t>
  </si>
  <si>
    <t>AF103D</t>
  </si>
  <si>
    <t>AF106A</t>
  </si>
  <si>
    <t>AF106B</t>
  </si>
  <si>
    <t>AF106C</t>
  </si>
  <si>
    <t>AF106D</t>
  </si>
  <si>
    <t>C:\Users\room811\Desktop\qPCR_longum_infantis\03-Chin formula 384 P3 Taq sialidase.eds</t>
  </si>
  <si>
    <t>Chin formula 384 P3 Taq sialidase</t>
  </si>
  <si>
    <t>2016-07-21 22:04:38 PM NZST</t>
  </si>
  <si>
    <t>2016-07-21 23:01:15 PM NZST</t>
  </si>
  <si>
    <t>AF036A</t>
  </si>
  <si>
    <t>AF036B</t>
  </si>
  <si>
    <t>AF036C</t>
  </si>
  <si>
    <t>AF036D</t>
  </si>
  <si>
    <t>AF039A</t>
  </si>
  <si>
    <t>AF039B</t>
  </si>
  <si>
    <t>AF039C</t>
  </si>
  <si>
    <t>AF039D</t>
  </si>
  <si>
    <t>AF041A</t>
  </si>
  <si>
    <t>AF041B</t>
  </si>
  <si>
    <t>AF041C</t>
  </si>
  <si>
    <t>AF041D</t>
  </si>
  <si>
    <t>AF043A</t>
  </si>
  <si>
    <t>AF043B</t>
  </si>
  <si>
    <t>AF043C</t>
  </si>
  <si>
    <t>AF043D</t>
  </si>
  <si>
    <t>AF045A</t>
  </si>
  <si>
    <t>AF045B</t>
  </si>
  <si>
    <t>AF045C</t>
  </si>
  <si>
    <t>AF045D</t>
  </si>
  <si>
    <t>AF048A</t>
  </si>
  <si>
    <t>AF048B</t>
  </si>
  <si>
    <t>AF048C</t>
  </si>
  <si>
    <t>AF048D</t>
  </si>
  <si>
    <t>AF051A</t>
  </si>
  <si>
    <t>AF051B</t>
  </si>
  <si>
    <t>AF051C</t>
  </si>
  <si>
    <t>AF051D</t>
  </si>
  <si>
    <t>AF052A</t>
  </si>
  <si>
    <t>AF052B</t>
  </si>
  <si>
    <t>AF052C</t>
  </si>
  <si>
    <t>AF052D</t>
  </si>
  <si>
    <t>AF056A</t>
  </si>
  <si>
    <t>AF056B</t>
  </si>
  <si>
    <t>AF056C</t>
  </si>
  <si>
    <t>AF056D</t>
  </si>
  <si>
    <t>AF059A</t>
  </si>
  <si>
    <t>AF059B</t>
  </si>
  <si>
    <t>AF059C</t>
  </si>
  <si>
    <t>AF059D</t>
  </si>
  <si>
    <t>AF073A</t>
  </si>
  <si>
    <t>AF073B</t>
  </si>
  <si>
    <t>AF073C</t>
  </si>
  <si>
    <t>AF073D</t>
  </si>
  <si>
    <t>AF080A</t>
  </si>
  <si>
    <t>AF080B</t>
  </si>
  <si>
    <t>AF080C</t>
  </si>
  <si>
    <t>AF080D</t>
  </si>
  <si>
    <t>AF083A</t>
  </si>
  <si>
    <t>AF083B</t>
  </si>
  <si>
    <t>AF083C</t>
  </si>
  <si>
    <t>AF083D</t>
  </si>
  <si>
    <t>AF086A</t>
  </si>
  <si>
    <t>AF086B</t>
  </si>
  <si>
    <t>AF086C</t>
  </si>
  <si>
    <t>AF086D</t>
  </si>
  <si>
    <t>AF088A</t>
  </si>
  <si>
    <t>AF088B</t>
  </si>
  <si>
    <t>AF088C</t>
  </si>
  <si>
    <t>AF088D</t>
  </si>
  <si>
    <t>AF089A</t>
  </si>
  <si>
    <t>AF089B</t>
  </si>
  <si>
    <t>AF089C</t>
  </si>
  <si>
    <t>AF089D</t>
  </si>
  <si>
    <t>AF091A</t>
  </si>
  <si>
    <t>AF091B</t>
  </si>
  <si>
    <t>AF091C</t>
  </si>
  <si>
    <t>AF091D</t>
  </si>
  <si>
    <t>AF095A</t>
  </si>
  <si>
    <t>AF095B</t>
  </si>
  <si>
    <t>AF095C</t>
  </si>
  <si>
    <t>AF095D</t>
  </si>
  <si>
    <t>AF096A</t>
  </si>
  <si>
    <t>AF096B</t>
  </si>
  <si>
    <t>AF096C</t>
  </si>
  <si>
    <t>AF096D</t>
  </si>
  <si>
    <t>AF097A</t>
  </si>
  <si>
    <t>AF097B</t>
  </si>
  <si>
    <t>AF097C</t>
  </si>
  <si>
    <t>AF097D</t>
  </si>
  <si>
    <t>AF098A</t>
  </si>
  <si>
    <t>AF098B</t>
  </si>
  <si>
    <t>AF098C</t>
  </si>
  <si>
    <t>AF098D</t>
  </si>
  <si>
    <t>AF099A</t>
  </si>
  <si>
    <t>AF099B</t>
  </si>
  <si>
    <t>AF099C</t>
  </si>
  <si>
    <t>AF099D</t>
  </si>
  <si>
    <t>AF102A</t>
  </si>
  <si>
    <t>AF102B</t>
  </si>
  <si>
    <t>AF102C</t>
  </si>
  <si>
    <t>AF102D</t>
  </si>
  <si>
    <t>BF001</t>
  </si>
  <si>
    <t>BF002</t>
  </si>
  <si>
    <t>BF003</t>
  </si>
  <si>
    <t>BF004</t>
  </si>
  <si>
    <t>BF005</t>
  </si>
  <si>
    <t>BF006</t>
  </si>
  <si>
    <t>BF007</t>
  </si>
  <si>
    <t>BF008</t>
  </si>
  <si>
    <t>BF009</t>
  </si>
  <si>
    <t>BF010</t>
  </si>
  <si>
    <t>BF011</t>
  </si>
  <si>
    <t>BF012</t>
  </si>
  <si>
    <t>BF013</t>
  </si>
  <si>
    <t>BF014</t>
  </si>
  <si>
    <t>BF015</t>
  </si>
  <si>
    <t>BF016</t>
  </si>
  <si>
    <t>BF017</t>
  </si>
  <si>
    <t>BF018</t>
  </si>
  <si>
    <t>BF019</t>
  </si>
  <si>
    <t>BF021</t>
  </si>
  <si>
    <t>BF022</t>
  </si>
  <si>
    <t>BF023</t>
  </si>
  <si>
    <t>BF024</t>
  </si>
  <si>
    <t>BF025</t>
  </si>
  <si>
    <t>BF026</t>
  </si>
  <si>
    <t>BF027</t>
  </si>
  <si>
    <t>BF028</t>
  </si>
  <si>
    <t>BF029</t>
  </si>
  <si>
    <t>BF030</t>
  </si>
  <si>
    <t>BF031</t>
  </si>
  <si>
    <t>BF032</t>
  </si>
  <si>
    <t>BF033</t>
  </si>
  <si>
    <t>BF034</t>
  </si>
  <si>
    <t>BF035</t>
  </si>
  <si>
    <t>BF036</t>
  </si>
  <si>
    <t>BF037</t>
  </si>
  <si>
    <t>BF038</t>
  </si>
  <si>
    <t>BF039</t>
  </si>
  <si>
    <t>BF040</t>
  </si>
  <si>
    <t>BF041</t>
  </si>
  <si>
    <t>BF042</t>
  </si>
  <si>
    <t>BF043</t>
  </si>
  <si>
    <t>BF044</t>
  </si>
  <si>
    <t>BF045</t>
  </si>
  <si>
    <t>BF046</t>
  </si>
  <si>
    <t>BF047</t>
  </si>
  <si>
    <t>BF048</t>
  </si>
  <si>
    <t>BF049</t>
  </si>
  <si>
    <t>BF050</t>
  </si>
  <si>
    <t>BF051</t>
  </si>
  <si>
    <t>BF052</t>
  </si>
  <si>
    <t>BF053</t>
  </si>
  <si>
    <t>BF054</t>
  </si>
  <si>
    <t>BF055</t>
  </si>
  <si>
    <t>BF056</t>
  </si>
  <si>
    <t>BF057</t>
  </si>
  <si>
    <t>BF058</t>
  </si>
  <si>
    <t>BF059</t>
  </si>
  <si>
    <t>BF060</t>
  </si>
  <si>
    <t>BF061</t>
  </si>
  <si>
    <t>BF062</t>
  </si>
  <si>
    <t>BF063</t>
  </si>
  <si>
    <t>BF064</t>
  </si>
  <si>
    <t>BF065</t>
  </si>
  <si>
    <t>BF066</t>
  </si>
  <si>
    <t>BF067</t>
  </si>
  <si>
    <t>BF068</t>
  </si>
  <si>
    <t>BF069</t>
  </si>
  <si>
    <t>BF070</t>
  </si>
  <si>
    <t>BF071</t>
  </si>
  <si>
    <t>BF072</t>
  </si>
  <si>
    <t>BF073</t>
  </si>
  <si>
    <t>BF074</t>
  </si>
  <si>
    <t>BF075</t>
  </si>
  <si>
    <t>BF076</t>
  </si>
  <si>
    <t>BF077</t>
  </si>
  <si>
    <t>BF078</t>
  </si>
  <si>
    <t>BF079</t>
  </si>
  <si>
    <t>BF080</t>
  </si>
  <si>
    <t>BF081</t>
  </si>
  <si>
    <t>BF082</t>
  </si>
  <si>
    <t>BF083</t>
  </si>
  <si>
    <t>BF084</t>
  </si>
  <si>
    <t>BF085</t>
  </si>
  <si>
    <t>BF086</t>
  </si>
  <si>
    <t>BF087</t>
  </si>
  <si>
    <t>BF088</t>
  </si>
  <si>
    <t>BF089</t>
  </si>
  <si>
    <t>BF090</t>
  </si>
  <si>
    <t>BF091</t>
  </si>
  <si>
    <t>BF092</t>
  </si>
  <si>
    <t>BF093</t>
  </si>
  <si>
    <t>C:\Users\room811\Desktop\qPCR_longum_infantis\04-Ali baby 384 P4 Taq sialidase.eds</t>
  </si>
  <si>
    <t>Ali baby 384 P4 Taq sialidase</t>
  </si>
  <si>
    <t>2016-07-21 23:09:35 PM NZST</t>
  </si>
  <si>
    <t>2016-07-22 00:04:39 AM NZST</t>
  </si>
  <si>
    <t>AB01</t>
  </si>
  <si>
    <t>AB02</t>
  </si>
  <si>
    <t>AB03</t>
  </si>
  <si>
    <t>AB04</t>
  </si>
  <si>
    <t>AB05</t>
  </si>
  <si>
    <t>AB06</t>
  </si>
  <si>
    <t>AB07</t>
  </si>
  <si>
    <t>AB08</t>
  </si>
  <si>
    <t>AB09</t>
  </si>
  <si>
    <t>AB10</t>
  </si>
  <si>
    <t>AB11</t>
  </si>
  <si>
    <t>AB12</t>
  </si>
  <si>
    <t>AB13</t>
  </si>
  <si>
    <t>AB14</t>
  </si>
  <si>
    <t>AB15</t>
  </si>
  <si>
    <t>AB16</t>
  </si>
  <si>
    <t>AB17</t>
  </si>
  <si>
    <t>AB18</t>
  </si>
  <si>
    <t>AB19</t>
  </si>
  <si>
    <t>AB20</t>
  </si>
  <si>
    <t>AB21</t>
  </si>
  <si>
    <t>AB22</t>
  </si>
  <si>
    <t>AB23</t>
  </si>
  <si>
    <t>AB24</t>
  </si>
  <si>
    <t>AB25</t>
  </si>
  <si>
    <t>AB26</t>
  </si>
  <si>
    <t>AB27</t>
  </si>
  <si>
    <t>AB28</t>
  </si>
  <si>
    <t>AB29</t>
  </si>
  <si>
    <t>AB30</t>
  </si>
  <si>
    <t>AB31</t>
  </si>
  <si>
    <t>AB32</t>
  </si>
  <si>
    <t>AB33</t>
  </si>
  <si>
    <t>AB34</t>
  </si>
  <si>
    <t>AB35</t>
  </si>
  <si>
    <t>AB36</t>
  </si>
  <si>
    <t>AB37</t>
  </si>
  <si>
    <t>AB38</t>
  </si>
  <si>
    <t>AB39</t>
  </si>
  <si>
    <t>AB40</t>
  </si>
  <si>
    <t>AB41</t>
  </si>
  <si>
    <t>AB42</t>
  </si>
  <si>
    <t>AB43</t>
  </si>
  <si>
    <t>AB44</t>
  </si>
  <si>
    <t>AB45</t>
  </si>
  <si>
    <t>AB46</t>
  </si>
  <si>
    <t>AB47</t>
  </si>
  <si>
    <t>AB48</t>
  </si>
  <si>
    <t>AB49</t>
  </si>
  <si>
    <t>AB50</t>
  </si>
  <si>
    <t>AB51</t>
  </si>
  <si>
    <t>AB52</t>
  </si>
  <si>
    <t>AB53</t>
  </si>
  <si>
    <t>AB54</t>
  </si>
  <si>
    <t>AB55</t>
  </si>
  <si>
    <t>AB56</t>
  </si>
  <si>
    <t>AB57</t>
  </si>
  <si>
    <t>AB58</t>
  </si>
  <si>
    <t>AB59</t>
  </si>
  <si>
    <t>AB60</t>
  </si>
  <si>
    <t>AB61</t>
  </si>
  <si>
    <t>AB62</t>
  </si>
  <si>
    <t>AB63</t>
  </si>
  <si>
    <t>AB64</t>
  </si>
  <si>
    <t>AB65</t>
  </si>
  <si>
    <t>AB66</t>
  </si>
  <si>
    <t>AB67</t>
  </si>
  <si>
    <t>AB68</t>
  </si>
  <si>
    <t>AB69</t>
  </si>
  <si>
    <t>AB70</t>
  </si>
  <si>
    <t>AB71</t>
  </si>
  <si>
    <t>AB72</t>
  </si>
  <si>
    <t>AB73</t>
  </si>
  <si>
    <t>AB74</t>
  </si>
  <si>
    <t>AB75</t>
  </si>
  <si>
    <t>AB76</t>
  </si>
  <si>
    <t>AB77</t>
  </si>
  <si>
    <t>BF094</t>
  </si>
  <si>
    <t>BF095</t>
  </si>
  <si>
    <t>BF096</t>
  </si>
  <si>
    <t>BF097</t>
  </si>
  <si>
    <t>BF098</t>
  </si>
  <si>
    <t>BF099</t>
  </si>
  <si>
    <t>BF100</t>
  </si>
  <si>
    <t>BF101</t>
  </si>
  <si>
    <t>BF102</t>
  </si>
  <si>
    <t>BF103</t>
  </si>
  <si>
    <t>BF104</t>
  </si>
  <si>
    <t>28 10:38:58 AM NZDT</t>
  </si>
  <si>
    <t>28 12:44:37 PM NZDT</t>
  </si>
  <si>
    <t>28 12:27:45 PM NZDT</t>
  </si>
  <si>
    <t>28 10:31:42 AM NZDT</t>
  </si>
  <si>
    <t>28 11:50:26 AM NZDT</t>
  </si>
  <si>
    <t>28 11:35:56 AM NZDT</t>
  </si>
  <si>
    <t>28 12:05:53 PM NZDT</t>
  </si>
  <si>
    <t>SYBR_GREEN</t>
  </si>
  <si>
    <t>E:\Taq sialidase - Kinase comparisons\05-Sing infants 384 p1 sybr.eds</t>
  </si>
  <si>
    <t>Singapore infants 384 plate 1</t>
  </si>
  <si>
    <t>2016-06-25 02:06:17 AM NZST</t>
  </si>
  <si>
    <t>2016-06-25 03:17:48 AM NZST</t>
  </si>
  <si>
    <t>Reporter</t>
  </si>
  <si>
    <t>Tm1</t>
  </si>
  <si>
    <t>Tm2</t>
  </si>
  <si>
    <t>SYBR</t>
  </si>
  <si>
    <t>140-7</t>
  </si>
  <si>
    <t>B.Long 15707-1</t>
  </si>
  <si>
    <t>B.Long 15707-2</t>
  </si>
  <si>
    <t>B.Long 15707-3</t>
  </si>
  <si>
    <t>B.Long 15707-4</t>
  </si>
  <si>
    <t>E:\Taq sialidase - Kinase comparisons\06-Chin formula 384 p2 sybr.eds</t>
  </si>
  <si>
    <t>Chinese formula 384 plate 2</t>
  </si>
  <si>
    <t>2016-06-28 02:41:58 AM NZST</t>
  </si>
  <si>
    <t>2016-06-28 03:51:21 AM NZST</t>
  </si>
  <si>
    <t>E:\Taq sialidase - Kinase comparisons\07-Chin formula 384 p3 sybr.eds</t>
  </si>
  <si>
    <t>Chinese formula 384 plate 3</t>
  </si>
  <si>
    <t>2016-06-28 21:56:11 PM NZST</t>
  </si>
  <si>
    <t>2016-06-28 23:07:27 PM NZST</t>
  </si>
  <si>
    <t>E:\Taq sialidase - Kinase comparisons\08-Ali babies 384 p4 sybr.eds</t>
  </si>
  <si>
    <t>Ali babies 384 plate4</t>
  </si>
  <si>
    <t>2016-06-29 02:35:39 AM NZST</t>
  </si>
  <si>
    <t>2016-06-29 03:47:05 AM NZST</t>
  </si>
  <si>
    <t>B.Long 15707-5</t>
  </si>
  <si>
    <t>B.Long 15707-6</t>
  </si>
  <si>
    <t>E:\Taq sialidase - Kinase comparisons\09-Sing infant 384 P1 Taq Kinase.eds</t>
  </si>
  <si>
    <t>Sing infant 384 P1 kinase 2</t>
  </si>
  <si>
    <t>2016-07-26 21:35:22 PM NZST</t>
  </si>
  <si>
    <t>2016-07-26 22:29:56 PM NZST</t>
  </si>
  <si>
    <t>Kinase F/R + Probe</t>
  </si>
  <si>
    <t>FAM</t>
  </si>
  <si>
    <t>Long kinase 0274-1</t>
  </si>
  <si>
    <t>Long kinase 0274-2</t>
  </si>
  <si>
    <t>Long kinase 0274-3</t>
  </si>
  <si>
    <t>Long kinase 0274-4</t>
  </si>
  <si>
    <t>Long kinase 0274-5</t>
  </si>
  <si>
    <t>Long kinase 0274-6</t>
  </si>
  <si>
    <t>E:\Taq sialidase - Kinase comparisons\10-Chin formula  384 P2 Taq Kinase.eds</t>
  </si>
  <si>
    <t>Chi formula P2 384 taq Kinase</t>
  </si>
  <si>
    <t>2016-07-27 21:05:51 PM NZST</t>
  </si>
  <si>
    <t>2016-07-27 22:01:02 PM NZST</t>
  </si>
  <si>
    <t>Kinase F1/R1 + probe</t>
  </si>
  <si>
    <t>E:\Taq sialidase - Kinase comparisons\11-Chin formula 384 P3 Taq Kinase.eds</t>
  </si>
  <si>
    <t>Chin formula 384 P3 Taq Kinase</t>
  </si>
  <si>
    <t>2016-07-27 22:11:37 PM NZST</t>
  </si>
  <si>
    <t>2016-07-27 23:06:48 PM NZST</t>
  </si>
  <si>
    <t>Kinase F1/R1 +probe</t>
  </si>
  <si>
    <t>E:\Taq sialidase - Kinase comparisons\12-Ali baby 384 P4 Taq Kinase.eds</t>
  </si>
  <si>
    <t>Ali baby 384 P4 Taq Kinase</t>
  </si>
  <si>
    <t>2016-07-27 23:10:35 PM NZST</t>
  </si>
  <si>
    <t>2016-07-28 00:05:37 AM NZST</t>
  </si>
  <si>
    <t>TH01-1</t>
  </si>
  <si>
    <t>TH01-5</t>
  </si>
  <si>
    <t>TH01-7</t>
  </si>
  <si>
    <t>TH03-1</t>
  </si>
  <si>
    <t>TH03-5</t>
  </si>
  <si>
    <t>TH03-7</t>
  </si>
  <si>
    <t>TH04-1</t>
  </si>
  <si>
    <t>TH04-5</t>
  </si>
  <si>
    <t>TH04-7</t>
  </si>
  <si>
    <t>TH07-1</t>
  </si>
  <si>
    <t>TH07-5</t>
  </si>
  <si>
    <t>TH07-7</t>
  </si>
  <si>
    <t>Questionable curves</t>
  </si>
  <si>
    <t>16S</t>
  </si>
  <si>
    <t>Kinase</t>
  </si>
  <si>
    <t>Sialidase</t>
  </si>
  <si>
    <t>0007 D5</t>
  </si>
  <si>
    <t>0007 W16</t>
  </si>
  <si>
    <t>0010 D3</t>
  </si>
  <si>
    <t>0010 W16</t>
  </si>
  <si>
    <t>0011 D3</t>
  </si>
  <si>
    <t>0011 W16</t>
  </si>
  <si>
    <t>0014 D3</t>
  </si>
  <si>
    <t>0014 W16</t>
  </si>
  <si>
    <t>0016 D3</t>
  </si>
  <si>
    <t>0016 W16</t>
  </si>
  <si>
    <t>0019 D3</t>
  </si>
  <si>
    <t>0019 W16</t>
  </si>
  <si>
    <t>0040 D3</t>
  </si>
  <si>
    <t>0040 W16</t>
  </si>
  <si>
    <t>0055 D3</t>
  </si>
  <si>
    <t>0055 W16</t>
  </si>
  <si>
    <t>0070 D3</t>
  </si>
  <si>
    <t>0070 W16</t>
  </si>
  <si>
    <t>0073 D3</t>
  </si>
  <si>
    <t>0073 W16</t>
  </si>
  <si>
    <t>0087 D3</t>
  </si>
  <si>
    <t>0087 W16</t>
  </si>
  <si>
    <t>0092 D3</t>
  </si>
  <si>
    <t>0092 W16</t>
  </si>
  <si>
    <t>0103 D3</t>
  </si>
  <si>
    <t>0103 W16</t>
  </si>
  <si>
    <t>0121 D5</t>
  </si>
  <si>
    <t>0121 W16</t>
  </si>
  <si>
    <t>0158 D3</t>
  </si>
  <si>
    <t>0160 D3</t>
  </si>
  <si>
    <t>0160 W16</t>
  </si>
  <si>
    <t>0162 D3</t>
  </si>
  <si>
    <t>0162 W16</t>
  </si>
  <si>
    <t>0165 D3</t>
  </si>
  <si>
    <t>0165 W16</t>
  </si>
  <si>
    <t>0175 D5</t>
  </si>
  <si>
    <t>0175 W16</t>
  </si>
  <si>
    <t>TH003 D3</t>
  </si>
  <si>
    <t>TH003 W16</t>
  </si>
  <si>
    <t>TH007 D3</t>
  </si>
  <si>
    <t>TH007 W16</t>
  </si>
  <si>
    <t>TH010 D3</t>
  </si>
  <si>
    <t>TH010 W16</t>
  </si>
  <si>
    <t>TH019 D3</t>
  </si>
  <si>
    <t>TH019 W16</t>
  </si>
  <si>
    <t>TH027 D3</t>
  </si>
  <si>
    <t>TH027 W16</t>
  </si>
  <si>
    <t>TH032 D3</t>
  </si>
  <si>
    <t>TH032 W16</t>
  </si>
  <si>
    <t>TH034 D3</t>
  </si>
  <si>
    <t>TH034 W16</t>
  </si>
  <si>
    <t>Singapore infants</t>
  </si>
  <si>
    <t>B</t>
  </si>
  <si>
    <t>C</t>
  </si>
  <si>
    <t>D</t>
  </si>
  <si>
    <t>Quant by formula</t>
  </si>
  <si>
    <t>Av. Q/formula</t>
  </si>
  <si>
    <t>Fast 96-Well Block (0.1mL)</t>
  </si>
  <si>
    <t>No</t>
  </si>
  <si>
    <t>2016-08-01 10:04:21 AM NZST</t>
  </si>
  <si>
    <t>2016-08-01 11:11:17 AM NZST</t>
  </si>
  <si>
    <t>2016-08-01 11:03:23 AM NZST</t>
  </si>
  <si>
    <t>2016-08-01 09:56:16 AM NZST</t>
  </si>
  <si>
    <t>2016-08-01 10:55:39 AM NZST</t>
  </si>
  <si>
    <t>2016-08-25 11:51:00 AM NZST</t>
  </si>
  <si>
    <t>2016-08-01 11:19:12 AM NZST</t>
  </si>
  <si>
    <t>2016-08-01 10:32:00 AM NZST</t>
  </si>
  <si>
    <t>2016-08-01 10:47:38 AM NZST</t>
  </si>
  <si>
    <t>E:\Taq sialidase - Kinase comparisons\160922_Lon_Inf_16S_stds.eds</t>
  </si>
  <si>
    <t>160922_Lon_Inf_16S_stds</t>
  </si>
  <si>
    <t>2016-09-22 23:51:50 PM NZST</t>
  </si>
  <si>
    <t>2016-09-23 00:52:37 AM NZST</t>
  </si>
  <si>
    <t>Experiment User Name</t>
  </si>
  <si>
    <t>Blair Lawley</t>
  </si>
  <si>
    <t>Y-Intercept</t>
  </si>
  <si>
    <t>log Quant</t>
  </si>
  <si>
    <t>Quant</t>
  </si>
  <si>
    <t>Quant from log</t>
  </si>
  <si>
    <t>Std A</t>
  </si>
  <si>
    <t>16S Univ</t>
  </si>
  <si>
    <t>Std B</t>
  </si>
  <si>
    <t>Std C</t>
  </si>
  <si>
    <t>Std D</t>
  </si>
  <si>
    <t>Std E</t>
  </si>
  <si>
    <t>Std F</t>
  </si>
  <si>
    <t>Std G</t>
  </si>
  <si>
    <t>SD Q/formula</t>
  </si>
  <si>
    <t>% Longum</t>
  </si>
  <si>
    <t>% Infantis</t>
  </si>
  <si>
    <t>Diet</t>
  </si>
  <si>
    <t>Sex</t>
  </si>
  <si>
    <t>Birth</t>
  </si>
  <si>
    <t>Study no.</t>
  </si>
  <si>
    <t>Sample</t>
  </si>
  <si>
    <t>Breast</t>
  </si>
  <si>
    <t>Female</t>
  </si>
  <si>
    <t>Male</t>
  </si>
  <si>
    <t>V</t>
  </si>
  <si>
    <t>Cow</t>
  </si>
  <si>
    <t>Goat</t>
  </si>
  <si>
    <t>Sort</t>
  </si>
  <si>
    <t>SEM</t>
  </si>
  <si>
    <t>Data for paper</t>
  </si>
  <si>
    <t>Subject ID</t>
  </si>
  <si>
    <t>Bifids %</t>
  </si>
  <si>
    <t>Longum %</t>
  </si>
  <si>
    <t>Infantis %</t>
  </si>
  <si>
    <t>Tube Label</t>
  </si>
  <si>
    <t>Intervention Code</t>
  </si>
  <si>
    <t>Timepoint</t>
  </si>
  <si>
    <t>A</t>
  </si>
  <si>
    <t>0010-1</t>
  </si>
  <si>
    <t>0014-1</t>
  </si>
  <si>
    <t>0016-1</t>
  </si>
  <si>
    <t>0070-1</t>
  </si>
  <si>
    <t>0073-1</t>
  </si>
  <si>
    <t>0158-1</t>
  </si>
  <si>
    <t>0160-1</t>
  </si>
  <si>
    <t>0165-1</t>
  </si>
  <si>
    <t>TH010-1</t>
  </si>
  <si>
    <t>TH027-1</t>
  </si>
  <si>
    <t>TH032-1</t>
  </si>
  <si>
    <t>TH034-1</t>
  </si>
  <si>
    <t>0007-2</t>
  </si>
  <si>
    <t>0121-2</t>
  </si>
  <si>
    <t>0007-5</t>
  </si>
  <si>
    <t>0010-5</t>
  </si>
  <si>
    <t>0014-5</t>
  </si>
  <si>
    <t>0016-5</t>
  </si>
  <si>
    <t>0070-5</t>
  </si>
  <si>
    <t>0073-5</t>
  </si>
  <si>
    <t>0121-5</t>
  </si>
  <si>
    <t>0160-5</t>
  </si>
  <si>
    <t>0165-5</t>
  </si>
  <si>
    <t>TH010-5</t>
  </si>
  <si>
    <t>TH027-5</t>
  </si>
  <si>
    <t>TH032-5</t>
  </si>
  <si>
    <t>TH034-5</t>
  </si>
  <si>
    <t>0007-7</t>
  </si>
  <si>
    <t>0010-7</t>
  </si>
  <si>
    <t>0014-7</t>
  </si>
  <si>
    <t>0016-7</t>
  </si>
  <si>
    <t>0070-7</t>
  </si>
  <si>
    <t>0073-7</t>
  </si>
  <si>
    <t>0121-7</t>
  </si>
  <si>
    <t>0160-7</t>
  </si>
  <si>
    <t>0165-7</t>
  </si>
  <si>
    <t>TH010-7</t>
  </si>
  <si>
    <t>TH027-7</t>
  </si>
  <si>
    <t>TH032-7</t>
  </si>
  <si>
    <t>TH034-7</t>
  </si>
  <si>
    <t>0011-1</t>
  </si>
  <si>
    <t>0019-1</t>
  </si>
  <si>
    <t>0040-1</t>
  </si>
  <si>
    <t>0055-1</t>
  </si>
  <si>
    <t>0087-1</t>
  </si>
  <si>
    <t>0092-1</t>
  </si>
  <si>
    <t>0103-1</t>
  </si>
  <si>
    <t>0162-1</t>
  </si>
  <si>
    <t>TH003-1</t>
  </si>
  <si>
    <t>TH007-1</t>
  </si>
  <si>
    <t>TH019-1</t>
  </si>
  <si>
    <t>0175-2</t>
  </si>
  <si>
    <t>0011-5</t>
  </si>
  <si>
    <t>0019-5</t>
  </si>
  <si>
    <t>0040-5</t>
  </si>
  <si>
    <t>0055-5</t>
  </si>
  <si>
    <t>0087-5</t>
  </si>
  <si>
    <t>0092-5</t>
  </si>
  <si>
    <t>0103-5</t>
  </si>
  <si>
    <t>0162-5</t>
  </si>
  <si>
    <t>0175-5</t>
  </si>
  <si>
    <t>TH003-5</t>
  </si>
  <si>
    <t>TH007-5</t>
  </si>
  <si>
    <t>TH019-5</t>
  </si>
  <si>
    <t>0011-7</t>
  </si>
  <si>
    <t>0019-7</t>
  </si>
  <si>
    <t>0040-7</t>
  </si>
  <si>
    <t>0055-7</t>
  </si>
  <si>
    <t>0087-7</t>
  </si>
  <si>
    <t>0092-7</t>
  </si>
  <si>
    <t>0103-7</t>
  </si>
  <si>
    <t>0162-7</t>
  </si>
  <si>
    <t>0175-7</t>
  </si>
  <si>
    <t>TH003-7</t>
  </si>
  <si>
    <t>TH007-7</t>
  </si>
  <si>
    <t>TH019-7</t>
  </si>
  <si>
    <t>0007 W08</t>
  </si>
  <si>
    <t>0010 W08</t>
  </si>
  <si>
    <t>0011 W08</t>
  </si>
  <si>
    <t>0014 W08</t>
  </si>
  <si>
    <t>0016 W08</t>
  </si>
  <si>
    <t>0019 W08</t>
  </si>
  <si>
    <t>0040 W08</t>
  </si>
  <si>
    <t>0055 W08</t>
  </si>
  <si>
    <t>0070 W08</t>
  </si>
  <si>
    <t>0073 W08</t>
  </si>
  <si>
    <t>0087 W08</t>
  </si>
  <si>
    <t>0092 W08</t>
  </si>
  <si>
    <t>0103 W08</t>
  </si>
  <si>
    <t>0121 W08</t>
  </si>
  <si>
    <t>0160 W08</t>
  </si>
  <si>
    <t>0162 W08</t>
  </si>
  <si>
    <t>0165 W08</t>
  </si>
  <si>
    <t>0175 W08</t>
  </si>
  <si>
    <t>TH003 W08</t>
  </si>
  <si>
    <t>TH007 W08</t>
  </si>
  <si>
    <t>TH010 W08</t>
  </si>
  <si>
    <t>TH019 W08</t>
  </si>
  <si>
    <t>TH027 W08</t>
  </si>
  <si>
    <t>TH032 W08</t>
  </si>
  <si>
    <t>TH034 W08</t>
  </si>
  <si>
    <t>Average Lon</t>
  </si>
  <si>
    <t>Average Inf</t>
  </si>
  <si>
    <t>Numbers for paper</t>
  </si>
  <si>
    <t>Chinese Babies</t>
  </si>
  <si>
    <t>Time</t>
  </si>
  <si>
    <t>BF.001</t>
  </si>
  <si>
    <t>BF.002</t>
  </si>
  <si>
    <t>BF.003</t>
  </si>
  <si>
    <t>BF.004</t>
  </si>
  <si>
    <t>BF.005</t>
  </si>
  <si>
    <t>BF.006</t>
  </si>
  <si>
    <t>BF.007</t>
  </si>
  <si>
    <t>BF.008</t>
  </si>
  <si>
    <t>BF.009</t>
  </si>
  <si>
    <t>BF.010</t>
  </si>
  <si>
    <t>BF.011</t>
  </si>
  <si>
    <t>BF.012</t>
  </si>
  <si>
    <t>BF.013</t>
  </si>
  <si>
    <t>BF.014</t>
  </si>
  <si>
    <t>BF.015</t>
  </si>
  <si>
    <t>BF.016</t>
  </si>
  <si>
    <t>BF.017</t>
  </si>
  <si>
    <t>BF.018</t>
  </si>
  <si>
    <t>BF.019</t>
  </si>
  <si>
    <t>BF.021</t>
  </si>
  <si>
    <t>BF.022</t>
  </si>
  <si>
    <t>BF.023</t>
  </si>
  <si>
    <t>BF.024</t>
  </si>
  <si>
    <t>BF.025</t>
  </si>
  <si>
    <t>BF.026</t>
  </si>
  <si>
    <t>BF.027</t>
  </si>
  <si>
    <t>BF.028</t>
  </si>
  <si>
    <t>BF.029</t>
  </si>
  <si>
    <t>BF020</t>
  </si>
  <si>
    <t>BF.030</t>
  </si>
  <si>
    <t>BF.031</t>
  </si>
  <si>
    <t>BF.032</t>
  </si>
  <si>
    <t>BF.033</t>
  </si>
  <si>
    <t>BF.034</t>
  </si>
  <si>
    <t>BF.035</t>
  </si>
  <si>
    <t>BF.036</t>
  </si>
  <si>
    <t>BF.037</t>
  </si>
  <si>
    <t>BF.038</t>
  </si>
  <si>
    <t>BF.039</t>
  </si>
  <si>
    <t>BF.040</t>
  </si>
  <si>
    <t>BF.041</t>
  </si>
  <si>
    <t>BF.042</t>
  </si>
  <si>
    <t>BF.043</t>
  </si>
  <si>
    <t>BF.044</t>
  </si>
  <si>
    <t>BF.045</t>
  </si>
  <si>
    <t>BF.046</t>
  </si>
  <si>
    <t>BF.047</t>
  </si>
  <si>
    <t>BF.048</t>
  </si>
  <si>
    <t>BF.049</t>
  </si>
  <si>
    <t>BF.050</t>
  </si>
  <si>
    <t>BF.051</t>
  </si>
  <si>
    <t>BF.052</t>
  </si>
  <si>
    <t>BF.053</t>
  </si>
  <si>
    <t>BF.054</t>
  </si>
  <si>
    <t>BF.055</t>
  </si>
  <si>
    <t>BF.056</t>
  </si>
  <si>
    <t>BF.057</t>
  </si>
  <si>
    <t>BF.058</t>
  </si>
  <si>
    <t>BF.059</t>
  </si>
  <si>
    <t>BF.060</t>
  </si>
  <si>
    <t>BF.061</t>
  </si>
  <si>
    <t>BF.062</t>
  </si>
  <si>
    <t>BF.063</t>
  </si>
  <si>
    <t>BF.064</t>
  </si>
  <si>
    <t>BF.065</t>
  </si>
  <si>
    <t>BF.066</t>
  </si>
  <si>
    <t>BF.067</t>
  </si>
  <si>
    <t>BF.068</t>
  </si>
  <si>
    <t>BF.069</t>
  </si>
  <si>
    <t>BF.070</t>
  </si>
  <si>
    <t>BF.071</t>
  </si>
  <si>
    <t>BF.072</t>
  </si>
  <si>
    <t>BF.073</t>
  </si>
  <si>
    <t>BF.074</t>
  </si>
  <si>
    <t>BF.075</t>
  </si>
  <si>
    <t>BF.076</t>
  </si>
  <si>
    <t>BF.077</t>
  </si>
  <si>
    <t>BF.078</t>
  </si>
  <si>
    <t>BF.079</t>
  </si>
  <si>
    <t>BF.080</t>
  </si>
  <si>
    <t>BF.081</t>
  </si>
  <si>
    <t>BF.082</t>
  </si>
  <si>
    <t>BF.083</t>
  </si>
  <si>
    <t>BF.084</t>
  </si>
  <si>
    <t>BF.085</t>
  </si>
  <si>
    <t>BF.086</t>
  </si>
  <si>
    <t>BF.087</t>
  </si>
  <si>
    <t>BF.088</t>
  </si>
  <si>
    <t>BF.089</t>
  </si>
  <si>
    <t>BF.090</t>
  </si>
  <si>
    <t>BF.091</t>
  </si>
  <si>
    <t>BF.092</t>
  </si>
  <si>
    <t>BF.093</t>
  </si>
  <si>
    <t>BF.094</t>
  </si>
  <si>
    <t>BF.095</t>
  </si>
  <si>
    <t>BF.096</t>
  </si>
  <si>
    <t>BF.097</t>
  </si>
  <si>
    <t>BF.098</t>
  </si>
  <si>
    <t>BF.099</t>
  </si>
  <si>
    <t>BF.100</t>
  </si>
  <si>
    <t>BF.101</t>
  </si>
  <si>
    <t>BF.102</t>
  </si>
  <si>
    <t>BF.103</t>
  </si>
  <si>
    <t>BF.104</t>
  </si>
  <si>
    <t>BF031_2</t>
  </si>
  <si>
    <t>AF005a</t>
  </si>
  <si>
    <t>AF005d</t>
  </si>
  <si>
    <t>AF009a</t>
  </si>
  <si>
    <t>AF009d</t>
  </si>
  <si>
    <t>AF012a</t>
  </si>
  <si>
    <t>AF012d</t>
  </si>
  <si>
    <t>AF014a</t>
  </si>
  <si>
    <t>AF014d</t>
  </si>
  <si>
    <t>AF018a</t>
  </si>
  <si>
    <t>AF018d</t>
  </si>
  <si>
    <t>AF029a</t>
  </si>
  <si>
    <t>AF029d</t>
  </si>
  <si>
    <t>AF030a</t>
  </si>
  <si>
    <t>AF030d</t>
  </si>
  <si>
    <t>AF033a</t>
  </si>
  <si>
    <t>AF033d</t>
  </si>
  <si>
    <t>AF038a</t>
  </si>
  <si>
    <t>AF038d</t>
  </si>
  <si>
    <t>AF044a</t>
  </si>
  <si>
    <t>AF044d</t>
  </si>
  <si>
    <t>AF046a</t>
  </si>
  <si>
    <t>AF047a</t>
  </si>
  <si>
    <t>AF047d</t>
  </si>
  <si>
    <t>AF049a</t>
  </si>
  <si>
    <t>AF049d</t>
  </si>
  <si>
    <t>AF050a</t>
  </si>
  <si>
    <t>AF050b</t>
  </si>
  <si>
    <t>AF050c</t>
  </si>
  <si>
    <t>AF050d</t>
  </si>
  <si>
    <t>AF053a</t>
  </si>
  <si>
    <t>AF053d</t>
  </si>
  <si>
    <t>AF055a</t>
  </si>
  <si>
    <t>AF055d</t>
  </si>
  <si>
    <t>AF057d</t>
  </si>
  <si>
    <t>AF058a</t>
  </si>
  <si>
    <t>AF058d</t>
  </si>
  <si>
    <t>AF062a</t>
  </si>
  <si>
    <t>AF062b</t>
  </si>
  <si>
    <t>AF062c</t>
  </si>
  <si>
    <t>AF062d</t>
  </si>
  <si>
    <t>AF063a</t>
  </si>
  <si>
    <t>AF063d</t>
  </si>
  <si>
    <t>AF067a</t>
  </si>
  <si>
    <t>AF067d</t>
  </si>
  <si>
    <t>AF068a</t>
  </si>
  <si>
    <t>AF070a</t>
  </si>
  <si>
    <t>AF070d</t>
  </si>
  <si>
    <t>AF075a</t>
  </si>
  <si>
    <t>AF075d</t>
  </si>
  <si>
    <t>AF078a</t>
  </si>
  <si>
    <t>AF078d</t>
  </si>
  <si>
    <t>AF084a</t>
  </si>
  <si>
    <t>AF084d</t>
  </si>
  <si>
    <t>AF085d</t>
  </si>
  <si>
    <t>Prev. Lon</t>
  </si>
  <si>
    <t>Prev. Inf</t>
  </si>
  <si>
    <t>Prev Lon</t>
  </si>
  <si>
    <t>Prev Inf</t>
  </si>
  <si>
    <t>Average Kinase</t>
  </si>
  <si>
    <t>Average Sialidase</t>
  </si>
  <si>
    <t>Prevalence</t>
  </si>
  <si>
    <t>Australian infants</t>
  </si>
  <si>
    <t>Chinese infants</t>
  </si>
  <si>
    <t>C=Caesarean</t>
  </si>
  <si>
    <t>D=Vaginal</t>
  </si>
  <si>
    <t xml:space="preserve">Poor reaction - curve poorly shaped and  crosses threshold early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</si>
</sst>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%"/>
    <numFmt numFmtId="166" formatCode="0.0%"/>
    <numFmt numFmtId="167" formatCode="0.0000%"/>
  </numFmts>
  <fonts count="10" x14ac:knownFonts="1">
    <font>
      <sz val="11"/>
      <color indexed="8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0.249977111117893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</font>
    <font>
      <b/>
      <sz val="11"/>
      <color indexed="8"/>
      <name val="Calibri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7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2" borderId="0" xfId="0" applyFont="1" applyFill="1"/>
    <xf numFmtId="164" fontId="1" fillId="2" borderId="0" xfId="0" applyNumberFormat="1" applyFont="1" applyFill="1"/>
    <xf numFmtId="164" fontId="1" fillId="0" borderId="0" xfId="0" applyNumberFormat="1" applyFont="1"/>
    <xf numFmtId="0" fontId="0" fillId="4" borderId="0" xfId="0" applyFill="1"/>
    <xf numFmtId="164" fontId="0" fillId="4" borderId="0" xfId="0" applyNumberFormat="1" applyFill="1"/>
    <xf numFmtId="0" fontId="0" fillId="0" borderId="0" xfId="0" applyBorder="1"/>
    <xf numFmtId="164" fontId="0" fillId="0" borderId="0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7" xfId="0" applyNumberFormat="1" applyBorder="1"/>
    <xf numFmtId="164" fontId="0" fillId="0" borderId="2" xfId="0" applyNumberFormat="1" applyBorder="1"/>
    <xf numFmtId="0" fontId="2" fillId="0" borderId="0" xfId="0" applyFont="1"/>
    <xf numFmtId="164" fontId="2" fillId="3" borderId="0" xfId="0" applyNumberFormat="1" applyFont="1" applyFill="1"/>
    <xf numFmtId="164" fontId="2" fillId="0" borderId="0" xfId="0" applyNumberFormat="1" applyFont="1"/>
    <xf numFmtId="2" fontId="0" fillId="0" borderId="0" xfId="0" applyNumberFormat="1"/>
    <xf numFmtId="0" fontId="0" fillId="0" borderId="0" xfId="0" applyFill="1"/>
    <xf numFmtId="2" fontId="0" fillId="0" borderId="0" xfId="0" applyNumberFormat="1" applyFill="1"/>
    <xf numFmtId="0" fontId="6" fillId="0" borderId="0" xfId="0" applyFont="1"/>
    <xf numFmtId="1" fontId="0" fillId="0" borderId="0" xfId="0" applyNumberFormat="1"/>
    <xf numFmtId="2" fontId="2" fillId="0" borderId="0" xfId="0" applyNumberFormat="1" applyFont="1"/>
    <xf numFmtId="2" fontId="8" fillId="0" borderId="0" xfId="0" applyNumberFormat="1" applyFont="1"/>
    <xf numFmtId="165" fontId="0" fillId="0" borderId="0" xfId="88" applyNumberFormat="1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0" fontId="0" fillId="0" borderId="0" xfId="88" applyNumberFormat="1" applyFont="1"/>
    <xf numFmtId="0" fontId="8" fillId="0" borderId="0" xfId="0" applyFont="1" applyFill="1"/>
    <xf numFmtId="10" fontId="0" fillId="0" borderId="0" xfId="0" applyNumberFormat="1"/>
    <xf numFmtId="2" fontId="0" fillId="7" borderId="0" xfId="0" applyNumberFormat="1" applyFill="1"/>
    <xf numFmtId="0" fontId="0" fillId="7" borderId="0" xfId="0" applyFill="1"/>
    <xf numFmtId="0" fontId="0" fillId="7" borderId="0" xfId="0" applyFill="1" applyAlignment="1">
      <alignment horizontal="center"/>
    </xf>
    <xf numFmtId="167" fontId="0" fillId="6" borderId="2" xfId="0" applyNumberFormat="1" applyFill="1" applyBorder="1"/>
    <xf numFmtId="167" fontId="0" fillId="0" borderId="2" xfId="0" applyNumberFormat="1" applyBorder="1"/>
    <xf numFmtId="0" fontId="0" fillId="0" borderId="2" xfId="0" applyBorder="1" applyAlignment="1">
      <alignment horizontal="center"/>
    </xf>
    <xf numFmtId="167" fontId="0" fillId="6" borderId="0" xfId="0" applyNumberFormat="1" applyFill="1" applyBorder="1"/>
    <xf numFmtId="0" fontId="0" fillId="0" borderId="0" xfId="0" applyBorder="1" applyAlignment="1">
      <alignment horizontal="center"/>
    </xf>
    <xf numFmtId="167" fontId="0" fillId="0" borderId="0" xfId="0" applyNumberFormat="1" applyBorder="1"/>
    <xf numFmtId="167" fontId="0" fillId="6" borderId="7" xfId="0" applyNumberFormat="1" applyFill="1" applyBorder="1"/>
    <xf numFmtId="167" fontId="0" fillId="0" borderId="7" xfId="0" applyNumberFormat="1" applyBorder="1"/>
    <xf numFmtId="0" fontId="0" fillId="0" borderId="7" xfId="0" applyBorder="1" applyAlignment="1">
      <alignment horizontal="center"/>
    </xf>
    <xf numFmtId="0" fontId="0" fillId="2" borderId="4" xfId="0" applyFill="1" applyBorder="1"/>
    <xf numFmtId="167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0" borderId="9" xfId="0" applyBorder="1"/>
    <xf numFmtId="0" fontId="0" fillId="0" borderId="10" xfId="0" applyBorder="1"/>
    <xf numFmtId="2" fontId="0" fillId="0" borderId="0" xfId="0" applyNumberFormat="1" applyBorder="1"/>
    <xf numFmtId="10" fontId="0" fillId="0" borderId="0" xfId="88" applyNumberFormat="1" applyFont="1" applyBorder="1"/>
    <xf numFmtId="2" fontId="0" fillId="0" borderId="2" xfId="0" applyNumberFormat="1" applyBorder="1"/>
    <xf numFmtId="10" fontId="0" fillId="0" borderId="3" xfId="88" applyNumberFormat="1" applyFont="1" applyBorder="1"/>
    <xf numFmtId="10" fontId="0" fillId="0" borderId="5" xfId="88" applyNumberFormat="1" applyFont="1" applyBorder="1"/>
    <xf numFmtId="2" fontId="0" fillId="0" borderId="7" xfId="0" applyNumberFormat="1" applyBorder="1"/>
    <xf numFmtId="10" fontId="0" fillId="0" borderId="8" xfId="88" applyNumberFormat="1" applyFont="1" applyBorder="1"/>
    <xf numFmtId="166" fontId="0" fillId="0" borderId="0" xfId="0" applyNumberFormat="1"/>
    <xf numFmtId="10" fontId="0" fillId="7" borderId="0" xfId="0" applyNumberFormat="1" applyFill="1"/>
    <xf numFmtId="0" fontId="0" fillId="8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/>
    <xf numFmtId="0" fontId="0" fillId="0" borderId="10" xfId="0" applyFill="1" applyBorder="1"/>
    <xf numFmtId="0" fontId="0" fillId="0" borderId="12" xfId="0" applyFill="1" applyBorder="1"/>
    <xf numFmtId="0" fontId="0" fillId="0" borderId="0" xfId="0" applyFill="1" applyBorder="1"/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0" fillId="0" borderId="11" xfId="0" applyBorder="1"/>
    <xf numFmtId="0" fontId="0" fillId="0" borderId="10" xfId="0" applyBorder="1" applyAlignment="1">
      <alignment vertical="center"/>
    </xf>
    <xf numFmtId="2" fontId="0" fillId="0" borderId="10" xfId="0" applyNumberFormat="1" applyBorder="1"/>
    <xf numFmtId="10" fontId="0" fillId="0" borderId="10" xfId="88" applyNumberFormat="1" applyFont="1" applyBorder="1"/>
    <xf numFmtId="0" fontId="0" fillId="8" borderId="12" xfId="0" applyFill="1" applyBorder="1"/>
    <xf numFmtId="0" fontId="0" fillId="8" borderId="0" xfId="0" applyFill="1" applyBorder="1"/>
    <xf numFmtId="0" fontId="0" fillId="0" borderId="12" xfId="0" applyBorder="1"/>
    <xf numFmtId="0" fontId="1" fillId="0" borderId="0" xfId="0" applyFont="1" applyBorder="1"/>
    <xf numFmtId="0" fontId="0" fillId="0" borderId="14" xfId="0" applyBorder="1"/>
    <xf numFmtId="2" fontId="0" fillId="0" borderId="9" xfId="0" applyNumberFormat="1" applyBorder="1"/>
    <xf numFmtId="10" fontId="0" fillId="0" borderId="9" xfId="88" applyNumberFormat="1" applyFont="1" applyBorder="1"/>
    <xf numFmtId="0" fontId="0" fillId="8" borderId="11" xfId="0" applyFill="1" applyBorder="1"/>
    <xf numFmtId="0" fontId="0" fillId="8" borderId="10" xfId="0" applyFill="1" applyBorder="1" applyAlignment="1">
      <alignment vertical="center"/>
    </xf>
    <xf numFmtId="0" fontId="0" fillId="8" borderId="10" xfId="0" applyFill="1" applyBorder="1"/>
    <xf numFmtId="0" fontId="0" fillId="8" borderId="14" xfId="0" applyFill="1" applyBorder="1"/>
    <xf numFmtId="0" fontId="0" fillId="8" borderId="9" xfId="0" applyFill="1" applyBorder="1" applyAlignment="1">
      <alignment vertical="center"/>
    </xf>
    <xf numFmtId="0" fontId="0" fillId="8" borderId="9" xfId="0" applyFill="1" applyBorder="1"/>
    <xf numFmtId="0" fontId="0" fillId="4" borderId="0" xfId="0" applyFill="1" applyBorder="1"/>
    <xf numFmtId="0" fontId="1" fillId="2" borderId="0" xfId="0" applyFont="1" applyFill="1" applyBorder="1"/>
    <xf numFmtId="10" fontId="0" fillId="7" borderId="10" xfId="0" applyNumberFormat="1" applyFill="1" applyBorder="1"/>
    <xf numFmtId="10" fontId="0" fillId="7" borderId="0" xfId="0" applyNumberFormat="1" applyFill="1" applyBorder="1"/>
    <xf numFmtId="0" fontId="0" fillId="7" borderId="13" xfId="0" applyFill="1" applyBorder="1"/>
    <xf numFmtId="0" fontId="0" fillId="7" borderId="0" xfId="0" applyFill="1" applyBorder="1"/>
    <xf numFmtId="0" fontId="0" fillId="7" borderId="9" xfId="0" applyFill="1" applyBorder="1"/>
    <xf numFmtId="0" fontId="0" fillId="7" borderId="15" xfId="0" applyFill="1" applyBorder="1"/>
    <xf numFmtId="0" fontId="0" fillId="5" borderId="11" xfId="0" applyFill="1" applyBorder="1"/>
    <xf numFmtId="0" fontId="0" fillId="5" borderId="10" xfId="0" applyFill="1" applyBorder="1"/>
    <xf numFmtId="10" fontId="0" fillId="7" borderId="10" xfId="88" applyNumberFormat="1" applyFont="1" applyFill="1" applyBorder="1"/>
    <xf numFmtId="0" fontId="0" fillId="5" borderId="12" xfId="0" applyFill="1" applyBorder="1"/>
    <xf numFmtId="0" fontId="0" fillId="5" borderId="0" xfId="0" applyFill="1" applyBorder="1"/>
    <xf numFmtId="10" fontId="0" fillId="7" borderId="0" xfId="88" applyNumberFormat="1" applyFont="1" applyFill="1" applyBorder="1"/>
    <xf numFmtId="10" fontId="0" fillId="7" borderId="13" xfId="88" applyNumberFormat="1" applyFont="1" applyFill="1" applyBorder="1"/>
    <xf numFmtId="0" fontId="0" fillId="5" borderId="14" xfId="0" applyFill="1" applyBorder="1"/>
    <xf numFmtId="0" fontId="0" fillId="5" borderId="9" xfId="0" applyFill="1" applyBorder="1"/>
    <xf numFmtId="10" fontId="0" fillId="7" borderId="9" xfId="88" applyNumberFormat="1" applyFont="1" applyFill="1" applyBorder="1"/>
    <xf numFmtId="0" fontId="0" fillId="2" borderId="11" xfId="0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14" xfId="0" applyFill="1" applyBorder="1"/>
    <xf numFmtId="0" fontId="0" fillId="2" borderId="9" xfId="0" applyFill="1" applyBorder="1"/>
    <xf numFmtId="0" fontId="0" fillId="6" borderId="11" xfId="0" applyFill="1" applyBorder="1"/>
    <xf numFmtId="0" fontId="0" fillId="6" borderId="10" xfId="0" applyFill="1" applyBorder="1"/>
    <xf numFmtId="0" fontId="0" fillId="6" borderId="12" xfId="0" applyFill="1" applyBorder="1"/>
    <xf numFmtId="0" fontId="0" fillId="6" borderId="0" xfId="0" applyFill="1" applyBorder="1"/>
    <xf numFmtId="0" fontId="0" fillId="6" borderId="14" xfId="0" applyFill="1" applyBorder="1"/>
    <xf numFmtId="0" fontId="0" fillId="6" borderId="9" xfId="0" applyFill="1" applyBorder="1"/>
    <xf numFmtId="0" fontId="0" fillId="0" borderId="0" xfId="0" applyFill="1" applyAlignment="1">
      <alignment horizontal="center"/>
    </xf>
    <xf numFmtId="10" fontId="0" fillId="0" borderId="10" xfId="88" applyNumberFormat="1" applyFont="1" applyFill="1" applyBorder="1"/>
    <xf numFmtId="10" fontId="0" fillId="0" borderId="0" xfId="88" applyNumberFormat="1" applyFont="1" applyFill="1" applyBorder="1"/>
    <xf numFmtId="10" fontId="0" fillId="0" borderId="9" xfId="88" applyNumberFormat="1" applyFont="1" applyFill="1" applyBorder="1"/>
    <xf numFmtId="10" fontId="0" fillId="0" borderId="0" xfId="88" applyNumberFormat="1" applyFont="1" applyFill="1"/>
    <xf numFmtId="0" fontId="0" fillId="0" borderId="0" xfId="0" applyAlignment="1"/>
    <xf numFmtId="0" fontId="0" fillId="0" borderId="13" xfId="0" applyFill="1" applyBorder="1"/>
    <xf numFmtId="10" fontId="0" fillId="0" borderId="13" xfId="0" applyNumberFormat="1" applyFill="1" applyBorder="1"/>
    <xf numFmtId="0" fontId="0" fillId="0" borderId="15" xfId="0" applyFill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7" borderId="0" xfId="0" applyFill="1" applyAlignment="1">
      <alignment horizontal="center"/>
    </xf>
    <xf numFmtId="10" fontId="0" fillId="0" borderId="2" xfId="88" applyNumberFormat="1" applyFont="1" applyFill="1" applyBorder="1"/>
    <xf numFmtId="10" fontId="0" fillId="0" borderId="7" xfId="88" applyNumberFormat="1" applyFont="1" applyFill="1" applyBorder="1"/>
    <xf numFmtId="164" fontId="0" fillId="0" borderId="0" xfId="0" applyNumberFormat="1" applyFill="1"/>
    <xf numFmtId="0" fontId="9" fillId="0" borderId="0" xfId="0" applyFont="1" applyFill="1"/>
    <xf numFmtId="164" fontId="9" fillId="0" borderId="0" xfId="0" applyNumberFormat="1" applyFont="1" applyFill="1"/>
    <xf numFmtId="2" fontId="9" fillId="0" borderId="0" xfId="0" applyNumberFormat="1" applyFont="1" applyFill="1"/>
  </cellXfs>
  <cellStyles count="3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Normal" xfId="0" builtinId="0"/>
    <cellStyle name="Normal 2" xfId="11"/>
    <cellStyle name="Percent" xfId="88" builtinId="5"/>
  </cellStyles>
  <dxfs count="49"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43334674406575"/>
                  <c:y val="-0.037043196703215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</c:trendlineLbl>
          </c:trendline>
          <c:xVal>
            <c:numRef>
              <c:f>Standards!$N$37:$N$43</c:f>
              <c:numCache>
                <c:formatCode>General</c:formatCode>
                <c:ptCount val="7"/>
                <c:pt idx="0">
                  <c:v>6.0</c:v>
                </c:pt>
                <c:pt idx="1">
                  <c:v>5.096910013008056</c:v>
                </c:pt>
                <c:pt idx="2">
                  <c:v>4.193820026016112</c:v>
                </c:pt>
                <c:pt idx="3">
                  <c:v>3.290730039024169</c:v>
                </c:pt>
                <c:pt idx="4">
                  <c:v>2.387640052032226</c:v>
                </c:pt>
                <c:pt idx="5">
                  <c:v>1.484550065040282</c:v>
                </c:pt>
                <c:pt idx="6">
                  <c:v>0.581460078048338</c:v>
                </c:pt>
              </c:numCache>
            </c:numRef>
          </c:xVal>
          <c:yVal>
            <c:numRef>
              <c:f>Standards!$O$37:$O$43</c:f>
              <c:numCache>
                <c:formatCode>#,##0.000</c:formatCode>
                <c:ptCount val="7"/>
                <c:pt idx="0">
                  <c:v>11.138009125</c:v>
                </c:pt>
                <c:pt idx="1">
                  <c:v>14.190638625</c:v>
                </c:pt>
                <c:pt idx="2">
                  <c:v>17.60131833333334</c:v>
                </c:pt>
                <c:pt idx="3">
                  <c:v>20.787846</c:v>
                </c:pt>
                <c:pt idx="4">
                  <c:v>24.15811466666667</c:v>
                </c:pt>
                <c:pt idx="5">
                  <c:v>27.2483705</c:v>
                </c:pt>
                <c:pt idx="6">
                  <c:v>29.805481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0283744"/>
        <c:axId val="-2077644384"/>
      </c:scatterChart>
      <c:valAx>
        <c:axId val="-210028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7644384"/>
        <c:crosses val="autoZero"/>
        <c:crossBetween val="midCat"/>
      </c:valAx>
      <c:valAx>
        <c:axId val="-2077644384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crossAx val="-21002837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Standards!$O$63</c:f>
              <c:strCache>
                <c:ptCount val="1"/>
                <c:pt idx="0">
                  <c:v>Ct</c:v>
                </c:pt>
              </c:strCache>
            </c:strRef>
          </c:tx>
          <c:spPr>
            <a:ln w="31750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201808550790655"/>
                  <c:y val="0.0010826771653543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</c:trendlineLbl>
          </c:trendline>
          <c:xVal>
            <c:numRef>
              <c:f>Standards!$N$64:$N$70</c:f>
              <c:numCache>
                <c:formatCode>General</c:formatCode>
                <c:ptCount val="7"/>
                <c:pt idx="0">
                  <c:v>6.0</c:v>
                </c:pt>
                <c:pt idx="1">
                  <c:v>5.096910013008056</c:v>
                </c:pt>
                <c:pt idx="2">
                  <c:v>4.193820026016112</c:v>
                </c:pt>
                <c:pt idx="3">
                  <c:v>3.290730039024169</c:v>
                </c:pt>
                <c:pt idx="4">
                  <c:v>2.387640052032226</c:v>
                </c:pt>
                <c:pt idx="5">
                  <c:v>1.484550065040282</c:v>
                </c:pt>
                <c:pt idx="6">
                  <c:v>0.581460078048338</c:v>
                </c:pt>
              </c:numCache>
            </c:numRef>
          </c:xVal>
          <c:yVal>
            <c:numRef>
              <c:f>Standards!$O$64:$O$70</c:f>
              <c:numCache>
                <c:formatCode>#,##0.000</c:formatCode>
                <c:ptCount val="7"/>
                <c:pt idx="0">
                  <c:v>18.0163335</c:v>
                </c:pt>
                <c:pt idx="1">
                  <c:v>21.3592085</c:v>
                </c:pt>
                <c:pt idx="2">
                  <c:v>24.404418</c:v>
                </c:pt>
                <c:pt idx="3">
                  <c:v>27.967679</c:v>
                </c:pt>
                <c:pt idx="4">
                  <c:v>31.304208</c:v>
                </c:pt>
                <c:pt idx="5">
                  <c:v>34.757869</c:v>
                </c:pt>
                <c:pt idx="6">
                  <c:v>38.760601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6859312"/>
        <c:axId val="-2126616416"/>
      </c:scatterChart>
      <c:valAx>
        <c:axId val="-212685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26616416"/>
        <c:crosses val="autoZero"/>
        <c:crossBetween val="midCat"/>
      </c:valAx>
      <c:valAx>
        <c:axId val="-2126616416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crossAx val="-2126859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Standards!$O$91</c:f>
              <c:strCache>
                <c:ptCount val="1"/>
                <c:pt idx="0">
                  <c:v>Ct</c:v>
                </c:pt>
              </c:strCache>
            </c:strRef>
          </c:tx>
          <c:spPr>
            <a:ln w="31750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92937455988733"/>
                  <c:y val="-0.013201370662000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</c:trendlineLbl>
          </c:trendline>
          <c:xVal>
            <c:numRef>
              <c:f>Standards!$N$92:$N$98</c:f>
              <c:numCache>
                <c:formatCode>General</c:formatCode>
                <c:ptCount val="7"/>
                <c:pt idx="0">
                  <c:v>6.0</c:v>
                </c:pt>
                <c:pt idx="1">
                  <c:v>5.096910013008056</c:v>
                </c:pt>
                <c:pt idx="2">
                  <c:v>4.193820026016112</c:v>
                </c:pt>
                <c:pt idx="3">
                  <c:v>3.290730039024169</c:v>
                </c:pt>
                <c:pt idx="4">
                  <c:v>2.387640052032226</c:v>
                </c:pt>
                <c:pt idx="5">
                  <c:v>1.484550065040282</c:v>
                </c:pt>
                <c:pt idx="6">
                  <c:v>0.581460078048338</c:v>
                </c:pt>
              </c:numCache>
            </c:numRef>
          </c:xVal>
          <c:yVal>
            <c:numRef>
              <c:f>Standards!$O$92:$O$98</c:f>
              <c:numCache>
                <c:formatCode>#,##0.000</c:formatCode>
                <c:ptCount val="7"/>
                <c:pt idx="0">
                  <c:v>16.7474405</c:v>
                </c:pt>
                <c:pt idx="1">
                  <c:v>19.9976055</c:v>
                </c:pt>
                <c:pt idx="2">
                  <c:v>23.180051</c:v>
                </c:pt>
                <c:pt idx="3">
                  <c:v>26.619078</c:v>
                </c:pt>
                <c:pt idx="4">
                  <c:v>30.0839835</c:v>
                </c:pt>
                <c:pt idx="5">
                  <c:v>33.700128</c:v>
                </c:pt>
                <c:pt idx="6">
                  <c:v>37.397589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8980304"/>
        <c:axId val="-2078658672"/>
      </c:scatterChart>
      <c:valAx>
        <c:axId val="-207898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8658672"/>
        <c:crosses val="autoZero"/>
        <c:crossBetween val="midCat"/>
      </c:valAx>
      <c:valAx>
        <c:axId val="-2078658672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crossAx val="-20789803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596900</xdr:colOff>
      <xdr:row>43</xdr:row>
      <xdr:rowOff>139700</xdr:rowOff>
    </xdr:from>
    <xdr:to>
      <xdr:col>17</xdr:col>
      <xdr:colOff>38100</xdr:colOff>
      <xdr:row>59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533400</xdr:colOff>
      <xdr:row>71</xdr:row>
      <xdr:rowOff>31750</xdr:rowOff>
    </xdr:from>
    <xdr:to>
      <xdr:col>17</xdr:col>
      <xdr:colOff>190500</xdr:colOff>
      <xdr:row>86</xdr:row>
      <xdr:rowOff>107950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476250</xdr:colOff>
      <xdr:row>98</xdr:row>
      <xdr:rowOff>171450</xdr:rowOff>
    </xdr:from>
    <xdr:to>
      <xdr:col>17</xdr:col>
      <xdr:colOff>342900</xdr:colOff>
      <xdr:row>114</xdr:row>
      <xdr:rowOff>69850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4"/>
  <sheetViews>
    <sheetView topLeftCell="B19" workbookViewId="0">
      <selection activeCell="R50" sqref="R50"/>
    </sheetView>
  </sheetViews>
  <sheetFormatPr baseColWidth="10" defaultColWidth="8.83203125" defaultRowHeight="15" x14ac:dyDescent="0.2"/>
  <cols>
    <col min="8" max="8" width="11" style="23" bestFit="1" customWidth="1"/>
    <col min="9" max="9" width="10.1640625" style="23" bestFit="1" customWidth="1"/>
    <col min="10" max="10" width="8.83203125" style="23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5</v>
      </c>
    </row>
    <row r="4" spans="1:2" x14ac:dyDescent="0.2">
      <c r="A4" t="s">
        <v>6</v>
      </c>
      <c r="B4" t="s">
        <v>3</v>
      </c>
    </row>
    <row r="5" spans="1:2" x14ac:dyDescent="0.2">
      <c r="A5" t="s">
        <v>7</v>
      </c>
      <c r="B5" t="s">
        <v>8</v>
      </c>
    </row>
    <row r="6" spans="1:2" x14ac:dyDescent="0.2">
      <c r="A6" t="s">
        <v>9</v>
      </c>
      <c r="B6" t="s">
        <v>3</v>
      </c>
    </row>
    <row r="7" spans="1:2" x14ac:dyDescent="0.2">
      <c r="A7" t="s">
        <v>10</v>
      </c>
      <c r="B7" t="s">
        <v>11</v>
      </c>
    </row>
    <row r="8" spans="1:2" x14ac:dyDescent="0.2">
      <c r="A8" t="s">
        <v>12</v>
      </c>
      <c r="B8" t="s">
        <v>3</v>
      </c>
    </row>
    <row r="9" spans="1:2" x14ac:dyDescent="0.2">
      <c r="A9" t="s">
        <v>13</v>
      </c>
      <c r="B9" t="s">
        <v>14</v>
      </c>
    </row>
    <row r="10" spans="1:2" x14ac:dyDescent="0.2">
      <c r="A10" t="s">
        <v>15</v>
      </c>
      <c r="B10" t="s">
        <v>3</v>
      </c>
    </row>
    <row r="11" spans="1:2" x14ac:dyDescent="0.2">
      <c r="A11" t="s">
        <v>16</v>
      </c>
      <c r="B11" t="s">
        <v>17</v>
      </c>
    </row>
    <row r="12" spans="1:2" x14ac:dyDescent="0.2">
      <c r="A12" t="s">
        <v>18</v>
      </c>
      <c r="B12" t="s">
        <v>3</v>
      </c>
    </row>
    <row r="13" spans="1:2" x14ac:dyDescent="0.2">
      <c r="A13" t="s">
        <v>19</v>
      </c>
      <c r="B13" t="s">
        <v>20</v>
      </c>
    </row>
    <row r="14" spans="1:2" x14ac:dyDescent="0.2">
      <c r="A14" t="s">
        <v>21</v>
      </c>
      <c r="B14" t="s">
        <v>3</v>
      </c>
    </row>
    <row r="15" spans="1:2" x14ac:dyDescent="0.2">
      <c r="A15" t="s">
        <v>22</v>
      </c>
      <c r="B15" t="s">
        <v>23</v>
      </c>
    </row>
    <row r="16" spans="1:2" x14ac:dyDescent="0.2">
      <c r="A16" t="s">
        <v>24</v>
      </c>
      <c r="B16" t="s">
        <v>3</v>
      </c>
    </row>
    <row r="17" spans="1:2" x14ac:dyDescent="0.2">
      <c r="A17" t="s">
        <v>25</v>
      </c>
      <c r="B17" t="s">
        <v>26</v>
      </c>
    </row>
    <row r="18" spans="1:2" x14ac:dyDescent="0.2">
      <c r="A18" t="s">
        <v>27</v>
      </c>
      <c r="B18" t="s">
        <v>3</v>
      </c>
    </row>
    <row r="19" spans="1:2" x14ac:dyDescent="0.2">
      <c r="A19" t="s">
        <v>28</v>
      </c>
      <c r="B19" t="s">
        <v>29</v>
      </c>
    </row>
    <row r="20" spans="1:2" x14ac:dyDescent="0.2">
      <c r="A20" t="s">
        <v>30</v>
      </c>
      <c r="B20" t="s">
        <v>1111</v>
      </c>
    </row>
    <row r="21" spans="1:2" x14ac:dyDescent="0.2">
      <c r="A21" t="s">
        <v>32</v>
      </c>
      <c r="B21" t="s">
        <v>1112</v>
      </c>
    </row>
    <row r="22" spans="1:2" x14ac:dyDescent="0.2">
      <c r="A22" t="s">
        <v>34</v>
      </c>
      <c r="B22" t="s">
        <v>1113</v>
      </c>
    </row>
    <row r="23" spans="1:2" x14ac:dyDescent="0.2">
      <c r="A23" t="s">
        <v>36</v>
      </c>
      <c r="B23" t="s">
        <v>1114</v>
      </c>
    </row>
    <row r="24" spans="1:2" x14ac:dyDescent="0.2">
      <c r="A24" t="s">
        <v>38</v>
      </c>
      <c r="B24" t="s">
        <v>1115</v>
      </c>
    </row>
    <row r="25" spans="1:2" x14ac:dyDescent="0.2">
      <c r="A25" t="s">
        <v>40</v>
      </c>
      <c r="B25" t="s">
        <v>41</v>
      </c>
    </row>
    <row r="26" spans="1:2" x14ac:dyDescent="0.2">
      <c r="A26" t="s">
        <v>42</v>
      </c>
      <c r="B26" t="s">
        <v>43</v>
      </c>
    </row>
    <row r="27" spans="1:2" x14ac:dyDescent="0.2">
      <c r="A27" t="s">
        <v>44</v>
      </c>
      <c r="B27" t="s">
        <v>45</v>
      </c>
    </row>
    <row r="28" spans="1:2" x14ac:dyDescent="0.2">
      <c r="A28" t="s">
        <v>46</v>
      </c>
      <c r="B28" t="s">
        <v>47</v>
      </c>
    </row>
    <row r="29" spans="1:2" x14ac:dyDescent="0.2">
      <c r="A29" t="s">
        <v>48</v>
      </c>
      <c r="B29" t="s">
        <v>49</v>
      </c>
    </row>
    <row r="30" spans="1:2" x14ac:dyDescent="0.2">
      <c r="A30" t="s">
        <v>50</v>
      </c>
      <c r="B30" t="s">
        <v>51</v>
      </c>
    </row>
    <row r="31" spans="1:2" x14ac:dyDescent="0.2">
      <c r="A31" t="s">
        <v>52</v>
      </c>
      <c r="B31" t="s">
        <v>53</v>
      </c>
    </row>
    <row r="32" spans="1:2" x14ac:dyDescent="0.2">
      <c r="A32" t="s">
        <v>54</v>
      </c>
      <c r="B32" t="s">
        <v>55</v>
      </c>
    </row>
    <row r="35" spans="1:14" x14ac:dyDescent="0.2">
      <c r="A35" t="s">
        <v>56</v>
      </c>
      <c r="B35" t="s">
        <v>57</v>
      </c>
      <c r="C35" t="s">
        <v>59</v>
      </c>
      <c r="D35" t="s">
        <v>1116</v>
      </c>
      <c r="E35" t="s">
        <v>60</v>
      </c>
      <c r="F35" t="s">
        <v>61</v>
      </c>
      <c r="G35" t="s">
        <v>62</v>
      </c>
      <c r="H35" s="23" t="s">
        <v>1236</v>
      </c>
      <c r="I35" s="23" t="s">
        <v>1237</v>
      </c>
      <c r="J35" s="23" t="s">
        <v>1267</v>
      </c>
      <c r="K35" t="s">
        <v>66</v>
      </c>
      <c r="L35" t="s">
        <v>67</v>
      </c>
      <c r="M35" t="s">
        <v>1117</v>
      </c>
      <c r="N35" t="s">
        <v>1118</v>
      </c>
    </row>
    <row r="36" spans="1:14" x14ac:dyDescent="0.2">
      <c r="A36" t="s">
        <v>68</v>
      </c>
      <c r="B36" t="s">
        <v>69</v>
      </c>
      <c r="C36" t="s">
        <v>71</v>
      </c>
      <c r="D36" t="s">
        <v>1119</v>
      </c>
      <c r="E36" s="1">
        <v>7.6644974000000001</v>
      </c>
      <c r="F36" s="1">
        <v>7.7206854820251465</v>
      </c>
      <c r="G36" s="1">
        <v>7.946198433637619E-2</v>
      </c>
      <c r="H36" s="23">
        <f>POWER(10,((E36-32.244)/-3.5068))</f>
        <v>10211683.684722498</v>
      </c>
      <c r="I36" s="23">
        <f>AVERAGE(H36:H37)</f>
        <v>9848503.3746709246</v>
      </c>
      <c r="J36" s="23">
        <f>STDEV(H36:H37)</f>
        <v>513614.52006180084</v>
      </c>
      <c r="K36">
        <v>3</v>
      </c>
      <c r="L36">
        <v>5</v>
      </c>
      <c r="M36" s="1">
        <v>83.041267395019531</v>
      </c>
    </row>
    <row r="37" spans="1:14" x14ac:dyDescent="0.2">
      <c r="A37" t="s">
        <v>118</v>
      </c>
      <c r="B37" t="s">
        <v>69</v>
      </c>
      <c r="C37" t="s">
        <v>71</v>
      </c>
      <c r="D37" t="s">
        <v>1119</v>
      </c>
      <c r="E37" s="1">
        <v>7.7768736000000001</v>
      </c>
      <c r="F37" s="1">
        <v>7.7206854820251465</v>
      </c>
      <c r="G37" s="1">
        <v>7.946198433637619E-2</v>
      </c>
      <c r="H37" s="23">
        <f>POWER(10,((E37-32.244)/-3.5068))</f>
        <v>9485323.0646193512</v>
      </c>
      <c r="K37">
        <v>3</v>
      </c>
      <c r="L37">
        <v>5</v>
      </c>
      <c r="M37" s="1">
        <v>82.772659301757812</v>
      </c>
    </row>
    <row r="38" spans="1:14" x14ac:dyDescent="0.2">
      <c r="A38" t="s">
        <v>142</v>
      </c>
      <c r="B38" t="s">
        <v>143</v>
      </c>
      <c r="C38" t="s">
        <v>71</v>
      </c>
      <c r="D38" t="s">
        <v>1119</v>
      </c>
      <c r="E38" s="1">
        <v>11.741065000000001</v>
      </c>
      <c r="F38" s="1">
        <v>11.756657600402832</v>
      </c>
      <c r="G38" s="1">
        <v>2.2051231935620308E-2</v>
      </c>
      <c r="H38" s="23">
        <f>POWER(10,((E38-32.244)/-3.5068))</f>
        <v>702461.09560954059</v>
      </c>
      <c r="I38" s="23">
        <f>AVERAGE(H38:H39)</f>
        <v>695342.34225710225</v>
      </c>
      <c r="J38" s="23">
        <f>STDEV(H38:H39)</f>
        <v>10067.43753820731</v>
      </c>
      <c r="K38">
        <v>3</v>
      </c>
      <c r="L38">
        <v>8</v>
      </c>
      <c r="M38" s="1">
        <v>83.175567626953125</v>
      </c>
    </row>
    <row r="39" spans="1:14" x14ac:dyDescent="0.2">
      <c r="A39" t="s">
        <v>188</v>
      </c>
      <c r="B39" t="s">
        <v>143</v>
      </c>
      <c r="C39" t="s">
        <v>71</v>
      </c>
      <c r="D39" t="s">
        <v>1119</v>
      </c>
      <c r="E39" s="1">
        <v>11.77225</v>
      </c>
      <c r="F39" s="1">
        <v>11.756657600402832</v>
      </c>
      <c r="G39" s="1">
        <v>2.2051231935620308E-2</v>
      </c>
      <c r="H39" s="23">
        <f>POWER(10,((E39-32.244)/-3.5068))</f>
        <v>688223.5889046638</v>
      </c>
      <c r="K39">
        <v>3</v>
      </c>
      <c r="L39">
        <v>8</v>
      </c>
      <c r="M39" s="1">
        <v>82.906967163085938</v>
      </c>
    </row>
    <row r="40" spans="1:14" x14ac:dyDescent="0.2">
      <c r="A40" t="s">
        <v>212</v>
      </c>
      <c r="B40" t="s">
        <v>213</v>
      </c>
      <c r="C40" t="s">
        <v>71</v>
      </c>
      <c r="D40" t="s">
        <v>1119</v>
      </c>
      <c r="E40" s="1">
        <v>10.536454000000001</v>
      </c>
      <c r="F40" s="1">
        <v>10.480495452880859</v>
      </c>
      <c r="G40" s="1">
        <v>7.9138293862342834E-2</v>
      </c>
      <c r="H40" s="23">
        <f>POWER(10,((E40-32.244)/-3.5068))</f>
        <v>1549278.3884469327</v>
      </c>
      <c r="I40" s="23">
        <f t="shared" ref="I40" si="0">AVERAGE(H40:H41)</f>
        <v>1608347.3174859006</v>
      </c>
      <c r="J40" s="23">
        <f t="shared" ref="J40" si="1">STDEV(H40:H41)</f>
        <v>83536.080561762239</v>
      </c>
      <c r="K40">
        <v>3</v>
      </c>
      <c r="L40">
        <v>7</v>
      </c>
      <c r="M40" s="1">
        <v>83.175567626953125</v>
      </c>
    </row>
    <row r="41" spans="1:14" x14ac:dyDescent="0.2">
      <c r="A41" t="s">
        <v>259</v>
      </c>
      <c r="B41" t="s">
        <v>213</v>
      </c>
      <c r="C41" t="s">
        <v>71</v>
      </c>
      <c r="D41" t="s">
        <v>1119</v>
      </c>
      <c r="E41" s="1">
        <v>10.424536</v>
      </c>
      <c r="F41" s="1">
        <v>10.480495452880859</v>
      </c>
      <c r="G41" s="1">
        <v>7.9138293862342834E-2</v>
      </c>
      <c r="H41" s="23">
        <f>POWER(10,((E41-32.244)/-3.5068))</f>
        <v>1667416.2465248683</v>
      </c>
      <c r="K41">
        <v>3</v>
      </c>
      <c r="L41">
        <v>7</v>
      </c>
      <c r="M41" s="1">
        <v>83.041267395019531</v>
      </c>
    </row>
    <row r="42" spans="1:14" x14ac:dyDescent="0.2">
      <c r="A42" t="s">
        <v>283</v>
      </c>
      <c r="B42" t="s">
        <v>284</v>
      </c>
      <c r="C42" t="s">
        <v>71</v>
      </c>
      <c r="D42" t="s">
        <v>1119</v>
      </c>
      <c r="E42" s="1">
        <v>13.436242999999999</v>
      </c>
      <c r="F42" s="1">
        <v>13.476615905761719</v>
      </c>
      <c r="G42" s="1">
        <v>5.7096503674983978E-2</v>
      </c>
      <c r="H42" s="23">
        <f>POWER(10,((E42-32.244)/-3.5068))</f>
        <v>230794.1930103667</v>
      </c>
      <c r="I42" s="23">
        <f t="shared" ref="I42" si="2">AVERAGE(H42:H43)</f>
        <v>224835.32293437992</v>
      </c>
      <c r="J42" s="23">
        <f t="shared" ref="J42" si="3">STDEV(H42:H43)</f>
        <v>8427.1148778797196</v>
      </c>
      <c r="K42">
        <v>3</v>
      </c>
      <c r="L42">
        <v>9</v>
      </c>
      <c r="M42" s="1">
        <v>83.444168090820312</v>
      </c>
    </row>
    <row r="43" spans="1:14" x14ac:dyDescent="0.2">
      <c r="A43" t="s">
        <v>330</v>
      </c>
      <c r="B43" t="s">
        <v>284</v>
      </c>
      <c r="C43" t="s">
        <v>71</v>
      </c>
      <c r="D43" t="s">
        <v>1119</v>
      </c>
      <c r="E43" s="1">
        <v>13.51699</v>
      </c>
      <c r="F43" s="1">
        <v>13.476615905761719</v>
      </c>
      <c r="G43" s="1">
        <v>5.7096503674983978E-2</v>
      </c>
      <c r="H43" s="23">
        <f>POWER(10,((E43-32.244)/-3.5068))</f>
        <v>218876.45285839311</v>
      </c>
      <c r="K43">
        <v>3</v>
      </c>
      <c r="L43">
        <v>9</v>
      </c>
      <c r="M43" s="1">
        <v>83.309867858886719</v>
      </c>
    </row>
    <row r="44" spans="1:14" x14ac:dyDescent="0.2">
      <c r="A44" t="s">
        <v>354</v>
      </c>
      <c r="B44" t="s">
        <v>355</v>
      </c>
      <c r="C44" t="s">
        <v>71</v>
      </c>
      <c r="D44" t="s">
        <v>1119</v>
      </c>
      <c r="E44" s="1">
        <v>10.980589999999999</v>
      </c>
      <c r="F44" s="1">
        <v>11.064376831054688</v>
      </c>
      <c r="G44" s="1">
        <v>0.11849266290664673</v>
      </c>
      <c r="H44" s="23">
        <f>POWER(10,((E44-32.244)/-3.5068))</f>
        <v>1157389.4664969107</v>
      </c>
      <c r="I44" s="23">
        <f t="shared" ref="I44" si="4">AVERAGE(H44:H45)</f>
        <v>1097093.6488648627</v>
      </c>
      <c r="J44" s="23">
        <f t="shared" ref="J44" si="5">STDEV(H44:H45)</f>
        <v>85271.163049616895</v>
      </c>
      <c r="K44">
        <v>3</v>
      </c>
      <c r="L44">
        <v>7</v>
      </c>
      <c r="M44" s="1">
        <v>83.041267395019531</v>
      </c>
    </row>
    <row r="45" spans="1:14" x14ac:dyDescent="0.2">
      <c r="A45" t="s">
        <v>401</v>
      </c>
      <c r="B45" t="s">
        <v>355</v>
      </c>
      <c r="C45" t="s">
        <v>71</v>
      </c>
      <c r="D45" t="s">
        <v>1119</v>
      </c>
      <c r="E45" s="1">
        <v>11.148164</v>
      </c>
      <c r="F45" s="1">
        <v>11.064376831054688</v>
      </c>
      <c r="G45" s="1">
        <v>0.11849266290664673</v>
      </c>
      <c r="H45" s="23">
        <f>POWER(10,((E45-32.244)/-3.5068))</f>
        <v>1036797.8312328149</v>
      </c>
      <c r="K45">
        <v>3</v>
      </c>
      <c r="L45">
        <v>7</v>
      </c>
      <c r="M45" s="1">
        <v>82.772659301757812</v>
      </c>
    </row>
    <row r="46" spans="1:14" x14ac:dyDescent="0.2">
      <c r="A46" t="s">
        <v>425</v>
      </c>
      <c r="B46" t="s">
        <v>426</v>
      </c>
      <c r="C46" t="s">
        <v>71</v>
      </c>
      <c r="D46" t="s">
        <v>1119</v>
      </c>
      <c r="E46" s="1">
        <v>9.0945719999999994</v>
      </c>
      <c r="F46" s="1">
        <v>9.1183872222900391</v>
      </c>
      <c r="G46" s="1">
        <v>3.3680390566587448E-2</v>
      </c>
      <c r="H46" s="23">
        <f>POWER(10,((E46-32.244)/-3.5068))</f>
        <v>3992977.9216849548</v>
      </c>
      <c r="I46" s="23">
        <f t="shared" ref="I46" si="6">AVERAGE(H46:H47)</f>
        <v>3931504.445987287</v>
      </c>
      <c r="J46" s="23">
        <f t="shared" ref="J46" si="7">STDEV(H46:H47)</f>
        <v>86936.623057855002</v>
      </c>
      <c r="K46">
        <v>3</v>
      </c>
      <c r="L46">
        <v>6</v>
      </c>
      <c r="M46" s="1">
        <v>83.578475952148438</v>
      </c>
    </row>
    <row r="47" spans="1:14" x14ac:dyDescent="0.2">
      <c r="A47" t="s">
        <v>472</v>
      </c>
      <c r="B47" t="s">
        <v>426</v>
      </c>
      <c r="C47" t="s">
        <v>71</v>
      </c>
      <c r="D47" t="s">
        <v>1119</v>
      </c>
      <c r="E47" s="1">
        <v>9.1422030000000003</v>
      </c>
      <c r="F47" s="1">
        <v>9.1183872222900391</v>
      </c>
      <c r="G47" s="1">
        <v>3.3680390566587448E-2</v>
      </c>
      <c r="H47" s="23">
        <f>POWER(10,((E47-32.244)/-3.5068))</f>
        <v>3870030.9702896187</v>
      </c>
      <c r="K47">
        <v>3</v>
      </c>
      <c r="L47">
        <v>6</v>
      </c>
      <c r="M47" s="1">
        <v>83.309867858886719</v>
      </c>
    </row>
    <row r="48" spans="1:14" x14ac:dyDescent="0.2">
      <c r="A48" t="s">
        <v>496</v>
      </c>
      <c r="B48" t="s">
        <v>497</v>
      </c>
      <c r="C48" t="s">
        <v>71</v>
      </c>
      <c r="D48" t="s">
        <v>1119</v>
      </c>
      <c r="E48" s="1">
        <v>8.7897130000000008</v>
      </c>
      <c r="F48" s="1">
        <v>8.8638801574707031</v>
      </c>
      <c r="G48" s="1">
        <v>0.10488765686750412</v>
      </c>
      <c r="H48" s="23">
        <f>POWER(10,((E48-32.244)/-3.5068))</f>
        <v>4877874.0302370125</v>
      </c>
      <c r="I48" s="23">
        <f t="shared" ref="I48" si="8">AVERAGE(H48:H49)</f>
        <v>4651531.9204781409</v>
      </c>
      <c r="J48" s="23">
        <f t="shared" ref="J48" si="9">STDEV(H48:H49)</f>
        <v>320096.0813571359</v>
      </c>
      <c r="K48">
        <v>3</v>
      </c>
      <c r="L48">
        <v>6</v>
      </c>
      <c r="M48" s="1">
        <v>83.712776184082031</v>
      </c>
    </row>
    <row r="49" spans="1:13" x14ac:dyDescent="0.2">
      <c r="A49" t="s">
        <v>542</v>
      </c>
      <c r="B49" t="s">
        <v>497</v>
      </c>
      <c r="C49" t="s">
        <v>71</v>
      </c>
      <c r="D49" t="s">
        <v>1119</v>
      </c>
      <c r="E49" s="1">
        <v>8.9380459999999999</v>
      </c>
      <c r="F49" s="1">
        <v>8.8638801574707031</v>
      </c>
      <c r="G49" s="1">
        <v>0.10488765686750412</v>
      </c>
      <c r="H49" s="23">
        <f>POWER(10,((E49-32.244)/-3.5068))</f>
        <v>4425189.8107192693</v>
      </c>
      <c r="K49">
        <v>3</v>
      </c>
      <c r="L49">
        <v>6</v>
      </c>
      <c r="M49" s="1">
        <v>83.309867858886719</v>
      </c>
    </row>
    <row r="50" spans="1:13" x14ac:dyDescent="0.2">
      <c r="A50" t="s">
        <v>566</v>
      </c>
      <c r="B50" t="s">
        <v>567</v>
      </c>
      <c r="C50" t="s">
        <v>71</v>
      </c>
      <c r="D50" t="s">
        <v>1119</v>
      </c>
      <c r="E50" s="1">
        <v>7.943619</v>
      </c>
      <c r="F50" s="1">
        <v>8.0482177734375</v>
      </c>
      <c r="G50" s="1">
        <v>0.14792600274085999</v>
      </c>
      <c r="H50" s="23">
        <f>POWER(10,((E50-32.244)/-3.5068))</f>
        <v>8501644.9868588261</v>
      </c>
      <c r="I50" s="23">
        <f t="shared" ref="I50" si="10">AVERAGE(H50:H51)</f>
        <v>7956074.3090469725</v>
      </c>
      <c r="J50" s="23">
        <f t="shared" ref="J50" si="11">STDEV(H50:H51)</f>
        <v>771553.45179460489</v>
      </c>
      <c r="K50">
        <v>3</v>
      </c>
      <c r="L50">
        <v>5</v>
      </c>
      <c r="M50" s="1">
        <v>82.772659301757812</v>
      </c>
    </row>
    <row r="51" spans="1:13" x14ac:dyDescent="0.2">
      <c r="A51" t="s">
        <v>611</v>
      </c>
      <c r="B51" t="s">
        <v>567</v>
      </c>
      <c r="C51" t="s">
        <v>71</v>
      </c>
      <c r="D51" t="s">
        <v>1119</v>
      </c>
      <c r="E51" s="1">
        <v>8.1528179999999999</v>
      </c>
      <c r="F51" s="1">
        <v>8.0482177734375</v>
      </c>
      <c r="G51" s="1">
        <v>0.14792600274085999</v>
      </c>
      <c r="H51" s="23">
        <f>POWER(10,((E51-32.244)/-3.5068))</f>
        <v>7410503.6312351199</v>
      </c>
      <c r="K51">
        <v>3</v>
      </c>
      <c r="L51">
        <v>5</v>
      </c>
      <c r="M51" s="1">
        <v>82.504058837890625</v>
      </c>
    </row>
    <row r="52" spans="1:13" x14ac:dyDescent="0.2">
      <c r="A52" t="s">
        <v>73</v>
      </c>
      <c r="B52" t="s">
        <v>74</v>
      </c>
      <c r="C52" t="s">
        <v>71</v>
      </c>
      <c r="D52" t="s">
        <v>1119</v>
      </c>
      <c r="E52" s="1">
        <v>9.5690950000000008</v>
      </c>
      <c r="F52" s="1">
        <v>9.5337934494018555</v>
      </c>
      <c r="G52" s="1">
        <v>4.9923446029424667E-2</v>
      </c>
      <c r="H52" s="23">
        <f>POWER(10,((E52-32.244)/-3.5068))</f>
        <v>2924029.8834325704</v>
      </c>
      <c r="I52" s="23">
        <f t="shared" ref="I52" si="12">AVERAGE(H52:H53)</f>
        <v>2993402.0295913718</v>
      </c>
      <c r="J52" s="23">
        <f t="shared" ref="J52" si="13">STDEV(H52:H53)</f>
        <v>98107.029948705531</v>
      </c>
      <c r="K52">
        <v>3</v>
      </c>
      <c r="L52">
        <v>6</v>
      </c>
      <c r="M52" s="1">
        <v>83.712776184082031</v>
      </c>
    </row>
    <row r="53" spans="1:13" x14ac:dyDescent="0.2">
      <c r="A53" t="s">
        <v>119</v>
      </c>
      <c r="B53" t="s">
        <v>74</v>
      </c>
      <c r="C53" t="s">
        <v>71</v>
      </c>
      <c r="D53" t="s">
        <v>1119</v>
      </c>
      <c r="E53" s="1">
        <v>9.4984920000000006</v>
      </c>
      <c r="F53" s="1">
        <v>9.5337934494018555</v>
      </c>
      <c r="G53" s="1">
        <v>4.9923446029424667E-2</v>
      </c>
      <c r="H53" s="23">
        <f>POWER(10,((E53-32.244)/-3.5068))</f>
        <v>3062774.1757501732</v>
      </c>
      <c r="K53">
        <v>3</v>
      </c>
      <c r="L53">
        <v>6</v>
      </c>
      <c r="M53" s="1">
        <v>83.712776184082031</v>
      </c>
    </row>
    <row r="54" spans="1:13" x14ac:dyDescent="0.2">
      <c r="A54" t="s">
        <v>144</v>
      </c>
      <c r="B54" t="s">
        <v>145</v>
      </c>
      <c r="C54" t="s">
        <v>71</v>
      </c>
      <c r="D54" t="s">
        <v>1119</v>
      </c>
      <c r="E54" s="1">
        <v>7.8929609999999997</v>
      </c>
      <c r="F54" s="1">
        <v>7.9339590072631836</v>
      </c>
      <c r="G54" s="1">
        <v>5.7980239391326904E-2</v>
      </c>
      <c r="H54" s="23">
        <f>POWER(10,((E54-32.244)/-3.5068))</f>
        <v>8789185.1672420856</v>
      </c>
      <c r="I54" s="23">
        <f t="shared" ref="I54" si="14">AVERAGE(H54:H55)</f>
        <v>8558839.52277169</v>
      </c>
      <c r="J54" s="23">
        <f t="shared" ref="J54" si="15">STDEV(H54:H55)</f>
        <v>325757.93444360385</v>
      </c>
      <c r="K54">
        <v>3</v>
      </c>
      <c r="L54">
        <v>5</v>
      </c>
      <c r="M54" s="1">
        <v>83.847076416015625</v>
      </c>
    </row>
    <row r="55" spans="1:13" x14ac:dyDescent="0.2">
      <c r="A55" t="s">
        <v>189</v>
      </c>
      <c r="B55" t="s">
        <v>145</v>
      </c>
      <c r="C55" t="s">
        <v>71</v>
      </c>
      <c r="D55" t="s">
        <v>1119</v>
      </c>
      <c r="E55" s="1">
        <v>7.9749575000000004</v>
      </c>
      <c r="F55" s="1">
        <v>7.9339590072631836</v>
      </c>
      <c r="G55" s="1">
        <v>5.7980239391326904E-2</v>
      </c>
      <c r="H55" s="23">
        <f>POWER(10,((E55-32.244)/-3.5068))</f>
        <v>8328493.8783012955</v>
      </c>
      <c r="K55">
        <v>3</v>
      </c>
      <c r="L55">
        <v>5</v>
      </c>
      <c r="M55" s="1">
        <v>83.847076416015625</v>
      </c>
    </row>
    <row r="56" spans="1:13" x14ac:dyDescent="0.2">
      <c r="A56" t="s">
        <v>214</v>
      </c>
      <c r="B56" t="s">
        <v>215</v>
      </c>
      <c r="C56" t="s">
        <v>71</v>
      </c>
      <c r="D56" t="s">
        <v>1119</v>
      </c>
      <c r="E56" s="1">
        <v>10.841848000000001</v>
      </c>
      <c r="F56" s="1">
        <v>10.776529312133789</v>
      </c>
      <c r="G56" s="1">
        <v>9.2375099658966064E-2</v>
      </c>
      <c r="H56" s="23">
        <f>POWER(10,((E56-32.244)/-3.5068))</f>
        <v>1267778.0560226215</v>
      </c>
      <c r="I56" s="23">
        <f t="shared" ref="I56" si="16">AVERAGE(H56:H57)</f>
        <v>1324551.7257824065</v>
      </c>
      <c r="J56" s="23">
        <f t="shared" ref="J56" si="17">STDEV(H56:H57)</f>
        <v>80290.093759979296</v>
      </c>
      <c r="K56">
        <v>3</v>
      </c>
      <c r="L56">
        <v>7</v>
      </c>
      <c r="M56" s="1">
        <v>82.906967163085938</v>
      </c>
    </row>
    <row r="57" spans="1:13" x14ac:dyDescent="0.2">
      <c r="A57" t="s">
        <v>260</v>
      </c>
      <c r="B57" t="s">
        <v>215</v>
      </c>
      <c r="C57" t="s">
        <v>71</v>
      </c>
      <c r="D57" t="s">
        <v>1119</v>
      </c>
      <c r="E57" s="1">
        <v>10.711209999999999</v>
      </c>
      <c r="F57" s="1">
        <v>10.776529312133789</v>
      </c>
      <c r="G57" s="1">
        <v>9.2375099658966064E-2</v>
      </c>
      <c r="H57" s="23">
        <f>POWER(10,((E57-32.244)/-3.5068))</f>
        <v>1381325.3955421916</v>
      </c>
      <c r="K57">
        <v>3</v>
      </c>
      <c r="L57">
        <v>7</v>
      </c>
      <c r="M57" s="1">
        <v>83.041267395019531</v>
      </c>
    </row>
    <row r="58" spans="1:13" x14ac:dyDescent="0.2">
      <c r="A58" t="s">
        <v>285</v>
      </c>
      <c r="B58" t="s">
        <v>286</v>
      </c>
      <c r="C58" t="s">
        <v>71</v>
      </c>
      <c r="D58" t="s">
        <v>1119</v>
      </c>
      <c r="E58" s="1">
        <v>9.4038315000000008</v>
      </c>
      <c r="F58" s="1">
        <v>9.3849325180053711</v>
      </c>
      <c r="G58" s="1">
        <v>2.6727171614766121E-2</v>
      </c>
      <c r="H58" s="23">
        <f>POWER(10,((E58-32.244)/-3.5068))</f>
        <v>3259180.3212262732</v>
      </c>
      <c r="I58" s="23">
        <f t="shared" ref="I58" si="18">AVERAGE(H58:H59)</f>
        <v>3300129.6208698191</v>
      </c>
      <c r="J58" s="23">
        <f t="shared" ref="J58" si="19">STDEV(H58:H59)</f>
        <v>57911.054925582328</v>
      </c>
      <c r="K58">
        <v>3</v>
      </c>
      <c r="L58">
        <v>6</v>
      </c>
      <c r="M58" s="1">
        <v>84.787185668945312</v>
      </c>
    </row>
    <row r="59" spans="1:13" x14ac:dyDescent="0.2">
      <c r="A59" t="s">
        <v>331</v>
      </c>
      <c r="B59" t="s">
        <v>286</v>
      </c>
      <c r="C59" t="s">
        <v>71</v>
      </c>
      <c r="D59" t="s">
        <v>1119</v>
      </c>
      <c r="E59" s="1">
        <v>9.3660340000000009</v>
      </c>
      <c r="F59" s="1">
        <v>9.3849325180053711</v>
      </c>
      <c r="G59" s="1">
        <v>2.6727171614766121E-2</v>
      </c>
      <c r="H59" s="23">
        <f>POWER(10,((E59-32.244)/-3.5068))</f>
        <v>3341078.920513365</v>
      </c>
      <c r="K59">
        <v>3</v>
      </c>
      <c r="L59">
        <v>6</v>
      </c>
      <c r="M59" s="1">
        <v>84.921485900878906</v>
      </c>
    </row>
    <row r="60" spans="1:13" x14ac:dyDescent="0.2">
      <c r="A60" t="s">
        <v>356</v>
      </c>
      <c r="B60" t="s">
        <v>357</v>
      </c>
      <c r="C60" t="s">
        <v>71</v>
      </c>
      <c r="D60" t="s">
        <v>1119</v>
      </c>
      <c r="E60" s="1">
        <v>9.3862769999999998</v>
      </c>
      <c r="F60" s="1">
        <f>E60</f>
        <v>9.3862769999999998</v>
      </c>
      <c r="G60" s="1">
        <v>0</v>
      </c>
      <c r="H60" s="23">
        <f>POWER(10,((E60-32.244)/-3.5068))</f>
        <v>3296964.2288991828</v>
      </c>
      <c r="I60" s="23">
        <f t="shared" ref="I60" si="20">AVERAGE(H60:H61)</f>
        <v>1648482.3939489073</v>
      </c>
      <c r="J60" s="23">
        <f t="shared" ref="J60" si="21">STDEV(H60:H61)</f>
        <v>2331305.3683123658</v>
      </c>
      <c r="K60">
        <v>3</v>
      </c>
      <c r="L60">
        <v>6</v>
      </c>
      <c r="M60" s="1">
        <v>83.309867858886719</v>
      </c>
    </row>
    <row r="61" spans="1:13" x14ac:dyDescent="0.2">
      <c r="A61" s="20" t="s">
        <v>402</v>
      </c>
      <c r="B61" s="20" t="s">
        <v>357</v>
      </c>
      <c r="C61" s="20" t="s">
        <v>71</v>
      </c>
      <c r="D61" s="20" t="s">
        <v>1119</v>
      </c>
      <c r="E61" s="21">
        <v>33.129779999999997</v>
      </c>
      <c r="F61" s="22">
        <v>21.258028030395508</v>
      </c>
      <c r="G61" s="22">
        <v>16.789192199707031</v>
      </c>
      <c r="H61" s="28">
        <f>POWER(10,((E61-32.244)/-3.5068))</f>
        <v>0.55899863170491315</v>
      </c>
      <c r="K61" s="20">
        <v>3</v>
      </c>
      <c r="L61" s="20">
        <v>28</v>
      </c>
      <c r="M61" s="22">
        <v>76.460487365722656</v>
      </c>
    </row>
    <row r="62" spans="1:13" x14ac:dyDescent="0.2">
      <c r="A62" t="s">
        <v>427</v>
      </c>
      <c r="B62" t="s">
        <v>428</v>
      </c>
      <c r="C62" t="s">
        <v>71</v>
      </c>
      <c r="D62" t="s">
        <v>1119</v>
      </c>
      <c r="E62" s="1">
        <v>12.36096</v>
      </c>
      <c r="F62" s="1">
        <v>12.339462280273438</v>
      </c>
      <c r="G62" s="1">
        <v>3.0401701107621193E-2</v>
      </c>
      <c r="H62" s="23">
        <f>POWER(10,((E62-32.244)/-3.5068))</f>
        <v>467576.69545379718</v>
      </c>
      <c r="I62" s="23">
        <f t="shared" ref="I62" si="22">AVERAGE(H62:H63)</f>
        <v>474270.68512525229</v>
      </c>
      <c r="J62" s="23">
        <f t="shared" ref="J62" si="23">STDEV(H62:H63)</f>
        <v>9466.7309797572416</v>
      </c>
      <c r="K62">
        <v>3</v>
      </c>
      <c r="L62">
        <v>8</v>
      </c>
      <c r="M62" s="1">
        <v>83.444168090820312</v>
      </c>
    </row>
    <row r="63" spans="1:13" x14ac:dyDescent="0.2">
      <c r="A63" t="s">
        <v>473</v>
      </c>
      <c r="B63" t="s">
        <v>428</v>
      </c>
      <c r="C63" t="s">
        <v>71</v>
      </c>
      <c r="D63" t="s">
        <v>1119</v>
      </c>
      <c r="E63" s="1">
        <v>12.3179655</v>
      </c>
      <c r="F63" s="1">
        <v>12.339462280273438</v>
      </c>
      <c r="G63" s="1">
        <v>3.0401701107621193E-2</v>
      </c>
      <c r="H63" s="23">
        <f>POWER(10,((E63-32.244)/-3.5068))</f>
        <v>480964.6747967074</v>
      </c>
      <c r="K63">
        <v>3</v>
      </c>
      <c r="L63">
        <v>8</v>
      </c>
      <c r="M63" s="1">
        <v>83.444168090820312</v>
      </c>
    </row>
    <row r="64" spans="1:13" x14ac:dyDescent="0.2">
      <c r="A64" t="s">
        <v>498</v>
      </c>
      <c r="B64" t="s">
        <v>499</v>
      </c>
      <c r="C64" t="s">
        <v>71</v>
      </c>
      <c r="D64" t="s">
        <v>1119</v>
      </c>
      <c r="E64" s="1">
        <v>11.968921999999999</v>
      </c>
      <c r="F64" s="1">
        <v>11.990618705749512</v>
      </c>
      <c r="G64" s="1">
        <v>3.0684255063533783E-2</v>
      </c>
      <c r="H64" s="23">
        <f>POWER(10,((E64-32.244)/-3.5068))</f>
        <v>604848.37101932499</v>
      </c>
      <c r="I64" s="23">
        <f t="shared" ref="I64" si="24">AVERAGE(H64:H65)</f>
        <v>596353.07603551482</v>
      </c>
      <c r="J64" s="23">
        <f t="shared" ref="J64" si="25">STDEV(H64:H65)</f>
        <v>12014.161382464456</v>
      </c>
      <c r="K64">
        <v>3</v>
      </c>
      <c r="L64">
        <v>8</v>
      </c>
      <c r="M64" s="1">
        <v>83.847076416015625</v>
      </c>
    </row>
    <row r="65" spans="1:14" x14ac:dyDescent="0.2">
      <c r="A65" t="s">
        <v>543</v>
      </c>
      <c r="B65" t="s">
        <v>499</v>
      </c>
      <c r="C65" t="s">
        <v>71</v>
      </c>
      <c r="D65" t="s">
        <v>1119</v>
      </c>
      <c r="E65" s="1">
        <v>12.012316</v>
      </c>
      <c r="F65" s="1">
        <v>11.990618705749512</v>
      </c>
      <c r="G65" s="1">
        <v>3.0684255063533783E-2</v>
      </c>
      <c r="H65" s="23">
        <f>POWER(10,((E65-32.244)/-3.5068))</f>
        <v>587857.78105170466</v>
      </c>
      <c r="K65">
        <v>3</v>
      </c>
      <c r="L65">
        <v>9</v>
      </c>
      <c r="M65" s="1">
        <v>83.712776184082031</v>
      </c>
    </row>
    <row r="66" spans="1:14" x14ac:dyDescent="0.2">
      <c r="A66" t="s">
        <v>568</v>
      </c>
      <c r="B66" t="s">
        <v>569</v>
      </c>
      <c r="C66" t="s">
        <v>71</v>
      </c>
      <c r="D66" t="s">
        <v>1119</v>
      </c>
      <c r="E66" s="1">
        <v>10.27028</v>
      </c>
      <c r="F66" s="1">
        <v>10.123859405517578</v>
      </c>
      <c r="G66" s="1">
        <v>0.20706915855407715</v>
      </c>
      <c r="H66" s="23">
        <f>POWER(10,((E66-32.244)/-3.5068))</f>
        <v>1845150.1370883784</v>
      </c>
      <c r="I66" s="23">
        <f t="shared" ref="I66" si="26">AVERAGE(H66:H67)</f>
        <v>2040745.605525251</v>
      </c>
      <c r="J66" s="23">
        <f t="shared" ref="J66" si="27">STDEV(H66:H67)</f>
        <v>276613.76420214382</v>
      </c>
      <c r="K66">
        <v>3</v>
      </c>
      <c r="L66">
        <v>7</v>
      </c>
      <c r="M66" s="1">
        <v>82.906967163085938</v>
      </c>
    </row>
    <row r="67" spans="1:14" x14ac:dyDescent="0.2">
      <c r="A67" t="s">
        <v>612</v>
      </c>
      <c r="B67" t="s">
        <v>569</v>
      </c>
      <c r="C67" t="s">
        <v>71</v>
      </c>
      <c r="D67" t="s">
        <v>1119</v>
      </c>
      <c r="E67" s="1">
        <v>9.9774399999999996</v>
      </c>
      <c r="F67" s="1">
        <v>10.123859405517578</v>
      </c>
      <c r="G67" s="1">
        <v>0.20706915855407715</v>
      </c>
      <c r="H67" s="23">
        <f>POWER(10,((E67-32.244)/-3.5068))</f>
        <v>2236341.0739621236</v>
      </c>
      <c r="K67">
        <v>3</v>
      </c>
      <c r="L67">
        <v>6</v>
      </c>
      <c r="M67" s="1">
        <v>82.772659301757812</v>
      </c>
    </row>
    <row r="68" spans="1:14" x14ac:dyDescent="0.2">
      <c r="A68" t="s">
        <v>75</v>
      </c>
      <c r="B68" t="s">
        <v>76</v>
      </c>
      <c r="C68" t="s">
        <v>71</v>
      </c>
      <c r="D68" t="s">
        <v>1119</v>
      </c>
      <c r="E68" s="1">
        <v>9.5457689999999999</v>
      </c>
      <c r="F68" s="1">
        <v>9.5657539367675781</v>
      </c>
      <c r="G68" s="1">
        <v>2.8262665495276451E-2</v>
      </c>
      <c r="H68" s="23">
        <f>POWER(10,((E68-32.244)/-3.5068))</f>
        <v>2969159.0006073215</v>
      </c>
      <c r="I68" s="23">
        <f t="shared" ref="I68" si="28">AVERAGE(H68:H69)</f>
        <v>2930704.6828499516</v>
      </c>
      <c r="J68" s="23">
        <f t="shared" ref="J68" si="29">STDEV(H68:H69)</f>
        <v>54382.617704277123</v>
      </c>
      <c r="K68">
        <v>3</v>
      </c>
      <c r="L68">
        <v>6</v>
      </c>
      <c r="M68" s="1">
        <v>83.578475952148438</v>
      </c>
      <c r="N68" s="1">
        <v>80.355232238769531</v>
      </c>
    </row>
    <row r="69" spans="1:14" x14ac:dyDescent="0.2">
      <c r="A69" t="s">
        <v>120</v>
      </c>
      <c r="B69" t="s">
        <v>76</v>
      </c>
      <c r="C69" t="s">
        <v>71</v>
      </c>
      <c r="D69" t="s">
        <v>1119</v>
      </c>
      <c r="E69" s="1">
        <v>9.5857379999999992</v>
      </c>
      <c r="F69" s="1">
        <v>9.5657539367675781</v>
      </c>
      <c r="G69" s="1">
        <v>2.8262665495276451E-2</v>
      </c>
      <c r="H69" s="23">
        <f>POWER(10,((E69-32.244)/-3.5068))</f>
        <v>2892250.3650925816</v>
      </c>
      <c r="K69">
        <v>3</v>
      </c>
      <c r="L69">
        <v>6</v>
      </c>
      <c r="M69" s="1">
        <v>83.578475952148438</v>
      </c>
      <c r="N69" s="1">
        <v>80.355232238769531</v>
      </c>
    </row>
    <row r="70" spans="1:14" x14ac:dyDescent="0.2">
      <c r="A70" t="s">
        <v>146</v>
      </c>
      <c r="B70" t="s">
        <v>147</v>
      </c>
      <c r="C70" t="s">
        <v>71</v>
      </c>
      <c r="D70" t="s">
        <v>1119</v>
      </c>
      <c r="E70" s="1">
        <v>10.1717</v>
      </c>
      <c r="F70" s="1">
        <v>10.127189636230469</v>
      </c>
      <c r="G70" s="1">
        <v>6.2945812940597534E-2</v>
      </c>
      <c r="H70" s="23">
        <f>POWER(10,((E70-32.244)/-3.5068))</f>
        <v>1968533.4925509645</v>
      </c>
      <c r="I70" s="23">
        <f t="shared" ref="I70" si="30">AVERAGE(H70:H71)</f>
        <v>2027778.857115119</v>
      </c>
      <c r="J70" s="23">
        <f t="shared" ref="J70" si="31">STDEV(H70:H71)</f>
        <v>83785.598074365713</v>
      </c>
      <c r="K70">
        <v>3</v>
      </c>
      <c r="L70">
        <v>7</v>
      </c>
      <c r="M70" s="1">
        <v>83.309867858886719</v>
      </c>
    </row>
    <row r="71" spans="1:14" x14ac:dyDescent="0.2">
      <c r="A71" t="s">
        <v>190</v>
      </c>
      <c r="B71" t="s">
        <v>147</v>
      </c>
      <c r="C71" t="s">
        <v>71</v>
      </c>
      <c r="D71" t="s">
        <v>1119</v>
      </c>
      <c r="E71" s="1">
        <v>10.082680999999999</v>
      </c>
      <c r="F71" s="1">
        <v>10.127189636230469</v>
      </c>
      <c r="G71" s="1">
        <v>6.2945812940597534E-2</v>
      </c>
      <c r="H71" s="23">
        <f>POWER(10,((E71-32.244)/-3.5068))</f>
        <v>2087024.2216792735</v>
      </c>
      <c r="K71">
        <v>3</v>
      </c>
      <c r="L71">
        <v>7</v>
      </c>
      <c r="M71" s="1">
        <v>83.578475952148438</v>
      </c>
    </row>
    <row r="72" spans="1:14" x14ac:dyDescent="0.2">
      <c r="A72" t="s">
        <v>216</v>
      </c>
      <c r="B72" t="s">
        <v>217</v>
      </c>
      <c r="C72" t="s">
        <v>71</v>
      </c>
      <c r="D72" t="s">
        <v>1119</v>
      </c>
      <c r="E72" s="1">
        <v>15.704116000000001</v>
      </c>
      <c r="F72" s="1">
        <v>15.780038833618164</v>
      </c>
      <c r="G72" s="1">
        <v>0.10737061500549316</v>
      </c>
      <c r="H72" s="23">
        <f>POWER(10,((E72-32.244)/-3.5068))</f>
        <v>52061.613405739605</v>
      </c>
      <c r="I72" s="23">
        <f t="shared" ref="I72" si="32">AVERAGE(H72:H73)</f>
        <v>49591.467541660415</v>
      </c>
      <c r="J72" s="23">
        <f t="shared" ref="J72" si="33">STDEV(H72:H73)</f>
        <v>3493.313782020598</v>
      </c>
      <c r="K72">
        <v>3</v>
      </c>
      <c r="L72">
        <v>11</v>
      </c>
      <c r="M72" s="1">
        <v>83.175567626953125</v>
      </c>
    </row>
    <row r="73" spans="1:14" x14ac:dyDescent="0.2">
      <c r="A73" t="s">
        <v>261</v>
      </c>
      <c r="B73" t="s">
        <v>217</v>
      </c>
      <c r="C73" t="s">
        <v>71</v>
      </c>
      <c r="D73" t="s">
        <v>1119</v>
      </c>
      <c r="E73" s="1">
        <v>15.855961000000001</v>
      </c>
      <c r="F73" s="1">
        <v>15.780038833618164</v>
      </c>
      <c r="G73" s="1">
        <v>0.10737061500549316</v>
      </c>
      <c r="H73" s="23">
        <f>POWER(10,((E73-32.244)/-3.5068))</f>
        <v>47121.321677581225</v>
      </c>
      <c r="K73">
        <v>3</v>
      </c>
      <c r="L73">
        <v>12</v>
      </c>
      <c r="M73" s="1">
        <v>83.309867858886719</v>
      </c>
    </row>
    <row r="74" spans="1:14" x14ac:dyDescent="0.2">
      <c r="A74" t="s">
        <v>287</v>
      </c>
      <c r="B74" t="s">
        <v>288</v>
      </c>
      <c r="C74" t="s">
        <v>71</v>
      </c>
      <c r="D74" t="s">
        <v>1119</v>
      </c>
      <c r="E74" s="1">
        <v>10.700517</v>
      </c>
      <c r="F74" s="1">
        <v>10.701700210571289</v>
      </c>
      <c r="G74" s="1">
        <v>1.6737356781959534E-3</v>
      </c>
      <c r="H74" s="23">
        <f>POWER(10,((E74-32.244)/-3.5068))</f>
        <v>1391057.9256379609</v>
      </c>
      <c r="I74" s="23">
        <f t="shared" ref="I74" si="34">AVERAGE(H74:H75)</f>
        <v>1389977.7839582523</v>
      </c>
      <c r="J74" s="23">
        <f t="shared" ref="J74" si="35">STDEV(H74:H75)</f>
        <v>1527.5510127283762</v>
      </c>
      <c r="K74">
        <v>3</v>
      </c>
      <c r="L74">
        <v>7</v>
      </c>
      <c r="M74" s="1">
        <v>83.712776184082031</v>
      </c>
    </row>
    <row r="75" spans="1:14" x14ac:dyDescent="0.2">
      <c r="A75" t="s">
        <v>332</v>
      </c>
      <c r="B75" t="s">
        <v>288</v>
      </c>
      <c r="C75" t="s">
        <v>71</v>
      </c>
      <c r="D75" t="s">
        <v>1119</v>
      </c>
      <c r="E75" s="1">
        <v>10.702883999999999</v>
      </c>
      <c r="F75" s="1">
        <v>10.701700210571289</v>
      </c>
      <c r="G75" s="1">
        <v>1.6737356781959534E-3</v>
      </c>
      <c r="H75" s="23">
        <f>POWER(10,((E75-32.244)/-3.5068))</f>
        <v>1388897.6422785437</v>
      </c>
      <c r="K75">
        <v>3</v>
      </c>
      <c r="L75">
        <v>7</v>
      </c>
      <c r="M75" s="1">
        <v>83.712776184082031</v>
      </c>
    </row>
    <row r="76" spans="1:14" x14ac:dyDescent="0.2">
      <c r="A76" t="s">
        <v>358</v>
      </c>
      <c r="B76" t="s">
        <v>359</v>
      </c>
      <c r="C76" t="s">
        <v>71</v>
      </c>
      <c r="D76" t="s">
        <v>1119</v>
      </c>
      <c r="E76" s="1">
        <v>12.307468999999999</v>
      </c>
      <c r="F76" s="1">
        <v>12.334226608276367</v>
      </c>
      <c r="G76" s="1">
        <v>3.7840452045202255E-2</v>
      </c>
      <c r="H76" s="23">
        <f>POWER(10,((E76-32.244)/-3.5068))</f>
        <v>484290.96267330565</v>
      </c>
      <c r="I76" s="23">
        <f t="shared" ref="I76" si="36">AVERAGE(H76:H77)</f>
        <v>475930.14492994011</v>
      </c>
      <c r="J76" s="23">
        <f t="shared" ref="J76" si="37">STDEV(H76:H77)</f>
        <v>11823.981845197157</v>
      </c>
      <c r="K76">
        <v>3</v>
      </c>
      <c r="L76">
        <v>8</v>
      </c>
      <c r="M76" s="1">
        <v>83.041267395019531</v>
      </c>
    </row>
    <row r="77" spans="1:14" x14ac:dyDescent="0.2">
      <c r="A77" t="s">
        <v>403</v>
      </c>
      <c r="B77" t="s">
        <v>359</v>
      </c>
      <c r="C77" t="s">
        <v>71</v>
      </c>
      <c r="D77" t="s">
        <v>1119</v>
      </c>
      <c r="E77" s="1">
        <v>12.360984</v>
      </c>
      <c r="F77" s="1">
        <v>12.334226608276367</v>
      </c>
      <c r="G77" s="1">
        <v>3.7840452045202255E-2</v>
      </c>
      <c r="H77" s="23">
        <f>POWER(10,((E77-32.244)/-3.5068))</f>
        <v>467569.32718657458</v>
      </c>
      <c r="K77">
        <v>3</v>
      </c>
      <c r="L77">
        <v>8</v>
      </c>
      <c r="M77" s="1">
        <v>82.906967163085938</v>
      </c>
    </row>
    <row r="78" spans="1:14" x14ac:dyDescent="0.2">
      <c r="A78" t="s">
        <v>429</v>
      </c>
      <c r="B78" t="s">
        <v>430</v>
      </c>
      <c r="C78" t="s">
        <v>71</v>
      </c>
      <c r="D78" t="s">
        <v>1119</v>
      </c>
      <c r="E78" s="1">
        <v>18.802391</v>
      </c>
      <c r="F78" s="1">
        <v>18.808860778808594</v>
      </c>
      <c r="G78" s="1">
        <v>9.1509241610765457E-3</v>
      </c>
      <c r="H78" s="23">
        <f>POWER(10,((E78-32.244)/-3.5068))</f>
        <v>6807.8929505563801</v>
      </c>
      <c r="I78" s="23">
        <f t="shared" ref="I78" si="38">AVERAGE(H78:H79)</f>
        <v>6779.0916945458739</v>
      </c>
      <c r="J78" s="23">
        <f t="shared" ref="J78" si="39">STDEV(H78:H79)</f>
        <v>40.731126863438163</v>
      </c>
      <c r="K78">
        <v>3</v>
      </c>
      <c r="L78">
        <v>14</v>
      </c>
      <c r="M78" s="1">
        <v>83.578475952148438</v>
      </c>
    </row>
    <row r="79" spans="1:14" x14ac:dyDescent="0.2">
      <c r="A79" t="s">
        <v>474</v>
      </c>
      <c r="B79" t="s">
        <v>430</v>
      </c>
      <c r="C79" t="s">
        <v>71</v>
      </c>
      <c r="D79" t="s">
        <v>1119</v>
      </c>
      <c r="E79" s="1">
        <v>18.815332000000001</v>
      </c>
      <c r="F79" s="1">
        <v>18.808860778808594</v>
      </c>
      <c r="G79" s="1">
        <v>9.1509241610765457E-3</v>
      </c>
      <c r="H79" s="23">
        <f>POWER(10,((E79-32.244)/-3.5068))</f>
        <v>6750.2904385353668</v>
      </c>
      <c r="K79">
        <v>3</v>
      </c>
      <c r="L79">
        <v>14</v>
      </c>
      <c r="M79" s="1">
        <v>83.712776184082031</v>
      </c>
    </row>
    <row r="80" spans="1:14" x14ac:dyDescent="0.2">
      <c r="A80" t="s">
        <v>500</v>
      </c>
      <c r="B80" t="s">
        <v>501</v>
      </c>
      <c r="C80" t="s">
        <v>71</v>
      </c>
      <c r="D80" t="s">
        <v>1119</v>
      </c>
      <c r="E80" s="1">
        <v>8.5725040000000003</v>
      </c>
      <c r="F80" s="1">
        <v>8.5918416976928711</v>
      </c>
      <c r="G80" s="1">
        <v>2.7347572147846222E-2</v>
      </c>
      <c r="H80" s="23">
        <f>POWER(10,((E80-32.244)/-3.5068))</f>
        <v>5625614.3324278761</v>
      </c>
      <c r="I80" s="23">
        <f t="shared" ref="I80" si="40">AVERAGE(H80:H81)</f>
        <v>5555084.5805998482</v>
      </c>
      <c r="J80" s="23">
        <f t="shared" ref="J80" si="41">STDEV(H80:H81)</f>
        <v>99744.131586005635</v>
      </c>
      <c r="K80">
        <v>3</v>
      </c>
      <c r="L80">
        <v>5</v>
      </c>
      <c r="M80" s="1">
        <v>83.578475952148438</v>
      </c>
    </row>
    <row r="81" spans="1:14" x14ac:dyDescent="0.2">
      <c r="A81" t="s">
        <v>544</v>
      </c>
      <c r="B81" t="s">
        <v>501</v>
      </c>
      <c r="C81" t="s">
        <v>71</v>
      </c>
      <c r="D81" t="s">
        <v>1119</v>
      </c>
      <c r="E81" s="1">
        <v>8.6111789999999999</v>
      </c>
      <c r="F81" s="1">
        <v>8.5918416976928711</v>
      </c>
      <c r="G81" s="1">
        <v>2.7347572147846222E-2</v>
      </c>
      <c r="H81" s="23">
        <f>POWER(10,((E81-32.244)/-3.5068))</f>
        <v>5484554.8287718203</v>
      </c>
      <c r="K81">
        <v>3</v>
      </c>
      <c r="L81">
        <v>5</v>
      </c>
      <c r="M81" s="1">
        <v>83.578475952148438</v>
      </c>
    </row>
    <row r="82" spans="1:14" x14ac:dyDescent="0.2">
      <c r="A82" t="s">
        <v>570</v>
      </c>
      <c r="B82" t="s">
        <v>571</v>
      </c>
      <c r="C82" t="s">
        <v>71</v>
      </c>
      <c r="D82" t="s">
        <v>1119</v>
      </c>
      <c r="E82" s="1">
        <v>9.5727569999999993</v>
      </c>
      <c r="F82" s="1">
        <v>9.63287353515625</v>
      </c>
      <c r="G82" s="1">
        <v>8.5018619894981384E-2</v>
      </c>
      <c r="H82" s="23">
        <f>POWER(10,((E82-32.244)/-3.5068))</f>
        <v>2917007.527895119</v>
      </c>
      <c r="I82" s="23">
        <f t="shared" ref="I82" si="42">AVERAGE(H82:H83)</f>
        <v>2806291.795628516</v>
      </c>
      <c r="J82" s="23">
        <f t="shared" ref="J82" si="43">STDEV(H82:H83)</f>
        <v>156575.6901394985</v>
      </c>
      <c r="K82">
        <v>3</v>
      </c>
      <c r="L82">
        <v>6</v>
      </c>
      <c r="M82" s="1">
        <v>83.309867858886719</v>
      </c>
    </row>
    <row r="83" spans="1:14" x14ac:dyDescent="0.2">
      <c r="A83" t="s">
        <v>613</v>
      </c>
      <c r="B83" t="s">
        <v>571</v>
      </c>
      <c r="C83" t="s">
        <v>71</v>
      </c>
      <c r="D83" t="s">
        <v>1119</v>
      </c>
      <c r="E83" s="1">
        <v>9.6929909999999992</v>
      </c>
      <c r="F83" s="1">
        <v>9.63287353515625</v>
      </c>
      <c r="G83" s="1">
        <v>8.5018619894981384E-2</v>
      </c>
      <c r="H83" s="23">
        <f>POWER(10,((E83-32.244)/-3.5068))</f>
        <v>2695576.063361913</v>
      </c>
      <c r="K83">
        <v>3</v>
      </c>
      <c r="L83">
        <v>6</v>
      </c>
      <c r="M83" s="1">
        <v>83.309867858886719</v>
      </c>
    </row>
    <row r="84" spans="1:14" x14ac:dyDescent="0.2">
      <c r="A84" t="s">
        <v>77</v>
      </c>
      <c r="B84" t="s">
        <v>78</v>
      </c>
      <c r="C84" t="s">
        <v>71</v>
      </c>
      <c r="D84" t="s">
        <v>1119</v>
      </c>
      <c r="E84" s="1">
        <v>28.227425</v>
      </c>
      <c r="F84" s="1">
        <v>28.315544128417969</v>
      </c>
      <c r="G84" s="1">
        <v>0.12461980432271957</v>
      </c>
      <c r="H84" s="23">
        <f>POWER(10,((E84-32.244)/-3.5068))</f>
        <v>13.975506983998656</v>
      </c>
      <c r="I84" s="23">
        <f t="shared" ref="I84" si="44">AVERAGE(H84:H85)</f>
        <v>13.211920208057856</v>
      </c>
      <c r="J84" s="23">
        <f t="shared" ref="J84" si="45">STDEV(H84:H85)</f>
        <v>1.0798747745842248</v>
      </c>
      <c r="K84">
        <v>3</v>
      </c>
      <c r="L84">
        <v>24</v>
      </c>
      <c r="M84" s="1">
        <v>83.041267395019531</v>
      </c>
    </row>
    <row r="85" spans="1:14" x14ac:dyDescent="0.2">
      <c r="A85" t="s">
        <v>121</v>
      </c>
      <c r="B85" t="s">
        <v>78</v>
      </c>
      <c r="C85" t="s">
        <v>71</v>
      </c>
      <c r="D85" t="s">
        <v>1119</v>
      </c>
      <c r="E85" s="1">
        <v>28.403663999999999</v>
      </c>
      <c r="F85" s="1">
        <v>28.315544128417969</v>
      </c>
      <c r="G85" s="1">
        <v>0.12461980432271957</v>
      </c>
      <c r="H85" s="23">
        <f>POWER(10,((E85-32.244)/-3.5068))</f>
        <v>12.448333432117057</v>
      </c>
      <c r="K85">
        <v>3</v>
      </c>
      <c r="L85">
        <v>24</v>
      </c>
      <c r="M85" s="1">
        <v>83.444168090820312</v>
      </c>
    </row>
    <row r="86" spans="1:14" x14ac:dyDescent="0.2">
      <c r="A86" t="s">
        <v>148</v>
      </c>
      <c r="B86" t="s">
        <v>149</v>
      </c>
      <c r="C86" t="s">
        <v>71</v>
      </c>
      <c r="D86" t="s">
        <v>1119</v>
      </c>
      <c r="E86" s="1">
        <v>9.5144610000000007</v>
      </c>
      <c r="F86" s="1">
        <v>9.4878816604614258</v>
      </c>
      <c r="G86" s="1">
        <v>3.7588246166706085E-2</v>
      </c>
      <c r="H86" s="23">
        <f>POWER(10,((E86-32.244)/-3.5068))</f>
        <v>3030827.7323094998</v>
      </c>
      <c r="I86" s="23">
        <f t="shared" ref="I86" si="46">AVERAGE(H86:H87)</f>
        <v>3084655.4418453858</v>
      </c>
      <c r="J86" s="23">
        <f t="shared" ref="J86" si="47">STDEV(H86:H87)</f>
        <v>76123.876857129653</v>
      </c>
      <c r="K86">
        <v>3</v>
      </c>
      <c r="L86">
        <v>6</v>
      </c>
      <c r="M86" s="1">
        <v>83.578475952148438</v>
      </c>
    </row>
    <row r="87" spans="1:14" x14ac:dyDescent="0.2">
      <c r="A87" t="s">
        <v>191</v>
      </c>
      <c r="B87" t="s">
        <v>149</v>
      </c>
      <c r="C87" t="s">
        <v>71</v>
      </c>
      <c r="D87" t="s">
        <v>1119</v>
      </c>
      <c r="E87" s="1">
        <v>9.4613029999999991</v>
      </c>
      <c r="F87" s="1">
        <v>9.4878816604614258</v>
      </c>
      <c r="G87" s="1">
        <v>3.7588246166706085E-2</v>
      </c>
      <c r="H87" s="23">
        <f>POWER(10,((E87-32.244)/-3.5068))</f>
        <v>3138483.1513812719</v>
      </c>
      <c r="K87">
        <v>3</v>
      </c>
      <c r="L87">
        <v>6</v>
      </c>
      <c r="M87" s="1">
        <v>83.578475952148438</v>
      </c>
    </row>
    <row r="88" spans="1:14" x14ac:dyDescent="0.2">
      <c r="A88" t="s">
        <v>218</v>
      </c>
      <c r="B88" t="s">
        <v>219</v>
      </c>
      <c r="C88" t="s">
        <v>71</v>
      </c>
      <c r="D88" t="s">
        <v>1119</v>
      </c>
      <c r="E88" s="1">
        <v>9.820729</v>
      </c>
      <c r="F88" s="1">
        <v>9.7814321517944336</v>
      </c>
      <c r="G88" s="1">
        <v>5.5574499070644379E-2</v>
      </c>
      <c r="H88" s="23">
        <f>POWER(10,((E88-32.244)/-3.5068))</f>
        <v>2478710.4053380024</v>
      </c>
      <c r="I88" s="23">
        <f t="shared" ref="I88" si="48">AVERAGE(H88:H89)</f>
        <v>2544346.6930008745</v>
      </c>
      <c r="J88" s="23">
        <f t="shared" ref="J88" si="49">STDEV(H88:H89)</f>
        <v>92823.728196655269</v>
      </c>
      <c r="K88">
        <v>3</v>
      </c>
      <c r="L88">
        <v>6</v>
      </c>
      <c r="M88" s="1">
        <v>83.309867858886719</v>
      </c>
    </row>
    <row r="89" spans="1:14" x14ac:dyDescent="0.2">
      <c r="A89" t="s">
        <v>262</v>
      </c>
      <c r="B89" t="s">
        <v>219</v>
      </c>
      <c r="C89" t="s">
        <v>71</v>
      </c>
      <c r="D89" t="s">
        <v>1119</v>
      </c>
      <c r="E89" s="1">
        <v>9.7421349999999993</v>
      </c>
      <c r="F89" s="1">
        <v>9.7814321517944336</v>
      </c>
      <c r="G89" s="1">
        <v>5.5574499070644379E-2</v>
      </c>
      <c r="H89" s="23">
        <f>POWER(10,((E89-32.244)/-3.5068))</f>
        <v>2609982.9806637461</v>
      </c>
      <c r="K89">
        <v>3</v>
      </c>
      <c r="L89">
        <v>6</v>
      </c>
      <c r="M89" s="1">
        <v>83.309867858886719</v>
      </c>
    </row>
    <row r="90" spans="1:14" x14ac:dyDescent="0.2">
      <c r="A90" t="s">
        <v>289</v>
      </c>
      <c r="B90" t="s">
        <v>290</v>
      </c>
      <c r="C90" t="s">
        <v>71</v>
      </c>
      <c r="D90" t="s">
        <v>1119</v>
      </c>
      <c r="E90" s="1">
        <v>10.766492</v>
      </c>
      <c r="F90" s="1">
        <v>10.802234649658203</v>
      </c>
      <c r="G90" s="1">
        <v>5.0548568367958069E-2</v>
      </c>
      <c r="H90" s="23">
        <f>POWER(10,((E90-32.244)/-3.5068))</f>
        <v>1332084.4752436897</v>
      </c>
      <c r="I90" s="23">
        <f t="shared" ref="I90" si="50">AVERAGE(H90:H91)</f>
        <v>1301544.0666642347</v>
      </c>
      <c r="J90" s="23">
        <f t="shared" ref="J90" si="51">STDEV(H90:H91)</f>
        <v>43190.660013480709</v>
      </c>
      <c r="K90">
        <v>3</v>
      </c>
      <c r="L90">
        <v>7</v>
      </c>
      <c r="M90" s="1">
        <v>84.115676879882812</v>
      </c>
    </row>
    <row r="91" spans="1:14" x14ac:dyDescent="0.2">
      <c r="A91" t="s">
        <v>333</v>
      </c>
      <c r="B91" t="s">
        <v>290</v>
      </c>
      <c r="C91" t="s">
        <v>71</v>
      </c>
      <c r="D91" t="s">
        <v>1119</v>
      </c>
      <c r="E91" s="1">
        <v>10.837978</v>
      </c>
      <c r="F91" s="1">
        <v>10.802234649658203</v>
      </c>
      <c r="G91" s="1">
        <v>5.0548568367958069E-2</v>
      </c>
      <c r="H91" s="23">
        <f>POWER(10,((E91-32.244)/-3.5068))</f>
        <v>1271003.65808478</v>
      </c>
      <c r="K91">
        <v>3</v>
      </c>
      <c r="L91">
        <v>7</v>
      </c>
      <c r="M91" s="1">
        <v>83.981376647949219</v>
      </c>
    </row>
    <row r="92" spans="1:14" x14ac:dyDescent="0.2">
      <c r="A92" t="s">
        <v>360</v>
      </c>
      <c r="B92" t="s">
        <v>361</v>
      </c>
      <c r="C92" t="s">
        <v>71</v>
      </c>
      <c r="D92" t="s">
        <v>1119</v>
      </c>
      <c r="E92" s="1">
        <v>8.1811620000000005</v>
      </c>
      <c r="F92" s="1">
        <v>8.2158546447753906</v>
      </c>
      <c r="G92" s="1">
        <v>4.9062978476285934E-2</v>
      </c>
      <c r="H92" s="23">
        <f>POWER(10,((E92-32.244)/-3.5068))</f>
        <v>7273863.418030872</v>
      </c>
      <c r="I92" s="23">
        <f t="shared" ref="I92" si="52">AVERAGE(H92:H93)</f>
        <v>7111887.643326574</v>
      </c>
      <c r="J92" s="23">
        <f t="shared" ref="J92" si="53">STDEV(H92:H93)</f>
        <v>229068.33736270716</v>
      </c>
      <c r="K92">
        <v>3</v>
      </c>
      <c r="L92">
        <v>5</v>
      </c>
      <c r="M92" s="1">
        <v>80.892440795898438</v>
      </c>
      <c r="N92" s="1">
        <v>83.309867858886719</v>
      </c>
    </row>
    <row r="93" spans="1:14" x14ac:dyDescent="0.2">
      <c r="A93" t="s">
        <v>404</v>
      </c>
      <c r="B93" t="s">
        <v>361</v>
      </c>
      <c r="C93" t="s">
        <v>71</v>
      </c>
      <c r="D93" t="s">
        <v>1119</v>
      </c>
      <c r="E93" s="1">
        <v>8.2505469999999992</v>
      </c>
      <c r="F93" s="1">
        <v>8.2158546447753906</v>
      </c>
      <c r="G93" s="1">
        <v>4.9062978476285934E-2</v>
      </c>
      <c r="H93" s="23">
        <f>POWER(10,((E93-32.244)/-3.5068))</f>
        <v>6949911.868622276</v>
      </c>
      <c r="K93">
        <v>3</v>
      </c>
      <c r="L93">
        <v>5</v>
      </c>
      <c r="M93" s="1">
        <v>80.892440795898438</v>
      </c>
      <c r="N93" s="1">
        <v>83.309867858886719</v>
      </c>
    </row>
    <row r="94" spans="1:14" x14ac:dyDescent="0.2">
      <c r="A94" t="s">
        <v>431</v>
      </c>
      <c r="B94" t="s">
        <v>432</v>
      </c>
      <c r="C94" t="s">
        <v>71</v>
      </c>
      <c r="D94" t="s">
        <v>1119</v>
      </c>
      <c r="E94" s="1">
        <v>7.3330989999999998</v>
      </c>
      <c r="F94" s="1">
        <v>7.3086795806884766</v>
      </c>
      <c r="G94" s="1">
        <v>3.4534454345703125E-2</v>
      </c>
      <c r="H94" s="23">
        <f>POWER(10,((E94-32.244)/-3.5068))</f>
        <v>12694015.013912179</v>
      </c>
      <c r="I94" s="23">
        <f t="shared" ref="I94" si="54">AVERAGE(H94:H95)</f>
        <v>12900849.306504905</v>
      </c>
      <c r="J94" s="23">
        <f t="shared" ref="J94" si="55">STDEV(H94:H95)</f>
        <v>292507.86174848035</v>
      </c>
      <c r="K94">
        <v>3</v>
      </c>
      <c r="L94">
        <v>5</v>
      </c>
      <c r="M94" s="1">
        <v>80.758140563964844</v>
      </c>
    </row>
    <row r="95" spans="1:14" x14ac:dyDescent="0.2">
      <c r="A95" t="s">
        <v>475</v>
      </c>
      <c r="B95" t="s">
        <v>432</v>
      </c>
      <c r="C95" t="s">
        <v>71</v>
      </c>
      <c r="D95" t="s">
        <v>1119</v>
      </c>
      <c r="E95" s="1">
        <v>7.2842599999999997</v>
      </c>
      <c r="F95" s="1">
        <v>7.3086795806884766</v>
      </c>
      <c r="G95" s="1">
        <v>3.4534454345703125E-2</v>
      </c>
      <c r="H95" s="23">
        <f>POWER(10,((E95-32.244)/-3.5068))</f>
        <v>13107683.599097634</v>
      </c>
      <c r="K95">
        <v>3</v>
      </c>
      <c r="L95">
        <v>5</v>
      </c>
      <c r="M95" s="1">
        <v>80.758140563964844</v>
      </c>
    </row>
    <row r="96" spans="1:14" x14ac:dyDescent="0.2">
      <c r="A96" t="s">
        <v>502</v>
      </c>
      <c r="B96" t="s">
        <v>503</v>
      </c>
      <c r="C96" t="s">
        <v>71</v>
      </c>
      <c r="D96" t="s">
        <v>1119</v>
      </c>
      <c r="E96" s="1">
        <v>7.6617459999999999</v>
      </c>
      <c r="F96" s="1">
        <v>7.8895893096923828</v>
      </c>
      <c r="G96" s="1">
        <v>0.32221907377243042</v>
      </c>
      <c r="H96" s="23">
        <f>POWER(10,((E96-32.244)/-3.5068))</f>
        <v>10230148.634531625</v>
      </c>
      <c r="I96" s="23">
        <f t="shared" ref="I96" si="56">AVERAGE(H96:H97)</f>
        <v>8907421.8071577698</v>
      </c>
      <c r="J96" s="23">
        <f t="shared" ref="J96" si="57">STDEV(H96:H97)</f>
        <v>1870618.2185868393</v>
      </c>
      <c r="K96">
        <v>3</v>
      </c>
      <c r="L96">
        <v>5</v>
      </c>
      <c r="M96" s="1">
        <v>83.847076416015625</v>
      </c>
    </row>
    <row r="97" spans="1:13" x14ac:dyDescent="0.2">
      <c r="A97" t="s">
        <v>545</v>
      </c>
      <c r="B97" t="s">
        <v>503</v>
      </c>
      <c r="C97" t="s">
        <v>71</v>
      </c>
      <c r="D97" t="s">
        <v>1119</v>
      </c>
      <c r="E97" s="1">
        <v>8.1174330000000001</v>
      </c>
      <c r="F97" s="1">
        <v>7.8895893096923828</v>
      </c>
      <c r="G97" s="1">
        <v>0.32221907377243042</v>
      </c>
      <c r="H97" s="23">
        <f>POWER(10,((E97-32.244)/-3.5068))</f>
        <v>7584694.9797839159</v>
      </c>
      <c r="K97">
        <v>3</v>
      </c>
      <c r="L97">
        <v>5</v>
      </c>
      <c r="M97" s="1">
        <v>83.712776184082031</v>
      </c>
    </row>
    <row r="98" spans="1:13" x14ac:dyDescent="0.2">
      <c r="A98" t="s">
        <v>572</v>
      </c>
      <c r="B98" t="s">
        <v>573</v>
      </c>
      <c r="C98" t="s">
        <v>71</v>
      </c>
      <c r="D98" t="s">
        <v>1119</v>
      </c>
      <c r="E98" s="1">
        <v>6.2987403999999998</v>
      </c>
      <c r="F98" s="1">
        <v>6.297274112701416</v>
      </c>
      <c r="G98" s="1">
        <v>2.0736248698085546E-3</v>
      </c>
      <c r="H98" s="23">
        <f>POWER(10,((E98-32.244)/-3.5068))</f>
        <v>25035540.676766947</v>
      </c>
      <c r="I98" s="23">
        <f t="shared" ref="I98" si="58">AVERAGE(H98:H99)</f>
        <v>25059665.994961478</v>
      </c>
      <c r="J98" s="23">
        <f t="shared" ref="J98" si="59">STDEV(H98:H99)</f>
        <v>34118.352187274628</v>
      </c>
      <c r="K98">
        <v>3</v>
      </c>
      <c r="L98">
        <v>4</v>
      </c>
      <c r="M98" s="1">
        <v>83.578475952148438</v>
      </c>
    </row>
    <row r="99" spans="1:13" x14ac:dyDescent="0.2">
      <c r="A99" t="s">
        <v>614</v>
      </c>
      <c r="B99" t="s">
        <v>573</v>
      </c>
      <c r="C99" t="s">
        <v>71</v>
      </c>
      <c r="D99" t="s">
        <v>1119</v>
      </c>
      <c r="E99" s="1">
        <v>6.2958080000000001</v>
      </c>
      <c r="F99" s="1">
        <v>6.297274112701416</v>
      </c>
      <c r="G99" s="1">
        <v>2.0736248698085546E-3</v>
      </c>
      <c r="H99" s="23">
        <f>POWER(10,((E99-32.244)/-3.5068))</f>
        <v>25083791.313156012</v>
      </c>
      <c r="K99">
        <v>3</v>
      </c>
      <c r="L99">
        <v>4</v>
      </c>
      <c r="M99" s="1">
        <v>83.712776184082031</v>
      </c>
    </row>
    <row r="100" spans="1:13" x14ac:dyDescent="0.2">
      <c r="A100" t="s">
        <v>79</v>
      </c>
      <c r="B100" t="s">
        <v>80</v>
      </c>
      <c r="C100" t="s">
        <v>71</v>
      </c>
      <c r="D100" t="s">
        <v>1119</v>
      </c>
      <c r="E100" s="1">
        <v>9.1523509999999995</v>
      </c>
      <c r="F100" s="1">
        <v>9.3149480819702148</v>
      </c>
      <c r="G100" s="1">
        <v>0.22994646430015564</v>
      </c>
      <c r="H100" s="23">
        <f>POWER(10,((E100-32.244)/-3.5068))</f>
        <v>3844329.7650259668</v>
      </c>
      <c r="I100" s="23">
        <f t="shared" ref="I100" si="60">AVERAGE(H100:H101)</f>
        <v>3474760.0601868639</v>
      </c>
      <c r="J100" s="23">
        <f t="shared" ref="J100" si="61">STDEV(H100:H101)</f>
        <v>522650.4888256804</v>
      </c>
      <c r="K100">
        <v>3</v>
      </c>
      <c r="L100">
        <v>6</v>
      </c>
      <c r="M100" s="1">
        <v>83.444168090820312</v>
      </c>
    </row>
    <row r="101" spans="1:13" x14ac:dyDescent="0.2">
      <c r="A101" t="s">
        <v>122</v>
      </c>
      <c r="B101" t="s">
        <v>80</v>
      </c>
      <c r="C101" t="s">
        <v>71</v>
      </c>
      <c r="D101" t="s">
        <v>1119</v>
      </c>
      <c r="E101" s="1">
        <v>9.4775449999999992</v>
      </c>
      <c r="F101" s="1">
        <v>9.3149480819702148</v>
      </c>
      <c r="G101" s="1">
        <v>0.22994646430015564</v>
      </c>
      <c r="H101" s="23">
        <f>POWER(10,((E101-32.244)/-3.5068))</f>
        <v>3105190.355347761</v>
      </c>
      <c r="K101">
        <v>3</v>
      </c>
      <c r="L101">
        <v>6</v>
      </c>
      <c r="M101" s="1">
        <v>83.444168090820312</v>
      </c>
    </row>
    <row r="102" spans="1:13" x14ac:dyDescent="0.2">
      <c r="A102" t="s">
        <v>150</v>
      </c>
      <c r="B102" t="s">
        <v>151</v>
      </c>
      <c r="C102" t="s">
        <v>71</v>
      </c>
      <c r="D102" t="s">
        <v>1119</v>
      </c>
      <c r="E102" s="1">
        <v>9.4421320000000009</v>
      </c>
      <c r="F102" s="1">
        <v>9.3243618011474609</v>
      </c>
      <c r="G102" s="1">
        <v>0.16655153036117554</v>
      </c>
      <c r="H102" s="23">
        <f>POWER(10,((E102-32.244)/-3.5068))</f>
        <v>3178239.412144457</v>
      </c>
      <c r="I102" s="23">
        <f t="shared" ref="I102" si="62">AVERAGE(H102:H103)</f>
        <v>3444030.2747990498</v>
      </c>
      <c r="J102" s="23">
        <f t="shared" ref="J102" si="63">STDEV(H102:H103)</f>
        <v>375885.04272097012</v>
      </c>
      <c r="K102">
        <v>3</v>
      </c>
      <c r="L102">
        <v>6</v>
      </c>
      <c r="M102" s="1">
        <v>83.175567626953125</v>
      </c>
    </row>
    <row r="103" spans="1:13" x14ac:dyDescent="0.2">
      <c r="A103" t="s">
        <v>192</v>
      </c>
      <c r="B103" t="s">
        <v>151</v>
      </c>
      <c r="C103" t="s">
        <v>71</v>
      </c>
      <c r="D103" t="s">
        <v>1119</v>
      </c>
      <c r="E103" s="1">
        <v>9.2065929999999998</v>
      </c>
      <c r="F103" s="1">
        <v>9.3243618011474609</v>
      </c>
      <c r="G103" s="1">
        <v>0.16655153036117554</v>
      </c>
      <c r="H103" s="23">
        <f>POWER(10,((E103-32.244)/-3.5068))</f>
        <v>3709821.1374536431</v>
      </c>
      <c r="K103">
        <v>3</v>
      </c>
      <c r="L103">
        <v>6</v>
      </c>
      <c r="M103" s="1">
        <v>83.175567626953125</v>
      </c>
    </row>
    <row r="104" spans="1:13" x14ac:dyDescent="0.2">
      <c r="A104" t="s">
        <v>220</v>
      </c>
      <c r="B104" t="s">
        <v>221</v>
      </c>
      <c r="C104" t="s">
        <v>71</v>
      </c>
      <c r="D104" t="s">
        <v>1119</v>
      </c>
      <c r="E104" s="1">
        <v>12.82643</v>
      </c>
      <c r="F104" s="1">
        <v>12.866140365600586</v>
      </c>
      <c r="G104" s="1">
        <v>5.6158483028411865E-2</v>
      </c>
      <c r="H104" s="23">
        <f>POWER(10,((E104-32.244)/-3.5068))</f>
        <v>344444.54489841178</v>
      </c>
      <c r="I104" s="23">
        <f t="shared" ref="I104" si="64">AVERAGE(H104:H105)</f>
        <v>335693.7121656104</v>
      </c>
      <c r="J104" s="23">
        <f t="shared" ref="J104" si="65">STDEV(H104:H105)</f>
        <v>12375.546332786091</v>
      </c>
      <c r="K104">
        <v>3</v>
      </c>
      <c r="L104">
        <v>9</v>
      </c>
      <c r="M104" s="1">
        <v>83.175567626953125</v>
      </c>
    </row>
    <row r="105" spans="1:13" x14ac:dyDescent="0.2">
      <c r="A105" t="s">
        <v>263</v>
      </c>
      <c r="B105" t="s">
        <v>221</v>
      </c>
      <c r="C105" t="s">
        <v>71</v>
      </c>
      <c r="D105" t="s">
        <v>1119</v>
      </c>
      <c r="E105" s="1">
        <v>12.905849999999999</v>
      </c>
      <c r="F105" s="1">
        <v>12.866140365600586</v>
      </c>
      <c r="G105" s="1">
        <v>5.6158483028411865E-2</v>
      </c>
      <c r="H105" s="23">
        <f>POWER(10,((E105-32.244)/-3.5068))</f>
        <v>326942.87943280907</v>
      </c>
      <c r="K105">
        <v>3</v>
      </c>
      <c r="L105">
        <v>9</v>
      </c>
      <c r="M105" s="1">
        <v>83.175567626953125</v>
      </c>
    </row>
    <row r="106" spans="1:13" x14ac:dyDescent="0.2">
      <c r="A106" t="s">
        <v>291</v>
      </c>
      <c r="B106" t="s">
        <v>292</v>
      </c>
      <c r="C106" t="s">
        <v>71</v>
      </c>
      <c r="D106" t="s">
        <v>1119</v>
      </c>
      <c r="E106" s="1">
        <v>9.4673599999999993</v>
      </c>
      <c r="F106" s="1">
        <v>9.6381092071533203</v>
      </c>
      <c r="G106" s="1">
        <v>0.24147582054138184</v>
      </c>
      <c r="H106" s="23">
        <f>POWER(10,((E106-32.244)/-3.5068))</f>
        <v>3126025.9999344861</v>
      </c>
      <c r="I106" s="23">
        <f t="shared" ref="I106" si="66">AVERAGE(H106:H107)</f>
        <v>2812066.1865221383</v>
      </c>
      <c r="J106" s="23">
        <f t="shared" ref="J106" si="67">STDEV(H106:H107)</f>
        <v>444006.22616786591</v>
      </c>
      <c r="K106">
        <v>3</v>
      </c>
      <c r="L106">
        <v>6</v>
      </c>
      <c r="M106" s="1">
        <v>83.578475952148438</v>
      </c>
    </row>
    <row r="107" spans="1:13" x14ac:dyDescent="0.2">
      <c r="A107" t="s">
        <v>334</v>
      </c>
      <c r="B107" t="s">
        <v>292</v>
      </c>
      <c r="C107" t="s">
        <v>71</v>
      </c>
      <c r="D107" t="s">
        <v>1119</v>
      </c>
      <c r="E107" s="1">
        <v>9.8088580000000007</v>
      </c>
      <c r="F107" s="1">
        <v>9.6381092071533203</v>
      </c>
      <c r="G107" s="1">
        <v>0.24147582054138184</v>
      </c>
      <c r="H107" s="23">
        <f>POWER(10,((E107-32.244)/-3.5068))</f>
        <v>2498106.37310979</v>
      </c>
      <c r="K107">
        <v>3</v>
      </c>
      <c r="L107">
        <v>6</v>
      </c>
      <c r="M107" s="1">
        <v>82.772659301757812</v>
      </c>
    </row>
    <row r="108" spans="1:13" x14ac:dyDescent="0.2">
      <c r="A108" t="s">
        <v>362</v>
      </c>
      <c r="B108" t="s">
        <v>363</v>
      </c>
      <c r="C108" t="s">
        <v>71</v>
      </c>
      <c r="D108" t="s">
        <v>1119</v>
      </c>
      <c r="E108" s="1">
        <v>10.58602</v>
      </c>
      <c r="F108" s="1">
        <v>10.561355590820312</v>
      </c>
      <c r="G108" s="1">
        <v>3.4881405532360077E-2</v>
      </c>
      <c r="H108" s="23">
        <f>POWER(10,((E108-32.244)/-3.5068))</f>
        <v>1499668.29260494</v>
      </c>
      <c r="I108" s="23">
        <f t="shared" ref="I108" si="68">AVERAGE(H108:H109)</f>
        <v>1524352.8039881648</v>
      </c>
      <c r="J108" s="23">
        <f t="shared" ref="J108" si="69">STDEV(H108:H109)</f>
        <v>34909.170778709318</v>
      </c>
      <c r="K108">
        <v>3</v>
      </c>
      <c r="L108">
        <v>7</v>
      </c>
      <c r="M108" s="1">
        <v>83.847076416015625</v>
      </c>
    </row>
    <row r="109" spans="1:13" x14ac:dyDescent="0.2">
      <c r="A109" t="s">
        <v>405</v>
      </c>
      <c r="B109" t="s">
        <v>363</v>
      </c>
      <c r="C109" t="s">
        <v>71</v>
      </c>
      <c r="D109" t="s">
        <v>1119</v>
      </c>
      <c r="E109" s="1">
        <v>10.536690999999999</v>
      </c>
      <c r="F109" s="1">
        <v>10.561355590820312</v>
      </c>
      <c r="G109" s="1">
        <v>3.4881405532360077E-2</v>
      </c>
      <c r="H109" s="23">
        <f>POWER(10,((E109-32.244)/-3.5068))</f>
        <v>1549037.3153713893</v>
      </c>
      <c r="K109">
        <v>3</v>
      </c>
      <c r="L109">
        <v>7</v>
      </c>
      <c r="M109" s="1">
        <v>83.847076416015625</v>
      </c>
    </row>
    <row r="110" spans="1:13" x14ac:dyDescent="0.2">
      <c r="A110" t="s">
        <v>433</v>
      </c>
      <c r="B110" t="s">
        <v>434</v>
      </c>
      <c r="C110" t="s">
        <v>71</v>
      </c>
      <c r="D110" t="s">
        <v>1119</v>
      </c>
      <c r="E110" s="1">
        <v>9.511063</v>
      </c>
      <c r="F110" s="1">
        <v>9.5251502990722656</v>
      </c>
      <c r="G110" s="1">
        <v>1.9922308623790741E-2</v>
      </c>
      <c r="H110" s="23">
        <f>POWER(10,((E110-32.244)/-3.5068))</f>
        <v>3037597.5020159385</v>
      </c>
      <c r="I110" s="23">
        <f t="shared" ref="I110" si="70">AVERAGE(H110:H111)</f>
        <v>3009759.2108753687</v>
      </c>
      <c r="J110" s="23">
        <f t="shared" ref="J110" si="71">STDEV(H110:H111)</f>
        <v>39369.288884284972</v>
      </c>
      <c r="K110">
        <v>3</v>
      </c>
      <c r="L110">
        <v>6</v>
      </c>
      <c r="M110" s="1">
        <v>83.712776184082031</v>
      </c>
    </row>
    <row r="111" spans="1:13" x14ac:dyDescent="0.2">
      <c r="A111" t="s">
        <v>476</v>
      </c>
      <c r="B111" t="s">
        <v>434</v>
      </c>
      <c r="C111" t="s">
        <v>71</v>
      </c>
      <c r="D111" t="s">
        <v>1119</v>
      </c>
      <c r="E111" s="1">
        <v>9.539237</v>
      </c>
      <c r="F111" s="1">
        <v>9.5251502990722656</v>
      </c>
      <c r="G111" s="1">
        <v>1.9922308623790741E-2</v>
      </c>
      <c r="H111" s="23">
        <f>POWER(10,((E111-32.244)/-3.5068))</f>
        <v>2981920.9197347984</v>
      </c>
      <c r="K111">
        <v>3</v>
      </c>
      <c r="L111">
        <v>6</v>
      </c>
      <c r="M111" s="1">
        <v>83.578475952148438</v>
      </c>
    </row>
    <row r="112" spans="1:13" x14ac:dyDescent="0.2">
      <c r="A112" t="s">
        <v>504</v>
      </c>
      <c r="B112" t="s">
        <v>505</v>
      </c>
      <c r="C112" t="s">
        <v>71</v>
      </c>
      <c r="D112" t="s">
        <v>1119</v>
      </c>
      <c r="E112" s="1">
        <v>10.822725999999999</v>
      </c>
      <c r="F112" s="1">
        <v>10.621875762939453</v>
      </c>
      <c r="G112" s="1">
        <v>0.28404548764228821</v>
      </c>
      <c r="H112" s="23">
        <f>POWER(10,((E112-32.244)/-3.5068))</f>
        <v>1283796.1377381482</v>
      </c>
      <c r="I112" s="23">
        <f t="shared" ref="I112" si="72">AVERAGE(H112:H113)</f>
        <v>1477530.3923001294</v>
      </c>
      <c r="J112" s="23">
        <f t="shared" ref="J112" si="73">STDEV(H112:H113)</f>
        <v>273981.61029779544</v>
      </c>
      <c r="K112">
        <v>3</v>
      </c>
      <c r="L112">
        <v>7</v>
      </c>
      <c r="M112" s="1">
        <v>83.444168090820312</v>
      </c>
    </row>
    <row r="113" spans="1:13" x14ac:dyDescent="0.2">
      <c r="A113" t="s">
        <v>546</v>
      </c>
      <c r="B113" t="s">
        <v>505</v>
      </c>
      <c r="C113" t="s">
        <v>71</v>
      </c>
      <c r="D113" t="s">
        <v>1119</v>
      </c>
      <c r="E113" s="1">
        <v>10.421025</v>
      </c>
      <c r="F113" s="1">
        <v>10.621875762939453</v>
      </c>
      <c r="G113" s="1">
        <v>0.28404548764228821</v>
      </c>
      <c r="H113" s="23">
        <f>POWER(10,((E113-32.244)/-3.5068))</f>
        <v>1671264.6468621106</v>
      </c>
      <c r="K113">
        <v>3</v>
      </c>
      <c r="L113">
        <v>7</v>
      </c>
      <c r="M113" s="1">
        <v>83.578475952148438</v>
      </c>
    </row>
    <row r="114" spans="1:13" x14ac:dyDescent="0.2">
      <c r="A114" t="s">
        <v>574</v>
      </c>
      <c r="B114" t="s">
        <v>575</v>
      </c>
      <c r="C114" t="s">
        <v>71</v>
      </c>
      <c r="D114" t="s">
        <v>1119</v>
      </c>
      <c r="E114" s="1">
        <v>8.2542639999999992</v>
      </c>
      <c r="F114" s="1">
        <v>8.2415361404418945</v>
      </c>
      <c r="G114" s="1">
        <v>1.7999738454818726E-2</v>
      </c>
      <c r="H114" s="23">
        <f>POWER(10,((E114-32.244)/-3.5068))</f>
        <v>6932970.5704314308</v>
      </c>
      <c r="I114" s="23">
        <f t="shared" ref="I114" si="74">AVERAGE(H114:H115)</f>
        <v>6991398.2702571759</v>
      </c>
      <c r="J114" s="23">
        <f t="shared" ref="J114" si="75">STDEV(H114:H115)</f>
        <v>82629.245511832807</v>
      </c>
      <c r="K114">
        <v>3</v>
      </c>
      <c r="L114">
        <v>5</v>
      </c>
      <c r="M114" s="1">
        <v>83.041267395019531</v>
      </c>
    </row>
    <row r="115" spans="1:13" x14ac:dyDescent="0.2">
      <c r="A115" t="s">
        <v>615</v>
      </c>
      <c r="B115" t="s">
        <v>575</v>
      </c>
      <c r="C115" t="s">
        <v>71</v>
      </c>
      <c r="D115" t="s">
        <v>1119</v>
      </c>
      <c r="E115" s="1">
        <v>8.2288080000000008</v>
      </c>
      <c r="F115" s="1">
        <v>8.2415361404418945</v>
      </c>
      <c r="G115" s="1">
        <v>1.7999738454818726E-2</v>
      </c>
      <c r="H115" s="23">
        <f>POWER(10,((E115-32.244)/-3.5068))</f>
        <v>7049825.970082921</v>
      </c>
      <c r="K115">
        <v>3</v>
      </c>
      <c r="L115">
        <v>5</v>
      </c>
      <c r="M115" s="1">
        <v>82.906967163085938</v>
      </c>
    </row>
    <row r="116" spans="1:13" x14ac:dyDescent="0.2">
      <c r="A116" t="s">
        <v>81</v>
      </c>
      <c r="B116" t="s">
        <v>82</v>
      </c>
      <c r="C116" t="s">
        <v>71</v>
      </c>
      <c r="D116" t="s">
        <v>1119</v>
      </c>
      <c r="E116" s="1">
        <v>12.903981999999999</v>
      </c>
      <c r="F116" s="1">
        <v>12.707198143005371</v>
      </c>
      <c r="G116" s="1">
        <v>0.27829462289810181</v>
      </c>
      <c r="H116" s="23">
        <f>POWER(10,((E116-32.244)/-3.5068))</f>
        <v>327344.13383749535</v>
      </c>
      <c r="I116" s="23">
        <f t="shared" ref="I116" si="76">AVERAGE(H116:H117)</f>
        <v>375607.96286097565</v>
      </c>
      <c r="J116" s="23">
        <f t="shared" ref="J116" si="77">STDEV(H116:H117)</f>
        <v>68255.361577061776</v>
      </c>
      <c r="K116">
        <v>3</v>
      </c>
      <c r="L116">
        <v>9</v>
      </c>
      <c r="M116" s="1">
        <v>84.787185668945312</v>
      </c>
    </row>
    <row r="117" spans="1:13" x14ac:dyDescent="0.2">
      <c r="A117" t="s">
        <v>123</v>
      </c>
      <c r="B117" t="s">
        <v>82</v>
      </c>
      <c r="C117" t="s">
        <v>71</v>
      </c>
      <c r="D117" t="s">
        <v>1119</v>
      </c>
      <c r="E117" s="1">
        <v>12.510414000000001</v>
      </c>
      <c r="F117" s="1">
        <v>12.707198143005371</v>
      </c>
      <c r="G117" s="1">
        <v>0.27829462289810181</v>
      </c>
      <c r="H117" s="23">
        <f>POWER(10,((E117-32.244)/-3.5068))</f>
        <v>423871.79188445589</v>
      </c>
      <c r="K117">
        <v>3</v>
      </c>
      <c r="L117">
        <v>9</v>
      </c>
      <c r="M117" s="1">
        <v>86.130203247070312</v>
      </c>
    </row>
    <row r="118" spans="1:13" x14ac:dyDescent="0.2">
      <c r="A118" t="s">
        <v>152</v>
      </c>
      <c r="B118" t="s">
        <v>153</v>
      </c>
      <c r="C118" t="s">
        <v>71</v>
      </c>
      <c r="D118" t="s">
        <v>1119</v>
      </c>
      <c r="E118" s="1">
        <v>11.1202755</v>
      </c>
      <c r="F118" s="1">
        <v>10.713468551635742</v>
      </c>
      <c r="G118" s="1">
        <v>0.57531189918518066</v>
      </c>
      <c r="H118" s="23">
        <f>POWER(10,((E118-32.244)/-3.5068))</f>
        <v>1055958.3092967137</v>
      </c>
      <c r="I118" s="23">
        <f t="shared" ref="I118" si="78">AVERAGE(H118:H119)</f>
        <v>1428776.3256276774</v>
      </c>
      <c r="J118" s="23">
        <f t="shared" ref="J118" si="79">STDEV(H118:H119)</f>
        <v>527244.2949922831</v>
      </c>
      <c r="K118">
        <v>3</v>
      </c>
      <c r="L118">
        <v>7</v>
      </c>
      <c r="M118" s="1">
        <v>83.309867858886719</v>
      </c>
    </row>
    <row r="119" spans="1:13" x14ac:dyDescent="0.2">
      <c r="A119" t="s">
        <v>193</v>
      </c>
      <c r="B119" t="s">
        <v>153</v>
      </c>
      <c r="C119" t="s">
        <v>71</v>
      </c>
      <c r="D119" t="s">
        <v>1119</v>
      </c>
      <c r="E119" s="1">
        <v>10.306661999999999</v>
      </c>
      <c r="F119" s="1">
        <v>10.713468551635742</v>
      </c>
      <c r="G119" s="1">
        <v>0.57531189918518066</v>
      </c>
      <c r="H119" s="23">
        <f>POWER(10,((E119-32.244)/-3.5068))</f>
        <v>1801594.3419586411</v>
      </c>
      <c r="K119">
        <v>3</v>
      </c>
      <c r="L119">
        <v>7</v>
      </c>
      <c r="M119" s="1">
        <v>85.0557861328125</v>
      </c>
    </row>
    <row r="120" spans="1:13" x14ac:dyDescent="0.2">
      <c r="A120" t="s">
        <v>222</v>
      </c>
      <c r="B120" t="s">
        <v>223</v>
      </c>
      <c r="C120" t="s">
        <v>71</v>
      </c>
      <c r="D120" t="s">
        <v>1119</v>
      </c>
      <c r="E120" s="1">
        <v>10.505843</v>
      </c>
      <c r="F120" s="1">
        <v>10.111335754394531</v>
      </c>
      <c r="G120" s="1">
        <v>0.55791705846786499</v>
      </c>
      <c r="H120" s="23">
        <f>POWER(10,((E120-32.244)/-3.5068))</f>
        <v>1580732.940273158</v>
      </c>
      <c r="I120" s="23">
        <f t="shared" ref="I120" si="80">AVERAGE(H120:H121)</f>
        <v>2117222.9363723299</v>
      </c>
      <c r="J120" s="23">
        <f t="shared" ref="J120" si="81">STDEV(H120:H121)</f>
        <v>758711.4285609388</v>
      </c>
      <c r="K120">
        <v>3</v>
      </c>
      <c r="L120">
        <v>7</v>
      </c>
      <c r="M120" s="1">
        <v>82.504058837890625</v>
      </c>
    </row>
    <row r="121" spans="1:13" x14ac:dyDescent="0.2">
      <c r="A121" t="s">
        <v>264</v>
      </c>
      <c r="B121" t="s">
        <v>223</v>
      </c>
      <c r="C121" t="s">
        <v>71</v>
      </c>
      <c r="D121" t="s">
        <v>1119</v>
      </c>
      <c r="E121" s="1">
        <v>9.7168290000000006</v>
      </c>
      <c r="F121" s="1">
        <v>10.111335754394531</v>
      </c>
      <c r="G121" s="1">
        <v>0.55791705846786499</v>
      </c>
      <c r="H121" s="23">
        <f>POWER(10,((E121-32.244)/-3.5068))</f>
        <v>2653712.9324715021</v>
      </c>
      <c r="K121">
        <v>3</v>
      </c>
      <c r="L121">
        <v>6</v>
      </c>
      <c r="M121" s="1">
        <v>83.847076416015625</v>
      </c>
    </row>
    <row r="122" spans="1:13" x14ac:dyDescent="0.2">
      <c r="A122" t="s">
        <v>293</v>
      </c>
      <c r="B122" t="s">
        <v>294</v>
      </c>
      <c r="C122" t="s">
        <v>71</v>
      </c>
      <c r="D122" t="s">
        <v>1119</v>
      </c>
      <c r="E122" s="1">
        <v>16.646018999999999</v>
      </c>
      <c r="F122" s="1">
        <v>16.526348114013672</v>
      </c>
      <c r="G122" s="1">
        <v>0.1692415177822113</v>
      </c>
      <c r="H122" s="23">
        <f>POWER(10,((E122-32.244)/-3.5068))</f>
        <v>28049.447967881839</v>
      </c>
      <c r="I122" s="23">
        <f t="shared" ref="I122" si="82">AVERAGE(H122:H123)</f>
        <v>30436.127358039099</v>
      </c>
      <c r="J122" s="23">
        <f t="shared" ref="J122" si="83">STDEV(H122:H123)</f>
        <v>3375.2743625967446</v>
      </c>
      <c r="K122">
        <v>3</v>
      </c>
      <c r="L122">
        <v>12</v>
      </c>
      <c r="M122" s="1">
        <v>82.638359069824219</v>
      </c>
    </row>
    <row r="123" spans="1:13" x14ac:dyDescent="0.2">
      <c r="A123" t="s">
        <v>335</v>
      </c>
      <c r="B123" t="s">
        <v>294</v>
      </c>
      <c r="C123" t="s">
        <v>71</v>
      </c>
      <c r="D123" t="s">
        <v>1119</v>
      </c>
      <c r="E123" s="1">
        <v>16.406675</v>
      </c>
      <c r="F123" s="1">
        <v>16.526348114013672</v>
      </c>
      <c r="G123" s="1">
        <v>0.1692415177822113</v>
      </c>
      <c r="H123" s="23">
        <f>POWER(10,((E123-32.244)/-3.5068))</f>
        <v>32822.806748196359</v>
      </c>
      <c r="K123">
        <v>3</v>
      </c>
      <c r="L123">
        <v>12</v>
      </c>
      <c r="M123" s="1">
        <v>83.847076416015625</v>
      </c>
    </row>
    <row r="124" spans="1:13" x14ac:dyDescent="0.2">
      <c r="A124" t="s">
        <v>364</v>
      </c>
      <c r="B124" t="s">
        <v>365</v>
      </c>
      <c r="C124" t="s">
        <v>71</v>
      </c>
      <c r="D124" t="s">
        <v>1119</v>
      </c>
      <c r="E124" s="1">
        <v>15.116519</v>
      </c>
      <c r="F124" s="1">
        <v>14.931442260742188</v>
      </c>
      <c r="G124" s="1">
        <v>0.26173800230026245</v>
      </c>
      <c r="H124" s="23">
        <f>POWER(10,((E124-32.244)/-3.5068))</f>
        <v>76573.224607540003</v>
      </c>
      <c r="I124" s="23">
        <f t="shared" ref="I124" si="84">AVERAGE(H124:H125)</f>
        <v>87106.847384928551</v>
      </c>
      <c r="J124" s="23">
        <f t="shared" ref="J124" si="85">STDEV(H124:H125)</f>
        <v>14896.792192704948</v>
      </c>
      <c r="K124">
        <v>3</v>
      </c>
      <c r="L124">
        <v>11</v>
      </c>
      <c r="M124" s="1">
        <v>82.772659301757812</v>
      </c>
    </row>
    <row r="125" spans="1:13" x14ac:dyDescent="0.2">
      <c r="A125" t="s">
        <v>406</v>
      </c>
      <c r="B125" t="s">
        <v>365</v>
      </c>
      <c r="C125" t="s">
        <v>71</v>
      </c>
      <c r="D125" t="s">
        <v>1119</v>
      </c>
      <c r="E125" s="1">
        <v>14.746366</v>
      </c>
      <c r="F125" s="1">
        <v>14.931442260742188</v>
      </c>
      <c r="G125" s="1">
        <v>0.26173800230026245</v>
      </c>
      <c r="H125" s="23">
        <f>POWER(10,((E125-32.244)/-3.5068))</f>
        <v>97640.470162317084</v>
      </c>
      <c r="K125">
        <v>3</v>
      </c>
      <c r="L125">
        <v>11</v>
      </c>
      <c r="M125" s="1">
        <v>84.115676879882812</v>
      </c>
    </row>
    <row r="126" spans="1:13" x14ac:dyDescent="0.2">
      <c r="A126" t="s">
        <v>435</v>
      </c>
      <c r="B126" t="s">
        <v>436</v>
      </c>
      <c r="C126" t="s">
        <v>71</v>
      </c>
      <c r="D126" t="s">
        <v>1119</v>
      </c>
      <c r="E126" s="1">
        <v>8.6760719999999996</v>
      </c>
      <c r="F126" s="1">
        <v>8.4489097595214844</v>
      </c>
      <c r="G126" s="1">
        <v>0.32125541567802429</v>
      </c>
      <c r="H126" s="23">
        <f>POWER(10,((E126-32.244)/-3.5068))</f>
        <v>5255771.5257972367</v>
      </c>
      <c r="I126" s="23">
        <f t="shared" ref="I126" si="86">AVERAGE(H126:H127)</f>
        <v>6169176.8961577918</v>
      </c>
      <c r="J126" s="23">
        <f t="shared" ref="J126" si="87">STDEV(H126:H127)</f>
        <v>1291750.2627083207</v>
      </c>
      <c r="K126">
        <v>3</v>
      </c>
      <c r="L126">
        <v>6</v>
      </c>
      <c r="M126" s="1">
        <v>82.638359069824219</v>
      </c>
    </row>
    <row r="127" spans="1:13" x14ac:dyDescent="0.2">
      <c r="A127" t="s">
        <v>477</v>
      </c>
      <c r="B127" t="s">
        <v>436</v>
      </c>
      <c r="C127" t="s">
        <v>71</v>
      </c>
      <c r="D127" t="s">
        <v>1119</v>
      </c>
      <c r="E127" s="1">
        <v>8.2217479999999998</v>
      </c>
      <c r="F127" s="1">
        <v>8.4489097595214844</v>
      </c>
      <c r="G127" s="1">
        <v>0.32125541567802429</v>
      </c>
      <c r="H127" s="23">
        <f>POWER(10,((E127-32.244)/-3.5068))</f>
        <v>7082582.2665183479</v>
      </c>
      <c r="K127">
        <v>3</v>
      </c>
      <c r="L127">
        <v>6</v>
      </c>
      <c r="M127" s="1">
        <v>83.712776184082031</v>
      </c>
    </row>
    <row r="128" spans="1:13" x14ac:dyDescent="0.2">
      <c r="A128" t="s">
        <v>506</v>
      </c>
      <c r="B128" t="s">
        <v>507</v>
      </c>
      <c r="C128" t="s">
        <v>71</v>
      </c>
      <c r="D128" t="s">
        <v>1119</v>
      </c>
      <c r="E128" s="1">
        <v>12.691223000000001</v>
      </c>
      <c r="F128" s="1">
        <v>12.579198837280273</v>
      </c>
      <c r="G128" s="1">
        <v>0.15842561423778534</v>
      </c>
      <c r="H128" s="23">
        <f>POWER(10,((E128-32.244)/-3.5068))</f>
        <v>376421.9796132312</v>
      </c>
      <c r="I128" s="23">
        <f t="shared" ref="I128" si="88">AVERAGE(H128:H129)</f>
        <v>406250.11054984189</v>
      </c>
      <c r="J128" s="23">
        <f t="shared" ref="J128" si="89">STDEV(H128:H129)</f>
        <v>42183.347310795325</v>
      </c>
      <c r="K128">
        <v>3</v>
      </c>
      <c r="L128">
        <v>9</v>
      </c>
      <c r="M128" s="1">
        <v>83.847076416015625</v>
      </c>
    </row>
    <row r="129" spans="1:13" x14ac:dyDescent="0.2">
      <c r="A129" t="s">
        <v>547</v>
      </c>
      <c r="B129" t="s">
        <v>507</v>
      </c>
      <c r="C129" t="s">
        <v>71</v>
      </c>
      <c r="D129" t="s">
        <v>1119</v>
      </c>
      <c r="E129" s="1">
        <v>12.4671755</v>
      </c>
      <c r="F129" s="1">
        <v>12.579198837280273</v>
      </c>
      <c r="G129" s="1">
        <v>0.15842561423778534</v>
      </c>
      <c r="H129" s="23">
        <f>POWER(10,((E129-32.244)/-3.5068))</f>
        <v>436078.24148645258</v>
      </c>
      <c r="K129">
        <v>3</v>
      </c>
      <c r="L129">
        <v>9</v>
      </c>
      <c r="M129" s="1">
        <v>85.190093994140625</v>
      </c>
    </row>
    <row r="130" spans="1:13" x14ac:dyDescent="0.2">
      <c r="A130" t="s">
        <v>576</v>
      </c>
      <c r="B130" t="s">
        <v>577</v>
      </c>
      <c r="C130" t="s">
        <v>71</v>
      </c>
      <c r="D130" t="s">
        <v>1119</v>
      </c>
      <c r="E130" s="1">
        <v>9.914142</v>
      </c>
      <c r="F130" s="1">
        <v>9.8167400360107422</v>
      </c>
      <c r="G130" s="1">
        <v>0.13774602115154266</v>
      </c>
      <c r="H130" s="23">
        <f>POWER(10,((E130-32.244)/-3.5068))</f>
        <v>2331246.0565689676</v>
      </c>
      <c r="I130" s="23">
        <f t="shared" ref="I130" si="90">AVERAGE(H130:H131)</f>
        <v>2490294.5292888856</v>
      </c>
      <c r="J130" s="23">
        <f t="shared" ref="J130" si="91">STDEV(H130:H131)</f>
        <v>224928.50719523526</v>
      </c>
      <c r="K130">
        <v>3</v>
      </c>
      <c r="L130">
        <v>6</v>
      </c>
      <c r="M130" s="1">
        <v>83.175567626953125</v>
      </c>
    </row>
    <row r="131" spans="1:13" x14ac:dyDescent="0.2">
      <c r="A131" t="s">
        <v>616</v>
      </c>
      <c r="B131" t="s">
        <v>577</v>
      </c>
      <c r="C131" t="s">
        <v>71</v>
      </c>
      <c r="D131" t="s">
        <v>1119</v>
      </c>
      <c r="E131" s="1">
        <v>9.7193389999999997</v>
      </c>
      <c r="F131" s="1">
        <v>9.8167400360107422</v>
      </c>
      <c r="G131" s="1">
        <v>0.13774602115154266</v>
      </c>
      <c r="H131" s="23">
        <f>POWER(10,((E131-32.244)/-3.5068))</f>
        <v>2649343.0020088037</v>
      </c>
      <c r="K131">
        <v>3</v>
      </c>
      <c r="L131">
        <v>7</v>
      </c>
      <c r="M131" s="1">
        <v>84.249977111816406</v>
      </c>
    </row>
    <row r="132" spans="1:13" x14ac:dyDescent="0.2">
      <c r="A132" t="s">
        <v>83</v>
      </c>
      <c r="B132" t="s">
        <v>84</v>
      </c>
      <c r="C132" t="s">
        <v>71</v>
      </c>
      <c r="D132" t="s">
        <v>1119</v>
      </c>
      <c r="E132" s="1">
        <v>25.601547</v>
      </c>
      <c r="F132" s="1">
        <v>25.600353240966797</v>
      </c>
      <c r="G132" s="1">
        <v>1.6899200854822993E-3</v>
      </c>
      <c r="H132" s="23">
        <f>POWER(10,((E132-32.244)/-3.5068))</f>
        <v>78.372486363215387</v>
      </c>
      <c r="I132" s="23">
        <f t="shared" ref="I132" si="92">AVERAGE(H132:H133)</f>
        <v>78.434029132148225</v>
      </c>
      <c r="J132" s="23">
        <f t="shared" ref="J132" si="93">STDEV(H132:H133)</f>
        <v>8.7034618490813773E-2</v>
      </c>
      <c r="K132">
        <v>3</v>
      </c>
      <c r="L132">
        <v>21</v>
      </c>
      <c r="M132" s="1">
        <v>82.235458374023438</v>
      </c>
    </row>
    <row r="133" spans="1:13" x14ac:dyDescent="0.2">
      <c r="A133" t="s">
        <v>124</v>
      </c>
      <c r="B133" t="s">
        <v>84</v>
      </c>
      <c r="C133" t="s">
        <v>71</v>
      </c>
      <c r="D133" t="s">
        <v>1119</v>
      </c>
      <c r="E133" s="1">
        <v>25.599157000000002</v>
      </c>
      <c r="F133" s="1">
        <v>25.600353240966797</v>
      </c>
      <c r="G133" s="1">
        <v>1.6899200854822993E-3</v>
      </c>
      <c r="H133" s="23">
        <f>POWER(10,((E133-32.244)/-3.5068))</f>
        <v>78.495571901081064</v>
      </c>
      <c r="K133">
        <v>3</v>
      </c>
      <c r="L133">
        <v>21</v>
      </c>
      <c r="M133" s="1">
        <v>82.235458374023438</v>
      </c>
    </row>
    <row r="134" spans="1:13" x14ac:dyDescent="0.2">
      <c r="A134" t="s">
        <v>154</v>
      </c>
      <c r="B134" t="s">
        <v>155</v>
      </c>
      <c r="C134" t="s">
        <v>71</v>
      </c>
      <c r="D134" t="s">
        <v>1119</v>
      </c>
      <c r="E134" s="1">
        <v>13.3532505</v>
      </c>
      <c r="F134" s="1">
        <v>13.315377235412598</v>
      </c>
      <c r="G134" s="1">
        <v>5.3560890257358551E-2</v>
      </c>
      <c r="H134" s="23">
        <f>POWER(10,((E134-32.244)/-3.5068))</f>
        <v>243719.92750161953</v>
      </c>
      <c r="I134" s="23">
        <f t="shared" ref="I134" si="94">AVERAGE(H134:H135)</f>
        <v>249933.95273429225</v>
      </c>
      <c r="J134" s="23">
        <f t="shared" ref="J134" si="95">STDEV(H134:H135)</f>
        <v>8787.9587609743685</v>
      </c>
      <c r="K134">
        <v>3</v>
      </c>
      <c r="L134">
        <v>9</v>
      </c>
      <c r="M134" s="1">
        <v>83.981376647949219</v>
      </c>
    </row>
    <row r="135" spans="1:13" x14ac:dyDescent="0.2">
      <c r="A135" t="s">
        <v>194</v>
      </c>
      <c r="B135" t="s">
        <v>155</v>
      </c>
      <c r="C135" t="s">
        <v>71</v>
      </c>
      <c r="D135" t="s">
        <v>1119</v>
      </c>
      <c r="E135" s="1">
        <v>13.277504</v>
      </c>
      <c r="F135" s="1">
        <v>13.315377235412598</v>
      </c>
      <c r="G135" s="1">
        <v>5.3560890257358551E-2</v>
      </c>
      <c r="H135" s="23">
        <f>POWER(10,((E135-32.244)/-3.5068))</f>
        <v>256147.97796696494</v>
      </c>
      <c r="K135">
        <v>3</v>
      </c>
      <c r="L135">
        <v>9</v>
      </c>
      <c r="M135" s="1">
        <v>83.578475952148438</v>
      </c>
    </row>
    <row r="136" spans="1:13" x14ac:dyDescent="0.2">
      <c r="A136" t="s">
        <v>224</v>
      </c>
      <c r="B136" t="s">
        <v>225</v>
      </c>
      <c r="C136" t="s">
        <v>71</v>
      </c>
      <c r="D136" t="s">
        <v>1119</v>
      </c>
      <c r="E136" s="1">
        <v>10.732544000000001</v>
      </c>
      <c r="F136" s="1">
        <v>10.769098281860352</v>
      </c>
      <c r="G136" s="1">
        <v>5.1694963127374649E-2</v>
      </c>
      <c r="H136" s="23">
        <f>POWER(10,((E136-32.244)/-3.5068))</f>
        <v>1362110.6461648471</v>
      </c>
      <c r="I136" s="23">
        <f t="shared" ref="I136" si="96">AVERAGE(H136:H137)</f>
        <v>1330190.1278660572</v>
      </c>
      <c r="J136" s="23">
        <f t="shared" ref="J136" si="97">STDEV(H136:H137)</f>
        <v>45142.429896127171</v>
      </c>
      <c r="K136">
        <v>3</v>
      </c>
      <c r="L136">
        <v>7</v>
      </c>
      <c r="M136" s="1">
        <v>83.712776184082031</v>
      </c>
    </row>
    <row r="137" spans="1:13" x14ac:dyDescent="0.2">
      <c r="A137" t="s">
        <v>265</v>
      </c>
      <c r="B137" t="s">
        <v>225</v>
      </c>
      <c r="C137" t="s">
        <v>71</v>
      </c>
      <c r="D137" t="s">
        <v>1119</v>
      </c>
      <c r="E137" s="1">
        <v>10.805652</v>
      </c>
      <c r="F137" s="1">
        <v>10.769098281860352</v>
      </c>
      <c r="G137" s="1">
        <v>5.1694963127374649E-2</v>
      </c>
      <c r="H137" s="23">
        <f>POWER(10,((E137-32.244)/-3.5068))</f>
        <v>1298269.6095672674</v>
      </c>
      <c r="K137">
        <v>3</v>
      </c>
      <c r="L137">
        <v>7</v>
      </c>
      <c r="M137" s="1">
        <v>83.712776184082031</v>
      </c>
    </row>
    <row r="138" spans="1:13" x14ac:dyDescent="0.2">
      <c r="A138" t="s">
        <v>295</v>
      </c>
      <c r="B138" t="s">
        <v>296</v>
      </c>
      <c r="C138" t="s">
        <v>71</v>
      </c>
      <c r="D138" t="s">
        <v>1119</v>
      </c>
      <c r="E138" t="s">
        <v>72</v>
      </c>
      <c r="F138" s="1">
        <v>17.825477600097656</v>
      </c>
      <c r="H138" s="23">
        <f>POWER(10,((F138-32.244)/-3.5068))</f>
        <v>12929.734207781992</v>
      </c>
      <c r="I138" s="23">
        <f t="shared" ref="I138" si="98">AVERAGE(H138:H139)</f>
        <v>12929.732510249156</v>
      </c>
      <c r="J138" s="23">
        <f t="shared" ref="J138" si="99">STDEV(H138:H139)</f>
        <v>2.4006739583270556E-3</v>
      </c>
      <c r="K138">
        <v>3</v>
      </c>
      <c r="L138">
        <v>39</v>
      </c>
      <c r="M138" s="1">
        <v>61.418716430664062</v>
      </c>
    </row>
    <row r="139" spans="1:13" x14ac:dyDescent="0.2">
      <c r="A139" t="s">
        <v>336</v>
      </c>
      <c r="B139" t="s">
        <v>296</v>
      </c>
      <c r="C139" t="s">
        <v>71</v>
      </c>
      <c r="D139" t="s">
        <v>1119</v>
      </c>
      <c r="E139" s="1">
        <v>17.825478</v>
      </c>
      <c r="F139" s="1">
        <v>17.825477600097656</v>
      </c>
      <c r="H139" s="23">
        <f>POWER(10,((E139-32.244)/-3.5068))</f>
        <v>12929.730812716321</v>
      </c>
      <c r="K139">
        <v>3</v>
      </c>
      <c r="L139">
        <v>12</v>
      </c>
      <c r="M139" s="1">
        <v>61.01580810546875</v>
      </c>
    </row>
    <row r="140" spans="1:13" x14ac:dyDescent="0.2">
      <c r="A140" t="s">
        <v>366</v>
      </c>
      <c r="B140" t="s">
        <v>367</v>
      </c>
      <c r="C140" t="s">
        <v>71</v>
      </c>
      <c r="D140" t="s">
        <v>1119</v>
      </c>
      <c r="E140" s="1">
        <v>10.996829999999999</v>
      </c>
      <c r="F140" s="1">
        <v>11.037617683410645</v>
      </c>
      <c r="G140" s="1">
        <v>5.7682514190673828E-2</v>
      </c>
      <c r="H140" s="23">
        <f>POWER(10,((E140-32.244)/-3.5068))</f>
        <v>1145113.4688229188</v>
      </c>
      <c r="I140" s="23">
        <f t="shared" ref="I140" si="100">AVERAGE(H140:H141)</f>
        <v>1115252.6824460686</v>
      </c>
      <c r="J140" s="23">
        <f t="shared" ref="J140" si="101">STDEV(H140:H141)</f>
        <v>42229.529077267493</v>
      </c>
      <c r="K140">
        <v>3</v>
      </c>
      <c r="L140">
        <v>7</v>
      </c>
      <c r="M140" s="1">
        <v>85.190093994140625</v>
      </c>
    </row>
    <row r="141" spans="1:13" x14ac:dyDescent="0.2">
      <c r="A141" t="s">
        <v>407</v>
      </c>
      <c r="B141" t="s">
        <v>367</v>
      </c>
      <c r="C141" t="s">
        <v>71</v>
      </c>
      <c r="D141" t="s">
        <v>1119</v>
      </c>
      <c r="E141" s="1">
        <v>11.078405</v>
      </c>
      <c r="F141" s="1">
        <v>11.037617683410645</v>
      </c>
      <c r="G141" s="1">
        <v>5.7682514190673828E-2</v>
      </c>
      <c r="H141" s="23">
        <f>POWER(10,((E141-32.244)/-3.5068))</f>
        <v>1085391.8960692182</v>
      </c>
      <c r="K141">
        <v>3</v>
      </c>
      <c r="L141">
        <v>7</v>
      </c>
      <c r="M141" s="1">
        <v>85.190093994140625</v>
      </c>
    </row>
    <row r="142" spans="1:13" x14ac:dyDescent="0.2">
      <c r="A142" t="s">
        <v>437</v>
      </c>
      <c r="B142" t="s">
        <v>438</v>
      </c>
      <c r="C142" t="s">
        <v>71</v>
      </c>
      <c r="D142" t="s">
        <v>1119</v>
      </c>
      <c r="E142" s="1">
        <v>8.8218309999999995</v>
      </c>
      <c r="F142" s="1">
        <v>8.8541784286499023</v>
      </c>
      <c r="G142" s="1">
        <v>4.574652761220932E-2</v>
      </c>
      <c r="H142" s="23">
        <f>POWER(10,((E142-32.244)/-3.5068))</f>
        <v>4776082.3169034533</v>
      </c>
      <c r="I142" s="23">
        <f t="shared" ref="I142" si="102">AVERAGE(H142:H143)</f>
        <v>4676764.8471547551</v>
      </c>
      <c r="J142" s="23">
        <f t="shared" ref="J142" si="103">STDEV(H142:H143)</f>
        <v>140456.11269918855</v>
      </c>
      <c r="K142">
        <v>3</v>
      </c>
      <c r="L142">
        <v>6</v>
      </c>
      <c r="M142" s="1">
        <v>85.0557861328125</v>
      </c>
    </row>
    <row r="143" spans="1:13" x14ac:dyDescent="0.2">
      <c r="A143" t="s">
        <v>478</v>
      </c>
      <c r="B143" t="s">
        <v>438</v>
      </c>
      <c r="C143" t="s">
        <v>71</v>
      </c>
      <c r="D143" t="s">
        <v>1119</v>
      </c>
      <c r="E143" s="1">
        <v>8.8865259999999999</v>
      </c>
      <c r="F143" s="1">
        <v>8.8541784286499023</v>
      </c>
      <c r="G143" s="1">
        <v>4.574652761220932E-2</v>
      </c>
      <c r="H143" s="23">
        <f>POWER(10,((E143-32.244)/-3.5068))</f>
        <v>4577447.377406057</v>
      </c>
      <c r="K143">
        <v>3</v>
      </c>
      <c r="L143">
        <v>6</v>
      </c>
      <c r="M143" s="1">
        <v>84.787185668945312</v>
      </c>
    </row>
    <row r="144" spans="1:13" x14ac:dyDescent="0.2">
      <c r="A144" t="s">
        <v>508</v>
      </c>
      <c r="B144" t="s">
        <v>509</v>
      </c>
      <c r="C144" t="s">
        <v>71</v>
      </c>
      <c r="D144" t="s">
        <v>1119</v>
      </c>
      <c r="E144" s="1">
        <v>13.983043</v>
      </c>
      <c r="F144" s="1">
        <v>14.029937744140625</v>
      </c>
      <c r="G144" s="1">
        <v>6.6320255398750305E-2</v>
      </c>
      <c r="H144" s="23">
        <f>POWER(10,((E144-32.244)/-3.5068))</f>
        <v>161175.58202490528</v>
      </c>
      <c r="I144" s="23">
        <f t="shared" ref="I144" si="104">AVERAGE(H144:H145)</f>
        <v>156362.41423105134</v>
      </c>
      <c r="J144" s="23">
        <f t="shared" ref="J144" si="105">STDEV(H144:H145)</f>
        <v>6806.8471720456255</v>
      </c>
      <c r="K144">
        <v>3</v>
      </c>
      <c r="L144">
        <v>10</v>
      </c>
      <c r="M144" s="1">
        <v>84.115676879882812</v>
      </c>
    </row>
    <row r="145" spans="1:13" x14ac:dyDescent="0.2">
      <c r="A145" t="s">
        <v>548</v>
      </c>
      <c r="B145" t="s">
        <v>509</v>
      </c>
      <c r="C145" t="s">
        <v>71</v>
      </c>
      <c r="D145" t="s">
        <v>1119</v>
      </c>
      <c r="E145" s="1">
        <v>14.076834</v>
      </c>
      <c r="F145" s="1">
        <v>14.029937744140625</v>
      </c>
      <c r="G145" s="1">
        <v>6.6320255398750305E-2</v>
      </c>
      <c r="H145" s="23">
        <f>POWER(10,((E145-32.244)/-3.5068))</f>
        <v>151549.24643719741</v>
      </c>
      <c r="K145">
        <v>3</v>
      </c>
      <c r="L145">
        <v>10</v>
      </c>
      <c r="M145" s="1">
        <v>84.115676879882812</v>
      </c>
    </row>
    <row r="146" spans="1:13" x14ac:dyDescent="0.2">
      <c r="A146" t="s">
        <v>578</v>
      </c>
      <c r="B146" t="s">
        <v>579</v>
      </c>
      <c r="C146" t="s">
        <v>71</v>
      </c>
      <c r="D146" t="s">
        <v>1119</v>
      </c>
      <c r="E146" s="1">
        <v>11.664225999999999</v>
      </c>
      <c r="F146" s="1">
        <v>11.487091064453125</v>
      </c>
      <c r="G146" s="1">
        <v>0.2505066990852356</v>
      </c>
      <c r="H146" s="23">
        <f>POWER(10,((E146-32.244)/-3.5068))</f>
        <v>738811.60052892845</v>
      </c>
      <c r="I146" s="23">
        <f t="shared" ref="I146" si="106">AVERAGE(H146:H147)</f>
        <v>835557.67547036521</v>
      </c>
      <c r="J146" s="23">
        <f t="shared" ref="J146" si="107">STDEV(H146:H147)</f>
        <v>136819.6112885428</v>
      </c>
      <c r="K146">
        <v>3</v>
      </c>
      <c r="L146">
        <v>8</v>
      </c>
      <c r="M146" s="1">
        <v>84.115676879882812</v>
      </c>
    </row>
    <row r="147" spans="1:13" x14ac:dyDescent="0.2">
      <c r="A147" t="s">
        <v>617</v>
      </c>
      <c r="B147" t="s">
        <v>579</v>
      </c>
      <c r="C147" t="s">
        <v>71</v>
      </c>
      <c r="D147" t="s">
        <v>1119</v>
      </c>
      <c r="E147" s="1">
        <v>11.309956</v>
      </c>
      <c r="F147" s="1">
        <v>11.487091064453125</v>
      </c>
      <c r="G147" s="1">
        <v>0.2505066990852356</v>
      </c>
      <c r="H147" s="23">
        <f>POWER(10,((E147-32.244)/-3.5068))</f>
        <v>932303.75041180186</v>
      </c>
      <c r="K147">
        <v>3</v>
      </c>
      <c r="L147">
        <v>8</v>
      </c>
      <c r="M147" s="1">
        <v>83.847076416015625</v>
      </c>
    </row>
    <row r="148" spans="1:13" x14ac:dyDescent="0.2">
      <c r="A148" t="s">
        <v>85</v>
      </c>
      <c r="B148" t="s">
        <v>86</v>
      </c>
      <c r="C148" t="s">
        <v>71</v>
      </c>
      <c r="D148" t="s">
        <v>1119</v>
      </c>
      <c r="E148" s="1">
        <v>10.538803</v>
      </c>
      <c r="F148" s="1">
        <v>10.558823585510254</v>
      </c>
      <c r="G148" s="1">
        <v>2.8313241899013519E-2</v>
      </c>
      <c r="H148" s="23">
        <f>POWER(10,((E148-32.244)/-3.5068))</f>
        <v>1546890.6745193626</v>
      </c>
      <c r="I148" s="23">
        <f t="shared" ref="I148" si="108">AVERAGE(H148:H149)</f>
        <v>1526820.8909687782</v>
      </c>
      <c r="J148" s="23">
        <f t="shared" ref="J148" si="109">STDEV(H148:H149)</f>
        <v>28382.960091128822</v>
      </c>
      <c r="K148">
        <v>3</v>
      </c>
      <c r="L148">
        <v>7</v>
      </c>
      <c r="M148" s="1">
        <v>83.847076416015625</v>
      </c>
    </row>
    <row r="149" spans="1:13" x14ac:dyDescent="0.2">
      <c r="A149" t="s">
        <v>125</v>
      </c>
      <c r="B149" t="s">
        <v>86</v>
      </c>
      <c r="C149" t="s">
        <v>71</v>
      </c>
      <c r="D149" t="s">
        <v>1119</v>
      </c>
      <c r="E149" s="1">
        <v>10.578844</v>
      </c>
      <c r="F149" s="1">
        <v>10.558823585510254</v>
      </c>
      <c r="G149" s="1">
        <v>2.8313241899013519E-2</v>
      </c>
      <c r="H149" s="23">
        <f>POWER(10,((E149-32.244)/-3.5068))</f>
        <v>1506751.1074181939</v>
      </c>
      <c r="K149">
        <v>3</v>
      </c>
      <c r="L149">
        <v>7</v>
      </c>
      <c r="M149" s="1">
        <v>83.712776184082031</v>
      </c>
    </row>
    <row r="150" spans="1:13" x14ac:dyDescent="0.2">
      <c r="A150" t="s">
        <v>156</v>
      </c>
      <c r="B150" t="s">
        <v>157</v>
      </c>
      <c r="C150" t="s">
        <v>71</v>
      </c>
      <c r="D150" t="s">
        <v>1119</v>
      </c>
      <c r="E150" s="1">
        <v>17.742833999999998</v>
      </c>
      <c r="F150" s="1">
        <v>17.762779235839844</v>
      </c>
      <c r="G150" s="1">
        <v>2.8208043426275253E-2</v>
      </c>
      <c r="H150" s="23">
        <f>POWER(10,((E150-32.244)/-3.5068))</f>
        <v>13650.74229183856</v>
      </c>
      <c r="I150" s="23">
        <f t="shared" ref="I150" si="110">AVERAGE(H150:H151)</f>
        <v>13474.284279904268</v>
      </c>
      <c r="J150" s="23">
        <f t="shared" ref="J150" si="111">STDEV(H150:H151)</f>
        <v>249.54931366686893</v>
      </c>
      <c r="K150">
        <v>3</v>
      </c>
      <c r="L150">
        <v>13</v>
      </c>
      <c r="M150" s="1">
        <v>84.921485900878906</v>
      </c>
    </row>
    <row r="151" spans="1:13" x14ac:dyDescent="0.2">
      <c r="A151" t="s">
        <v>195</v>
      </c>
      <c r="B151" t="s">
        <v>157</v>
      </c>
      <c r="C151" t="s">
        <v>71</v>
      </c>
      <c r="D151" t="s">
        <v>1119</v>
      </c>
      <c r="E151" s="1">
        <v>17.782726</v>
      </c>
      <c r="F151" s="1">
        <v>17.762779235839844</v>
      </c>
      <c r="G151" s="1">
        <v>2.8208043426275253E-2</v>
      </c>
      <c r="H151" s="23">
        <f>POWER(10,((E151-32.244)/-3.5068))</f>
        <v>13297.826267969976</v>
      </c>
      <c r="K151">
        <v>3</v>
      </c>
      <c r="L151">
        <v>14</v>
      </c>
      <c r="M151" s="1">
        <v>84.787185668945312</v>
      </c>
    </row>
    <row r="152" spans="1:13" x14ac:dyDescent="0.2">
      <c r="A152" t="s">
        <v>226</v>
      </c>
      <c r="B152" t="s">
        <v>227</v>
      </c>
      <c r="C152" t="s">
        <v>71</v>
      </c>
      <c r="D152" t="s">
        <v>1119</v>
      </c>
      <c r="E152" s="1">
        <v>9.3975179999999998</v>
      </c>
      <c r="F152" s="1">
        <v>9.3796844482421875</v>
      </c>
      <c r="G152" s="1">
        <v>2.5219999253749847E-2</v>
      </c>
      <c r="H152" s="23">
        <f>POWER(10,((E152-32.244)/-3.5068))</f>
        <v>3272719.2329217377</v>
      </c>
      <c r="I152" s="23">
        <f t="shared" ref="I152" si="112">AVERAGE(H152:H153)</f>
        <v>3311492.5570848621</v>
      </c>
      <c r="J152" s="23">
        <f t="shared" ref="J152" si="113">STDEV(H152:H153)</f>
        <v>54833.760889779005</v>
      </c>
      <c r="K152">
        <v>3</v>
      </c>
      <c r="L152">
        <v>6</v>
      </c>
      <c r="M152" s="1">
        <v>83.041267395019531</v>
      </c>
    </row>
    <row r="153" spans="1:13" x14ac:dyDescent="0.2">
      <c r="A153" t="s">
        <v>266</v>
      </c>
      <c r="B153" t="s">
        <v>227</v>
      </c>
      <c r="C153" t="s">
        <v>71</v>
      </c>
      <c r="D153" t="s">
        <v>1119</v>
      </c>
      <c r="E153" s="1">
        <v>9.3618520000000007</v>
      </c>
      <c r="F153" s="1">
        <v>9.3796844482421875</v>
      </c>
      <c r="G153" s="1">
        <v>2.5219999253749847E-2</v>
      </c>
      <c r="H153" s="23">
        <f>POWER(10,((E153-32.244)/-3.5068))</f>
        <v>3350265.8812479866</v>
      </c>
      <c r="K153">
        <v>3</v>
      </c>
      <c r="L153">
        <v>6</v>
      </c>
      <c r="M153" s="1">
        <v>83.041267395019531</v>
      </c>
    </row>
    <row r="154" spans="1:13" x14ac:dyDescent="0.2">
      <c r="A154" t="s">
        <v>297</v>
      </c>
      <c r="B154" t="s">
        <v>298</v>
      </c>
      <c r="C154" t="s">
        <v>71</v>
      </c>
      <c r="D154" t="s">
        <v>1119</v>
      </c>
      <c r="E154" s="1">
        <v>9.4809859999999997</v>
      </c>
      <c r="F154" s="1">
        <v>9.408656120300293</v>
      </c>
      <c r="G154" s="1">
        <v>0.10228938609361649</v>
      </c>
      <c r="H154" s="23">
        <f>POWER(10,((E154-32.244)/-3.5068))</f>
        <v>3098182.4687379925</v>
      </c>
      <c r="I154" s="23">
        <f t="shared" ref="I154" si="114">AVERAGE(H154:H155)</f>
        <v>3252535.7585292622</v>
      </c>
      <c r="J154" s="23">
        <f t="shared" ref="J154" si="115">STDEV(H154:H155)</f>
        <v>218288.51581971819</v>
      </c>
      <c r="K154">
        <v>3</v>
      </c>
      <c r="L154">
        <v>6</v>
      </c>
      <c r="M154" s="1">
        <v>84.38427734375</v>
      </c>
    </row>
    <row r="155" spans="1:13" x14ac:dyDescent="0.2">
      <c r="A155" t="s">
        <v>337</v>
      </c>
      <c r="B155" t="s">
        <v>298</v>
      </c>
      <c r="C155" t="s">
        <v>71</v>
      </c>
      <c r="D155" t="s">
        <v>1119</v>
      </c>
      <c r="E155" s="1">
        <v>9.3363270000000007</v>
      </c>
      <c r="F155" s="1">
        <v>9.408656120300293</v>
      </c>
      <c r="G155" s="1">
        <v>0.10228938609361649</v>
      </c>
      <c r="H155" s="23">
        <f>POWER(10,((E155-32.244)/-3.5068))</f>
        <v>3406889.0483205318</v>
      </c>
      <c r="K155">
        <v>3</v>
      </c>
      <c r="L155">
        <v>6</v>
      </c>
      <c r="M155" s="1">
        <v>84.249977111816406</v>
      </c>
    </row>
    <row r="156" spans="1:13" x14ac:dyDescent="0.2">
      <c r="A156" t="s">
        <v>368</v>
      </c>
      <c r="B156" t="s">
        <v>369</v>
      </c>
      <c r="C156" t="s">
        <v>71</v>
      </c>
      <c r="D156" t="s">
        <v>1119</v>
      </c>
      <c r="E156" s="1">
        <v>8.5057950000000009</v>
      </c>
      <c r="F156" s="1">
        <v>8.4839973449707031</v>
      </c>
      <c r="G156" s="1">
        <v>3.0825868248939514E-2</v>
      </c>
      <c r="H156" s="23">
        <f>POWER(10,((E156-32.244)/-3.5068))</f>
        <v>5877500.9947999101</v>
      </c>
      <c r="I156" s="23">
        <f t="shared" ref="I156" si="116">AVERAGE(H156:H157)</f>
        <v>5962837.4691613829</v>
      </c>
      <c r="J156" s="23">
        <f t="shared" ref="J156" si="117">STDEV(H156:H157)</f>
        <v>120683.99940709869</v>
      </c>
      <c r="K156">
        <v>3</v>
      </c>
      <c r="L156">
        <v>5</v>
      </c>
      <c r="M156" s="1">
        <v>83.309867858886719</v>
      </c>
    </row>
    <row r="157" spans="1:13" x14ac:dyDescent="0.2">
      <c r="A157" t="s">
        <v>408</v>
      </c>
      <c r="B157" t="s">
        <v>369</v>
      </c>
      <c r="C157" t="s">
        <v>71</v>
      </c>
      <c r="D157" t="s">
        <v>1119</v>
      </c>
      <c r="E157" s="1">
        <v>8.4621999999999993</v>
      </c>
      <c r="F157" s="1">
        <v>8.4839973449707031</v>
      </c>
      <c r="G157" s="1">
        <v>3.0825868248939514E-2</v>
      </c>
      <c r="H157" s="23">
        <f>POWER(10,((E157-32.244)/-3.5068))</f>
        <v>6048173.9435228556</v>
      </c>
      <c r="K157">
        <v>3</v>
      </c>
      <c r="L157">
        <v>5</v>
      </c>
      <c r="M157" s="1">
        <v>83.309867858886719</v>
      </c>
    </row>
    <row r="158" spans="1:13" x14ac:dyDescent="0.2">
      <c r="A158" t="s">
        <v>439</v>
      </c>
      <c r="B158" t="s">
        <v>440</v>
      </c>
      <c r="C158" t="s">
        <v>71</v>
      </c>
      <c r="D158" t="s">
        <v>1119</v>
      </c>
      <c r="E158" s="1">
        <v>15.22695</v>
      </c>
      <c r="F158" s="1">
        <v>15.286006927490234</v>
      </c>
      <c r="G158" s="1">
        <v>8.3520218729972839E-2</v>
      </c>
      <c r="H158" s="23">
        <f>POWER(10,((E158-32.244)/-3.5068))</f>
        <v>71217.447411857822</v>
      </c>
      <c r="I158" s="23">
        <f t="shared" ref="I158" si="118">AVERAGE(H158:H159)</f>
        <v>68560.186883210961</v>
      </c>
      <c r="J158" s="23">
        <f t="shared" ref="J158" si="119">STDEV(H158:H159)</f>
        <v>3757.9338783710905</v>
      </c>
      <c r="K158">
        <v>3</v>
      </c>
      <c r="L158">
        <v>11</v>
      </c>
      <c r="M158" s="1">
        <v>83.981376647949219</v>
      </c>
    </row>
    <row r="159" spans="1:13" x14ac:dyDescent="0.2">
      <c r="A159" t="s">
        <v>479</v>
      </c>
      <c r="B159" t="s">
        <v>440</v>
      </c>
      <c r="C159" t="s">
        <v>71</v>
      </c>
      <c r="D159" t="s">
        <v>1119</v>
      </c>
      <c r="E159" s="1">
        <v>15.345065</v>
      </c>
      <c r="F159" s="1">
        <v>15.286006927490234</v>
      </c>
      <c r="G159" s="1">
        <v>8.3520218729972839E-2</v>
      </c>
      <c r="H159" s="23">
        <f>POWER(10,((E159-32.244)/-3.5068))</f>
        <v>65902.926354564101</v>
      </c>
      <c r="K159">
        <v>3</v>
      </c>
      <c r="L159">
        <v>11</v>
      </c>
      <c r="M159" s="1">
        <v>83.981376647949219</v>
      </c>
    </row>
    <row r="160" spans="1:13" x14ac:dyDescent="0.2">
      <c r="A160" t="s">
        <v>510</v>
      </c>
      <c r="B160" t="s">
        <v>511</v>
      </c>
      <c r="C160" t="s">
        <v>71</v>
      </c>
      <c r="D160" t="s">
        <v>1119</v>
      </c>
      <c r="E160" s="1">
        <v>13.229975</v>
      </c>
      <c r="F160" s="1">
        <v>13.232246398925781</v>
      </c>
      <c r="G160" s="1">
        <v>3.2132756896317005E-3</v>
      </c>
      <c r="H160" s="23">
        <f>POWER(10,((E160-32.244)/-3.5068))</f>
        <v>264267.83933136216</v>
      </c>
      <c r="I160" s="23">
        <f t="shared" ref="I160" si="120">AVERAGE(H160:H161)</f>
        <v>263874.18991784879</v>
      </c>
      <c r="J160" s="23">
        <f t="shared" ref="J160" si="121">STDEV(H160:H161)</f>
        <v>556.70433941086219</v>
      </c>
      <c r="K160">
        <v>3</v>
      </c>
      <c r="L160">
        <v>9</v>
      </c>
      <c r="M160" s="1">
        <v>83.041267395019531</v>
      </c>
    </row>
    <row r="161" spans="1:14" x14ac:dyDescent="0.2">
      <c r="A161" t="s">
        <v>549</v>
      </c>
      <c r="B161" t="s">
        <v>511</v>
      </c>
      <c r="C161" t="s">
        <v>71</v>
      </c>
      <c r="D161" t="s">
        <v>1119</v>
      </c>
      <c r="E161" s="1">
        <v>13.234519000000001</v>
      </c>
      <c r="F161" s="1">
        <v>13.232246398925781</v>
      </c>
      <c r="G161" s="1">
        <v>3.2132756896317005E-3</v>
      </c>
      <c r="H161" s="23">
        <f>POWER(10,((E161-32.244)/-3.5068))</f>
        <v>263480.54050433537</v>
      </c>
      <c r="K161">
        <v>3</v>
      </c>
      <c r="L161">
        <v>9</v>
      </c>
      <c r="M161" s="1">
        <v>83.175567626953125</v>
      </c>
    </row>
    <row r="162" spans="1:14" x14ac:dyDescent="0.2">
      <c r="A162" t="s">
        <v>580</v>
      </c>
      <c r="B162" t="s">
        <v>581</v>
      </c>
      <c r="C162" t="s">
        <v>71</v>
      </c>
      <c r="D162" t="s">
        <v>1119</v>
      </c>
      <c r="E162" s="1">
        <v>10.81845</v>
      </c>
      <c r="F162" s="1">
        <v>10.786890983581543</v>
      </c>
      <c r="G162" s="1">
        <v>4.4631153345108032E-2</v>
      </c>
      <c r="H162" s="23">
        <f>POWER(10,((E162-32.244)/-3.5068))</f>
        <v>1287405.6478883983</v>
      </c>
      <c r="I162" s="23">
        <f t="shared" ref="I162" si="122">AVERAGE(H162:H163)</f>
        <v>1314643.5582964907</v>
      </c>
      <c r="J162" s="23">
        <f t="shared" ref="J162" si="123">STDEV(H162:H163)</f>
        <v>38520.222309827601</v>
      </c>
      <c r="K162">
        <v>3</v>
      </c>
      <c r="L162">
        <v>7</v>
      </c>
      <c r="M162" s="1">
        <v>83.847076416015625</v>
      </c>
    </row>
    <row r="163" spans="1:14" x14ac:dyDescent="0.2">
      <c r="A163" t="s">
        <v>618</v>
      </c>
      <c r="B163" t="s">
        <v>581</v>
      </c>
      <c r="C163" t="s">
        <v>71</v>
      </c>
      <c r="D163" t="s">
        <v>1119</v>
      </c>
      <c r="E163" s="1">
        <v>10.755331999999999</v>
      </c>
      <c r="F163" s="1">
        <v>10.786890983581543</v>
      </c>
      <c r="G163" s="1">
        <v>4.4631153345108032E-2</v>
      </c>
      <c r="H163" s="23">
        <f>POWER(10,((E163-32.244)/-3.5068))</f>
        <v>1341881.4687045831</v>
      </c>
      <c r="K163">
        <v>3</v>
      </c>
      <c r="L163">
        <v>7</v>
      </c>
      <c r="M163" s="1">
        <v>83.578475952148438</v>
      </c>
    </row>
    <row r="164" spans="1:14" x14ac:dyDescent="0.2">
      <c r="A164" t="s">
        <v>87</v>
      </c>
      <c r="B164" t="s">
        <v>88</v>
      </c>
      <c r="C164" t="s">
        <v>71</v>
      </c>
      <c r="D164" t="s">
        <v>1119</v>
      </c>
      <c r="E164" s="1">
        <v>11.511290000000001</v>
      </c>
      <c r="F164" s="1">
        <v>11.393205642700195</v>
      </c>
      <c r="G164" s="1">
        <v>0.16699659824371338</v>
      </c>
      <c r="H164" s="23">
        <f>POWER(10,((E164-32.244)/-3.5068))</f>
        <v>816855.00705795747</v>
      </c>
      <c r="I164" s="23">
        <f t="shared" ref="I164" si="124">AVERAGE(H164:H165)</f>
        <v>885364.47900476702</v>
      </c>
      <c r="J164" s="23">
        <f t="shared" ref="J164" si="125">STDEV(H164:H165)</f>
        <v>96887.024378197078</v>
      </c>
      <c r="K164">
        <v>3</v>
      </c>
      <c r="L164">
        <v>8</v>
      </c>
      <c r="M164" s="1">
        <v>83.847076416015625</v>
      </c>
    </row>
    <row r="165" spans="1:14" x14ac:dyDescent="0.2">
      <c r="A165" t="s">
        <v>126</v>
      </c>
      <c r="B165" t="s">
        <v>88</v>
      </c>
      <c r="C165" t="s">
        <v>71</v>
      </c>
      <c r="D165" t="s">
        <v>1119</v>
      </c>
      <c r="E165" s="1">
        <v>11.275121</v>
      </c>
      <c r="F165" s="1">
        <v>11.393205642700195</v>
      </c>
      <c r="G165" s="1">
        <v>0.16699659824371338</v>
      </c>
      <c r="H165" s="23">
        <f>POWER(10,((E165-32.244)/-3.5068))</f>
        <v>953873.95095157647</v>
      </c>
      <c r="K165">
        <v>3</v>
      </c>
      <c r="L165">
        <v>8</v>
      </c>
      <c r="M165" s="1">
        <v>83.847076416015625</v>
      </c>
    </row>
    <row r="166" spans="1:14" x14ac:dyDescent="0.2">
      <c r="A166" t="s">
        <v>158</v>
      </c>
      <c r="B166" t="s">
        <v>159</v>
      </c>
      <c r="C166" t="s">
        <v>71</v>
      </c>
      <c r="D166" t="s">
        <v>1119</v>
      </c>
      <c r="E166" s="1">
        <v>10.449092</v>
      </c>
      <c r="F166" s="1">
        <v>10.426365852355957</v>
      </c>
      <c r="G166" s="1">
        <v>3.2139502465724945E-2</v>
      </c>
      <c r="H166" s="23">
        <f>POWER(10,((E166-32.244)/-3.5068))</f>
        <v>1640747.0549606807</v>
      </c>
      <c r="I166" s="23">
        <f t="shared" ref="I166" si="126">AVERAGE(H166:H167)</f>
        <v>1665599.3210944091</v>
      </c>
      <c r="J166" s="23">
        <f t="shared" ref="J166" si="127">STDEV(H166:H167)</f>
        <v>35146.411822024158</v>
      </c>
      <c r="K166">
        <v>3</v>
      </c>
      <c r="L166">
        <v>7</v>
      </c>
      <c r="M166" s="1">
        <v>83.712776184082031</v>
      </c>
    </row>
    <row r="167" spans="1:14" x14ac:dyDescent="0.2">
      <c r="A167" t="s">
        <v>196</v>
      </c>
      <c r="B167" t="s">
        <v>159</v>
      </c>
      <c r="C167" t="s">
        <v>71</v>
      </c>
      <c r="D167" t="s">
        <v>1119</v>
      </c>
      <c r="E167" s="1">
        <v>10.403639999999999</v>
      </c>
      <c r="F167" s="1">
        <v>10.426365852355957</v>
      </c>
      <c r="G167" s="1">
        <v>3.2139502465724945E-2</v>
      </c>
      <c r="H167" s="23">
        <f>POWER(10,((E167-32.244)/-3.5068))</f>
        <v>1690451.5872281373</v>
      </c>
      <c r="K167">
        <v>3</v>
      </c>
      <c r="L167">
        <v>7</v>
      </c>
      <c r="M167" s="1">
        <v>83.578475952148438</v>
      </c>
    </row>
    <row r="168" spans="1:14" x14ac:dyDescent="0.2">
      <c r="A168" t="s">
        <v>228</v>
      </c>
      <c r="B168" t="s">
        <v>229</v>
      </c>
      <c r="C168" t="s">
        <v>71</v>
      </c>
      <c r="D168" t="s">
        <v>1119</v>
      </c>
      <c r="E168" s="1">
        <v>13.991521000000001</v>
      </c>
      <c r="F168" s="1">
        <v>13.974399566650391</v>
      </c>
      <c r="G168" s="1">
        <v>2.4213870987296104E-2</v>
      </c>
      <c r="H168" s="23">
        <f>POWER(10,((E168-32.244)/-3.5068))</f>
        <v>160280.85796380867</v>
      </c>
      <c r="I168" s="23">
        <f t="shared" ref="I168" si="128">AVERAGE(H168:H169)</f>
        <v>162103.21095720824</v>
      </c>
      <c r="J168" s="23">
        <f t="shared" ref="J168" si="129">STDEV(H168:H169)</f>
        <v>2577.1963186968646</v>
      </c>
      <c r="K168">
        <v>3</v>
      </c>
      <c r="L168">
        <v>10</v>
      </c>
      <c r="M168" s="1">
        <v>82.369758605957031</v>
      </c>
    </row>
    <row r="169" spans="1:14" x14ac:dyDescent="0.2">
      <c r="A169" t="s">
        <v>267</v>
      </c>
      <c r="B169" t="s">
        <v>229</v>
      </c>
      <c r="C169" t="s">
        <v>71</v>
      </c>
      <c r="D169" t="s">
        <v>1119</v>
      </c>
      <c r="E169" s="1">
        <v>13.957276999999999</v>
      </c>
      <c r="F169" s="1">
        <v>13.974399566650391</v>
      </c>
      <c r="G169" s="1">
        <v>2.4213870987296104E-2</v>
      </c>
      <c r="H169" s="23">
        <f>POWER(10,((E169-32.244)/-3.5068))</f>
        <v>163925.56395060779</v>
      </c>
      <c r="K169">
        <v>3</v>
      </c>
      <c r="L169">
        <v>10</v>
      </c>
      <c r="M169" s="1">
        <v>82.369758605957031</v>
      </c>
    </row>
    <row r="170" spans="1:14" x14ac:dyDescent="0.2">
      <c r="A170" t="s">
        <v>299</v>
      </c>
      <c r="B170" t="s">
        <v>300</v>
      </c>
      <c r="C170" t="s">
        <v>71</v>
      </c>
      <c r="D170" t="s">
        <v>1119</v>
      </c>
      <c r="E170" s="1">
        <v>9.0050334999999997</v>
      </c>
      <c r="F170" s="1">
        <v>9.0975179672241211</v>
      </c>
      <c r="G170" s="1">
        <v>0.13079279661178589</v>
      </c>
      <c r="H170" s="23">
        <f>POWER(10,((E170-32.244)/-3.5068))</f>
        <v>4234769.0543905301</v>
      </c>
      <c r="I170" s="23">
        <f t="shared" ref="I170" si="130">AVERAGE(H170:H171)</f>
        <v>3992612.4862555792</v>
      </c>
      <c r="J170" s="23">
        <f t="shared" ref="J170" si="131">STDEV(H170:H171)</f>
        <v>342461.10287417209</v>
      </c>
      <c r="K170">
        <v>3</v>
      </c>
      <c r="L170">
        <v>6</v>
      </c>
      <c r="M170" s="1">
        <v>83.309867858886719</v>
      </c>
    </row>
    <row r="171" spans="1:14" x14ac:dyDescent="0.2">
      <c r="A171" t="s">
        <v>338</v>
      </c>
      <c r="B171" t="s">
        <v>300</v>
      </c>
      <c r="C171" t="s">
        <v>71</v>
      </c>
      <c r="D171" t="s">
        <v>1119</v>
      </c>
      <c r="E171" s="1">
        <v>9.1900019999999998</v>
      </c>
      <c r="F171" s="1">
        <v>9.0975179672241211</v>
      </c>
      <c r="G171" s="1">
        <v>0.13079279661178589</v>
      </c>
      <c r="H171" s="23">
        <f>POWER(10,((E171-32.244)/-3.5068))</f>
        <v>3750455.9181206282</v>
      </c>
      <c r="K171">
        <v>3</v>
      </c>
      <c r="L171">
        <v>6</v>
      </c>
      <c r="M171" s="1">
        <v>83.175567626953125</v>
      </c>
    </row>
    <row r="172" spans="1:14" x14ac:dyDescent="0.2">
      <c r="A172" t="s">
        <v>370</v>
      </c>
      <c r="B172" t="s">
        <v>371</v>
      </c>
      <c r="C172" t="s">
        <v>71</v>
      </c>
      <c r="D172" t="s">
        <v>1119</v>
      </c>
      <c r="E172" s="1">
        <v>9.1200659999999996</v>
      </c>
      <c r="F172" s="1">
        <v>9.0350284576416016</v>
      </c>
      <c r="G172" s="1">
        <v>0.12026148289442062</v>
      </c>
      <c r="H172" s="23">
        <f>POWER(10,((E172-32.244)/-3.5068))</f>
        <v>3926693.7682583774</v>
      </c>
      <c r="I172" s="23">
        <f t="shared" ref="I172" si="132">AVERAGE(H172:H173)</f>
        <v>4158657.3806859842</v>
      </c>
      <c r="J172" s="23">
        <f t="shared" ref="J172" si="133">STDEV(H172:H173)</f>
        <v>328046.08667217731</v>
      </c>
      <c r="K172">
        <v>3</v>
      </c>
      <c r="L172">
        <v>6</v>
      </c>
      <c r="M172" s="1">
        <v>82.906967163085938</v>
      </c>
    </row>
    <row r="173" spans="1:14" x14ac:dyDescent="0.2">
      <c r="A173" t="s">
        <v>409</v>
      </c>
      <c r="B173" t="s">
        <v>371</v>
      </c>
      <c r="C173" t="s">
        <v>71</v>
      </c>
      <c r="D173" t="s">
        <v>1119</v>
      </c>
      <c r="E173" s="1">
        <v>8.9499899999999997</v>
      </c>
      <c r="F173" s="1">
        <v>9.0350284576416016</v>
      </c>
      <c r="G173" s="1">
        <v>0.12026148289442062</v>
      </c>
      <c r="H173" s="23">
        <f>POWER(10,((E173-32.244)/-3.5068))</f>
        <v>4390620.9931135904</v>
      </c>
      <c r="K173">
        <v>3</v>
      </c>
      <c r="L173">
        <v>6</v>
      </c>
      <c r="M173" s="1">
        <v>82.906967163085938</v>
      </c>
    </row>
    <row r="174" spans="1:14" x14ac:dyDescent="0.2">
      <c r="A174" t="s">
        <v>441</v>
      </c>
      <c r="B174" t="s">
        <v>442</v>
      </c>
      <c r="C174" t="s">
        <v>71</v>
      </c>
      <c r="D174" t="s">
        <v>1119</v>
      </c>
      <c r="E174" s="1">
        <v>7.4920735000000001</v>
      </c>
      <c r="F174" s="1">
        <v>7.5974912643432617</v>
      </c>
      <c r="G174" s="1">
        <v>0.14908283948898315</v>
      </c>
      <c r="H174" s="23">
        <f>POWER(10,((E174-32.244)/-3.5068))</f>
        <v>11435780.158281235</v>
      </c>
      <c r="I174" s="23">
        <f t="shared" ref="I174" si="134">AVERAGE(H174:H175)</f>
        <v>10696568.078501062</v>
      </c>
      <c r="J174" s="23">
        <f t="shared" ref="J174" si="135">STDEV(H174:H175)</f>
        <v>1045403.7486951425</v>
      </c>
      <c r="K174">
        <v>3</v>
      </c>
      <c r="L174">
        <v>5</v>
      </c>
      <c r="M174" s="1">
        <v>83.175567626953125</v>
      </c>
      <c r="N174" s="1">
        <v>85.995895385742188</v>
      </c>
    </row>
    <row r="175" spans="1:14" x14ac:dyDescent="0.2">
      <c r="A175" t="s">
        <v>480</v>
      </c>
      <c r="B175" t="s">
        <v>442</v>
      </c>
      <c r="C175" t="s">
        <v>71</v>
      </c>
      <c r="D175" t="s">
        <v>1119</v>
      </c>
      <c r="E175" s="1">
        <v>7.7029085000000004</v>
      </c>
      <c r="F175" s="1">
        <v>7.5974912643432617</v>
      </c>
      <c r="G175" s="1">
        <v>0.14908283948898315</v>
      </c>
      <c r="H175" s="23">
        <f>POWER(10,((E175-32.244)/-3.5068))</f>
        <v>9957355.9987208899</v>
      </c>
      <c r="K175">
        <v>3</v>
      </c>
      <c r="L175">
        <v>5</v>
      </c>
      <c r="M175" s="1">
        <v>83.041267395019531</v>
      </c>
      <c r="N175" s="1">
        <v>85.727294921875</v>
      </c>
    </row>
    <row r="176" spans="1:14" x14ac:dyDescent="0.2">
      <c r="A176" t="s">
        <v>512</v>
      </c>
      <c r="B176" t="s">
        <v>513</v>
      </c>
      <c r="C176" t="s">
        <v>71</v>
      </c>
      <c r="D176" t="s">
        <v>1119</v>
      </c>
      <c r="E176" s="1">
        <v>8.973725</v>
      </c>
      <c r="F176" s="1">
        <v>8.9767208099365234</v>
      </c>
      <c r="G176" s="1">
        <v>4.2369384318590164E-3</v>
      </c>
      <c r="H176" s="23">
        <f>POWER(10,((E176-32.244)/-3.5068))</f>
        <v>4322725.6273808144</v>
      </c>
      <c r="I176" s="23">
        <f t="shared" ref="I176" si="136">AVERAGE(H176:H177)</f>
        <v>4314238.7073377082</v>
      </c>
      <c r="J176" s="23">
        <f t="shared" ref="J176" si="137">STDEV(H176:H177)</f>
        <v>12002.317427736829</v>
      </c>
      <c r="K176">
        <v>3</v>
      </c>
      <c r="L176">
        <v>6</v>
      </c>
      <c r="M176" s="1">
        <v>83.712776184082031</v>
      </c>
    </row>
    <row r="177" spans="1:13" x14ac:dyDescent="0.2">
      <c r="A177" t="s">
        <v>550</v>
      </c>
      <c r="B177" t="s">
        <v>513</v>
      </c>
      <c r="C177" t="s">
        <v>71</v>
      </c>
      <c r="D177" t="s">
        <v>1119</v>
      </c>
      <c r="E177" s="1">
        <v>8.9797170000000008</v>
      </c>
      <c r="F177" s="1">
        <v>8.9767208099365234</v>
      </c>
      <c r="G177" s="1">
        <v>4.2369384318590164E-3</v>
      </c>
      <c r="H177" s="23">
        <f>POWER(10,((E177-32.244)/-3.5068))</f>
        <v>4305751.787294602</v>
      </c>
      <c r="K177">
        <v>3</v>
      </c>
      <c r="L177">
        <v>6</v>
      </c>
      <c r="M177" s="1">
        <v>83.712776184082031</v>
      </c>
    </row>
    <row r="178" spans="1:13" x14ac:dyDescent="0.2">
      <c r="A178" t="s">
        <v>582</v>
      </c>
      <c r="B178" t="s">
        <v>583</v>
      </c>
      <c r="C178" t="s">
        <v>71</v>
      </c>
      <c r="D178" t="s">
        <v>1119</v>
      </c>
      <c r="E178" s="1">
        <v>10.627592</v>
      </c>
      <c r="F178" s="1">
        <v>10.57707405090332</v>
      </c>
      <c r="G178" s="1">
        <v>7.1443289518356323E-2</v>
      </c>
      <c r="H178" s="23">
        <f>POWER(10,((E178-32.244)/-3.5068))</f>
        <v>1459286.3729450097</v>
      </c>
      <c r="I178" s="23">
        <f t="shared" ref="I178" si="138">AVERAGE(H178:H179)</f>
        <v>1509333.2209127937</v>
      </c>
      <c r="J178" s="23">
        <f t="shared" ref="J178" si="139">STDEV(H178:H179)</f>
        <v>70776.931150064556</v>
      </c>
      <c r="K178">
        <v>3</v>
      </c>
      <c r="L178">
        <v>7</v>
      </c>
      <c r="M178" s="1">
        <v>84.921485900878906</v>
      </c>
    </row>
    <row r="179" spans="1:13" x14ac:dyDescent="0.2">
      <c r="A179" t="s">
        <v>619</v>
      </c>
      <c r="B179" t="s">
        <v>583</v>
      </c>
      <c r="C179" t="s">
        <v>71</v>
      </c>
      <c r="D179" t="s">
        <v>1119</v>
      </c>
      <c r="E179" s="1">
        <v>10.526555999999999</v>
      </c>
      <c r="F179" s="1">
        <v>10.57707405090332</v>
      </c>
      <c r="G179" s="1">
        <v>7.1443289518356323E-2</v>
      </c>
      <c r="H179" s="23">
        <f>POWER(10,((E179-32.244)/-3.5068))</f>
        <v>1559380.0688805778</v>
      </c>
      <c r="K179">
        <v>3</v>
      </c>
      <c r="L179">
        <v>7</v>
      </c>
      <c r="M179" s="1">
        <v>84.921485900878906</v>
      </c>
    </row>
    <row r="180" spans="1:13" x14ac:dyDescent="0.2">
      <c r="A180" t="s">
        <v>89</v>
      </c>
      <c r="B180" t="s">
        <v>161</v>
      </c>
      <c r="C180" t="s">
        <v>71</v>
      </c>
      <c r="D180" t="s">
        <v>1119</v>
      </c>
      <c r="E180" s="1">
        <v>13.434822</v>
      </c>
      <c r="F180" s="1">
        <v>13.503999710083008</v>
      </c>
      <c r="G180" s="1">
        <v>9.7831264138221741E-2</v>
      </c>
      <c r="H180" s="23">
        <f>POWER(10,((E180-32.244)/-3.5068))</f>
        <v>231009.6329745703</v>
      </c>
      <c r="I180" s="23">
        <f t="shared" ref="I180" si="140">AVERAGE(H180:H181)</f>
        <v>220979.20878491615</v>
      </c>
      <c r="J180" s="23">
        <f t="shared" ref="J180" si="141">STDEV(H180:H181)</f>
        <v>14185.161925364082</v>
      </c>
      <c r="K180">
        <v>3</v>
      </c>
      <c r="L180">
        <v>9</v>
      </c>
      <c r="M180" s="1">
        <v>83.981376647949219</v>
      </c>
    </row>
    <row r="181" spans="1:13" x14ac:dyDescent="0.2">
      <c r="A181" t="s">
        <v>127</v>
      </c>
      <c r="B181" t="s">
        <v>161</v>
      </c>
      <c r="C181" t="s">
        <v>71</v>
      </c>
      <c r="D181" t="s">
        <v>1119</v>
      </c>
      <c r="E181" s="1">
        <v>13.573176</v>
      </c>
      <c r="F181" s="1">
        <v>13.503999710083008</v>
      </c>
      <c r="G181" s="1">
        <v>9.7831264138221741E-2</v>
      </c>
      <c r="H181" s="23">
        <f>POWER(10,((E181-32.244)/-3.5068))</f>
        <v>210948.78459526197</v>
      </c>
      <c r="K181">
        <v>3</v>
      </c>
      <c r="L181">
        <v>10</v>
      </c>
      <c r="M181" s="1">
        <v>83.981376647949219</v>
      </c>
    </row>
    <row r="182" spans="1:13" x14ac:dyDescent="0.2">
      <c r="A182" t="s">
        <v>160</v>
      </c>
      <c r="B182" t="s">
        <v>231</v>
      </c>
      <c r="C182" t="s">
        <v>71</v>
      </c>
      <c r="D182" t="s">
        <v>1119</v>
      </c>
      <c r="E182" s="1">
        <v>9.3661174999999997</v>
      </c>
      <c r="F182" s="1">
        <v>9.5067348480224609</v>
      </c>
      <c r="G182" s="1">
        <v>0.19886299967765808</v>
      </c>
      <c r="H182" s="23">
        <f>POWER(10,((E182-32.244)/-3.5068))</f>
        <v>3340895.7455998026</v>
      </c>
      <c r="I182" s="23">
        <f t="shared" ref="I182" si="142">AVERAGE(H182:H183)</f>
        <v>3059236.0946241664</v>
      </c>
      <c r="J182" s="23">
        <f t="shared" ref="J182" si="143">STDEV(H182:H183)</f>
        <v>398326.89838301745</v>
      </c>
      <c r="K182">
        <v>3</v>
      </c>
      <c r="L182">
        <v>6</v>
      </c>
      <c r="M182" s="1">
        <v>83.847076416015625</v>
      </c>
    </row>
    <row r="183" spans="1:13" x14ac:dyDescent="0.2">
      <c r="A183" t="s">
        <v>197</v>
      </c>
      <c r="B183" t="s">
        <v>231</v>
      </c>
      <c r="C183" t="s">
        <v>71</v>
      </c>
      <c r="D183" t="s">
        <v>1119</v>
      </c>
      <c r="E183" s="1">
        <v>9.6473519999999997</v>
      </c>
      <c r="F183" s="1">
        <v>9.5067348480224609</v>
      </c>
      <c r="G183" s="1">
        <v>0.19886299967765808</v>
      </c>
      <c r="H183" s="23">
        <f>POWER(10,((E183-32.244)/-3.5068))</f>
        <v>2777576.4436485297</v>
      </c>
      <c r="K183">
        <v>3</v>
      </c>
      <c r="L183">
        <v>6</v>
      </c>
      <c r="M183" s="1">
        <v>83.578475952148438</v>
      </c>
    </row>
    <row r="184" spans="1:13" x14ac:dyDescent="0.2">
      <c r="A184" t="s">
        <v>230</v>
      </c>
      <c r="B184" t="s">
        <v>302</v>
      </c>
      <c r="C184" t="s">
        <v>71</v>
      </c>
      <c r="D184" t="s">
        <v>1119</v>
      </c>
      <c r="E184" s="1">
        <v>9.7047469999999993</v>
      </c>
      <c r="F184" s="1">
        <v>9.6853370666503906</v>
      </c>
      <c r="G184" s="1">
        <v>2.744939923286438E-2</v>
      </c>
      <c r="H184" s="23">
        <f>POWER(10,((E184-32.244)/-3.5068))</f>
        <v>2674848.8572716261</v>
      </c>
      <c r="I184" s="23">
        <f t="shared" ref="I184" si="144">AVERAGE(H184:H185)</f>
        <v>2709376.3355059768</v>
      </c>
      <c r="J184" s="23">
        <f t="shared" ref="J184" si="145">STDEV(H184:H185)</f>
        <v>48829.227993560577</v>
      </c>
      <c r="K184">
        <v>3</v>
      </c>
      <c r="L184">
        <v>6</v>
      </c>
      <c r="M184" s="1">
        <v>83.712776184082031</v>
      </c>
    </row>
    <row r="185" spans="1:13" x14ac:dyDescent="0.2">
      <c r="A185" t="s">
        <v>268</v>
      </c>
      <c r="B185" t="s">
        <v>302</v>
      </c>
      <c r="C185" t="s">
        <v>71</v>
      </c>
      <c r="D185" t="s">
        <v>1119</v>
      </c>
      <c r="E185" s="1">
        <v>9.6659279999999992</v>
      </c>
      <c r="F185" s="1">
        <v>9.6853370666503906</v>
      </c>
      <c r="G185" s="1">
        <v>2.744939923286438E-2</v>
      </c>
      <c r="H185" s="23">
        <f>POWER(10,((E185-32.244)/-3.5068))</f>
        <v>2743903.8137403275</v>
      </c>
      <c r="K185">
        <v>3</v>
      </c>
      <c r="L185">
        <v>6</v>
      </c>
      <c r="M185" s="1">
        <v>83.712776184082031</v>
      </c>
    </row>
    <row r="186" spans="1:13" x14ac:dyDescent="0.2">
      <c r="A186" t="s">
        <v>301</v>
      </c>
      <c r="B186" t="s">
        <v>373</v>
      </c>
      <c r="C186" t="s">
        <v>71</v>
      </c>
      <c r="D186" t="s">
        <v>1119</v>
      </c>
      <c r="E186" s="1">
        <v>10.571246</v>
      </c>
      <c r="F186" s="1">
        <v>10.576140403747559</v>
      </c>
      <c r="G186" s="1">
        <v>6.9215241819620132E-3</v>
      </c>
      <c r="H186" s="23">
        <f>POWER(10,((E186-32.244)/-3.5068))</f>
        <v>1514286.9058532277</v>
      </c>
      <c r="I186" s="23">
        <f t="shared" ref="I186" si="146">AVERAGE(H186:H187)</f>
        <v>1509435.9622972999</v>
      </c>
      <c r="J186" s="23">
        <f t="shared" ref="J186" si="147">STDEV(H186:H187)</f>
        <v>6860.2701670995129</v>
      </c>
      <c r="K186">
        <v>3</v>
      </c>
      <c r="L186">
        <v>7</v>
      </c>
      <c r="M186" s="1">
        <v>84.249977111816406</v>
      </c>
    </row>
    <row r="187" spans="1:13" x14ac:dyDescent="0.2">
      <c r="A187" t="s">
        <v>339</v>
      </c>
      <c r="B187" t="s">
        <v>373</v>
      </c>
      <c r="C187" t="s">
        <v>71</v>
      </c>
      <c r="D187" t="s">
        <v>1119</v>
      </c>
      <c r="E187" s="1">
        <v>10.581035</v>
      </c>
      <c r="F187" s="1">
        <v>10.576140403747559</v>
      </c>
      <c r="G187" s="1">
        <v>6.9215241819620132E-3</v>
      </c>
      <c r="H187" s="23">
        <f>POWER(10,((E187-32.244)/-3.5068))</f>
        <v>1504585.018741372</v>
      </c>
      <c r="K187">
        <v>3</v>
      </c>
      <c r="L187">
        <v>7</v>
      </c>
      <c r="M187" s="1">
        <v>84.115676879882812</v>
      </c>
    </row>
    <row r="188" spans="1:13" x14ac:dyDescent="0.2">
      <c r="A188" t="s">
        <v>372</v>
      </c>
      <c r="B188" t="s">
        <v>444</v>
      </c>
      <c r="C188" t="s">
        <v>71</v>
      </c>
      <c r="D188" t="s">
        <v>1119</v>
      </c>
      <c r="E188" s="1">
        <v>9.4577469999999995</v>
      </c>
      <c r="F188" s="1">
        <v>9.3837032318115234</v>
      </c>
      <c r="G188" s="1">
        <v>0.10471434891223907</v>
      </c>
      <c r="H188" s="23">
        <f>POWER(10,((E188-32.244)/-3.5068))</f>
        <v>3145819.7263247385</v>
      </c>
      <c r="I188" s="23">
        <f t="shared" ref="I188" si="148">AVERAGE(H188:H189)</f>
        <v>3306444.9983717506</v>
      </c>
      <c r="J188" s="23">
        <f t="shared" ref="J188" si="149">STDEV(H188:H189)</f>
        <v>227158.43818875254</v>
      </c>
      <c r="K188">
        <v>3</v>
      </c>
      <c r="L188">
        <v>6</v>
      </c>
      <c r="M188" s="1">
        <v>83.847076416015625</v>
      </c>
    </row>
    <row r="189" spans="1:13" x14ac:dyDescent="0.2">
      <c r="A189" t="s">
        <v>410</v>
      </c>
      <c r="B189" t="s">
        <v>444</v>
      </c>
      <c r="C189" t="s">
        <v>71</v>
      </c>
      <c r="D189" t="s">
        <v>1119</v>
      </c>
      <c r="E189" s="1">
        <v>9.3096589999999999</v>
      </c>
      <c r="F189" s="1">
        <v>9.3837032318115234</v>
      </c>
      <c r="G189" s="1">
        <v>0.10471434891223907</v>
      </c>
      <c r="H189" s="23">
        <f>POWER(10,((E189-32.244)/-3.5068))</f>
        <v>3467070.2704187627</v>
      </c>
      <c r="K189">
        <v>3</v>
      </c>
      <c r="L189">
        <v>6</v>
      </c>
      <c r="M189" s="1">
        <v>83.847076416015625</v>
      </c>
    </row>
    <row r="190" spans="1:13" x14ac:dyDescent="0.2">
      <c r="A190" t="s">
        <v>443</v>
      </c>
      <c r="B190" t="s">
        <v>515</v>
      </c>
      <c r="C190" t="s">
        <v>71</v>
      </c>
      <c r="D190" t="s">
        <v>1119</v>
      </c>
      <c r="E190" s="1">
        <v>8.9182620000000004</v>
      </c>
      <c r="F190" s="1">
        <v>9.0139284133911133</v>
      </c>
      <c r="G190" s="1">
        <v>0.13529340922832489</v>
      </c>
      <c r="H190" s="23">
        <f>POWER(10,((E190-32.244)/-3.5068))</f>
        <v>4483049.2947932705</v>
      </c>
      <c r="I190" s="23">
        <f t="shared" ref="I190" si="150">AVERAGE(H190:H191)</f>
        <v>4218416.6778159905</v>
      </c>
      <c r="J190" s="23">
        <f t="shared" ref="J190" si="151">STDEV(H190:H191)</f>
        <v>374247.03597555461</v>
      </c>
      <c r="K190">
        <v>3</v>
      </c>
      <c r="L190">
        <v>6</v>
      </c>
      <c r="M190" s="1">
        <v>83.981376647949219</v>
      </c>
    </row>
    <row r="191" spans="1:13" x14ac:dyDescent="0.2">
      <c r="A191" t="s">
        <v>481</v>
      </c>
      <c r="B191" t="s">
        <v>515</v>
      </c>
      <c r="C191" t="s">
        <v>71</v>
      </c>
      <c r="D191" t="s">
        <v>1119</v>
      </c>
      <c r="E191" s="1">
        <v>9.1095950000000006</v>
      </c>
      <c r="F191" s="1">
        <v>9.0139284133911133</v>
      </c>
      <c r="G191" s="1">
        <v>0.13529340922832489</v>
      </c>
      <c r="H191" s="23">
        <f>POWER(10,((E191-32.244)/-3.5068))</f>
        <v>3953784.0608387096</v>
      </c>
      <c r="K191">
        <v>3</v>
      </c>
      <c r="L191">
        <v>6</v>
      </c>
      <c r="M191" s="1">
        <v>83.847076416015625</v>
      </c>
    </row>
    <row r="192" spans="1:13" x14ac:dyDescent="0.2">
      <c r="A192" t="s">
        <v>514</v>
      </c>
      <c r="B192" t="s">
        <v>585</v>
      </c>
      <c r="C192" t="s">
        <v>71</v>
      </c>
      <c r="D192" t="s">
        <v>1119</v>
      </c>
      <c r="E192" s="1">
        <v>14.186275</v>
      </c>
      <c r="F192" s="1">
        <v>14.187650680541992</v>
      </c>
      <c r="G192" s="1">
        <v>1.9461729098111391E-3</v>
      </c>
      <c r="H192" s="23">
        <f>POWER(10,((E192-32.244)/-3.5068))</f>
        <v>141041.0580323592</v>
      </c>
      <c r="I192" s="23">
        <f t="shared" ref="I192" si="152">AVERAGE(H192:H193)</f>
        <v>140913.7439745203</v>
      </c>
      <c r="J192" s="23">
        <f t="shared" ref="J192" si="153">STDEV(H192:H193)</f>
        <v>180.04926727650349</v>
      </c>
      <c r="K192">
        <v>3</v>
      </c>
      <c r="L192">
        <v>10</v>
      </c>
      <c r="M192" s="1">
        <v>82.772659301757812</v>
      </c>
    </row>
    <row r="193" spans="1:13" x14ac:dyDescent="0.2">
      <c r="A193" t="s">
        <v>551</v>
      </c>
      <c r="B193" t="s">
        <v>585</v>
      </c>
      <c r="C193" t="s">
        <v>71</v>
      </c>
      <c r="D193" t="s">
        <v>1119</v>
      </c>
      <c r="E193" s="1">
        <v>14.189026999999999</v>
      </c>
      <c r="F193" s="1">
        <v>14.187650680541992</v>
      </c>
      <c r="G193" s="1">
        <v>1.9461729098111391E-3</v>
      </c>
      <c r="H193" s="23">
        <f>POWER(10,((E193-32.244)/-3.5068))</f>
        <v>140786.42991668143</v>
      </c>
      <c r="K193">
        <v>3</v>
      </c>
      <c r="L193">
        <v>10</v>
      </c>
      <c r="M193" s="1">
        <v>82.772659301757812</v>
      </c>
    </row>
    <row r="194" spans="1:13" x14ac:dyDescent="0.2">
      <c r="A194" t="s">
        <v>584</v>
      </c>
      <c r="B194" t="s">
        <v>92</v>
      </c>
      <c r="C194" t="s">
        <v>71</v>
      </c>
      <c r="D194" t="s">
        <v>1119</v>
      </c>
      <c r="E194" s="1">
        <v>10.868143999999999</v>
      </c>
      <c r="F194" s="1">
        <v>10.889436721801758</v>
      </c>
      <c r="G194" s="1">
        <v>3.0111731961369514E-2</v>
      </c>
      <c r="H194" s="23">
        <f>POWER(10,((E194-32.244)/-3.5068))</f>
        <v>1246076.3578155646</v>
      </c>
      <c r="I194" s="23">
        <f t="shared" ref="I194" si="154">AVERAGE(H194:H195)</f>
        <v>1228896.9448552025</v>
      </c>
      <c r="J194" s="23">
        <f t="shared" ref="J194" si="155">STDEV(H194:H195)</f>
        <v>24295.358802152445</v>
      </c>
      <c r="K194">
        <v>3</v>
      </c>
      <c r="L194">
        <v>7</v>
      </c>
      <c r="M194" s="1">
        <v>83.712776184082031</v>
      </c>
    </row>
    <row r="195" spans="1:13" x14ac:dyDescent="0.2">
      <c r="A195" t="s">
        <v>620</v>
      </c>
      <c r="B195" t="s">
        <v>92</v>
      </c>
      <c r="C195" t="s">
        <v>71</v>
      </c>
      <c r="D195" t="s">
        <v>1119</v>
      </c>
      <c r="E195" s="1">
        <v>10.910728000000001</v>
      </c>
      <c r="F195" s="1">
        <v>10.889436721801758</v>
      </c>
      <c r="G195" s="1">
        <v>3.0111731961369514E-2</v>
      </c>
      <c r="H195" s="23">
        <f>POWER(10,((E195-32.244)/-3.5068))</f>
        <v>1211717.5318948401</v>
      </c>
      <c r="K195">
        <v>3</v>
      </c>
      <c r="L195">
        <v>7</v>
      </c>
      <c r="M195" s="1">
        <v>83.712776184082031</v>
      </c>
    </row>
    <row r="196" spans="1:13" x14ac:dyDescent="0.2">
      <c r="A196" t="s">
        <v>91</v>
      </c>
      <c r="B196" t="s">
        <v>163</v>
      </c>
      <c r="C196" t="s">
        <v>71</v>
      </c>
      <c r="D196" t="s">
        <v>1119</v>
      </c>
      <c r="E196" s="1">
        <v>9.282292</v>
      </c>
      <c r="F196" s="1">
        <v>9.4003372192382812</v>
      </c>
      <c r="G196" s="1">
        <v>0.16694130003452301</v>
      </c>
      <c r="H196" s="23">
        <f>POWER(10,((E196-32.244)/-3.5068))</f>
        <v>3529934.3209308977</v>
      </c>
      <c r="I196" s="23">
        <f t="shared" ref="I196" si="156">AVERAGE(H196:H197)</f>
        <v>3276483.5415733512</v>
      </c>
      <c r="J196" s="23">
        <f t="shared" ref="J196" si="157">STDEV(H196:H197)</f>
        <v>358433.52956147346</v>
      </c>
      <c r="K196">
        <v>3</v>
      </c>
      <c r="L196">
        <v>6</v>
      </c>
      <c r="M196" s="1">
        <v>83.712776184082031</v>
      </c>
    </row>
    <row r="197" spans="1:13" x14ac:dyDescent="0.2">
      <c r="A197" t="s">
        <v>128</v>
      </c>
      <c r="B197" t="s">
        <v>163</v>
      </c>
      <c r="C197" t="s">
        <v>71</v>
      </c>
      <c r="D197" t="s">
        <v>1119</v>
      </c>
      <c r="E197" s="1">
        <v>9.518383</v>
      </c>
      <c r="F197" s="1">
        <v>9.4003372192382812</v>
      </c>
      <c r="G197" s="1">
        <v>0.16694130003452301</v>
      </c>
      <c r="H197" s="23">
        <f>POWER(10,((E197-32.244)/-3.5068))</f>
        <v>3023032.7622158043</v>
      </c>
      <c r="K197">
        <v>3</v>
      </c>
      <c r="L197">
        <v>6</v>
      </c>
      <c r="M197" s="1">
        <v>83.578475952148438</v>
      </c>
    </row>
    <row r="198" spans="1:13" x14ac:dyDescent="0.2">
      <c r="A198" t="s">
        <v>162</v>
      </c>
      <c r="B198" t="s">
        <v>233</v>
      </c>
      <c r="C198" t="s">
        <v>71</v>
      </c>
      <c r="D198" t="s">
        <v>1119</v>
      </c>
      <c r="E198" s="1">
        <v>13.331804</v>
      </c>
      <c r="F198" s="1">
        <v>13.387224197387695</v>
      </c>
      <c r="G198" s="1">
        <v>7.837492972612381E-2</v>
      </c>
      <c r="H198" s="23">
        <f>POWER(10,((E198-32.244)/-3.5068))</f>
        <v>247176.2446893256</v>
      </c>
      <c r="I198" s="23">
        <f t="shared" ref="I198" si="158">AVERAGE(H198:H199)</f>
        <v>238501.30577859899</v>
      </c>
      <c r="J198" s="23">
        <f t="shared" ref="J198" si="159">STDEV(H198:H199)</f>
        <v>12268.216260307647</v>
      </c>
      <c r="K198">
        <v>3</v>
      </c>
      <c r="L198">
        <v>9</v>
      </c>
      <c r="M198" s="1">
        <v>83.847076416015625</v>
      </c>
    </row>
    <row r="199" spans="1:13" x14ac:dyDescent="0.2">
      <c r="A199" t="s">
        <v>198</v>
      </c>
      <c r="B199" t="s">
        <v>233</v>
      </c>
      <c r="C199" t="s">
        <v>71</v>
      </c>
      <c r="D199" t="s">
        <v>1119</v>
      </c>
      <c r="E199" s="1">
        <v>13.442643</v>
      </c>
      <c r="F199" s="1">
        <v>13.387224197387695</v>
      </c>
      <c r="G199" s="1">
        <v>7.837492972612381E-2</v>
      </c>
      <c r="H199" s="23">
        <f>POWER(10,((E199-32.244)/-3.5068))</f>
        <v>229826.36686787239</v>
      </c>
      <c r="K199">
        <v>3</v>
      </c>
      <c r="L199">
        <v>10</v>
      </c>
      <c r="M199" s="1">
        <v>83.847076416015625</v>
      </c>
    </row>
    <row r="200" spans="1:13" x14ac:dyDescent="0.2">
      <c r="A200" t="s">
        <v>232</v>
      </c>
      <c r="B200" t="s">
        <v>304</v>
      </c>
      <c r="C200" t="s">
        <v>71</v>
      </c>
      <c r="D200" t="s">
        <v>1119</v>
      </c>
      <c r="E200" s="1">
        <v>9.9545089999999998</v>
      </c>
      <c r="F200" s="1">
        <v>9.8977375030517578</v>
      </c>
      <c r="G200" s="1">
        <v>8.02873894572258E-2</v>
      </c>
      <c r="H200" s="23">
        <f>POWER(10,((E200-32.244)/-3.5068))</f>
        <v>2270267.5954035618</v>
      </c>
      <c r="I200" s="23">
        <f t="shared" ref="I200" si="160">AVERAGE(H200:H201)</f>
        <v>2358130.5146598201</v>
      </c>
      <c r="J200" s="23">
        <f t="shared" ref="J200" si="161">STDEV(H200:H201)</f>
        <v>124256.93204189265</v>
      </c>
      <c r="K200">
        <v>3</v>
      </c>
      <c r="L200">
        <v>7</v>
      </c>
      <c r="M200" s="1">
        <v>83.578475952148438</v>
      </c>
    </row>
    <row r="201" spans="1:13" x14ac:dyDescent="0.2">
      <c r="A201" t="s">
        <v>269</v>
      </c>
      <c r="B201" t="s">
        <v>304</v>
      </c>
      <c r="C201" t="s">
        <v>71</v>
      </c>
      <c r="D201" t="s">
        <v>1119</v>
      </c>
      <c r="E201" s="1">
        <v>9.8409650000000006</v>
      </c>
      <c r="F201" s="1">
        <v>9.8977375030517578</v>
      </c>
      <c r="G201" s="1">
        <v>8.02873894572258E-2</v>
      </c>
      <c r="H201" s="23">
        <f>POWER(10,((E201-32.244)/-3.5068))</f>
        <v>2445993.4339160784</v>
      </c>
      <c r="K201">
        <v>3</v>
      </c>
      <c r="L201">
        <v>6</v>
      </c>
      <c r="M201" s="1">
        <v>83.712776184082031</v>
      </c>
    </row>
    <row r="202" spans="1:13" x14ac:dyDescent="0.2">
      <c r="A202" t="s">
        <v>303</v>
      </c>
      <c r="B202" t="s">
        <v>375</v>
      </c>
      <c r="C202" t="s">
        <v>71</v>
      </c>
      <c r="D202" t="s">
        <v>1119</v>
      </c>
      <c r="E202" s="1">
        <v>9.9267179999999993</v>
      </c>
      <c r="F202" s="1">
        <v>10.027643203735352</v>
      </c>
      <c r="G202" s="1">
        <v>0.14273080229759216</v>
      </c>
      <c r="H202" s="23">
        <f>POWER(10,((E202-32.244)/-3.5068))</f>
        <v>2312075.1133811004</v>
      </c>
      <c r="I202" s="23">
        <f t="shared" ref="I202" si="162">AVERAGE(H202:H203)</f>
        <v>2168576.5908844746</v>
      </c>
      <c r="J202" s="23">
        <f t="shared" ref="J202" si="163">STDEV(H202:H203)</f>
        <v>202937.5566952287</v>
      </c>
      <c r="K202">
        <v>3</v>
      </c>
      <c r="L202">
        <v>6</v>
      </c>
      <c r="M202" s="1">
        <v>83.981376647949219</v>
      </c>
    </row>
    <row r="203" spans="1:13" x14ac:dyDescent="0.2">
      <c r="A203" t="s">
        <v>340</v>
      </c>
      <c r="B203" t="s">
        <v>375</v>
      </c>
      <c r="C203" t="s">
        <v>71</v>
      </c>
      <c r="D203" t="s">
        <v>1119</v>
      </c>
      <c r="E203" s="1">
        <v>10.12857</v>
      </c>
      <c r="F203" s="1">
        <v>10.027643203735352</v>
      </c>
      <c r="G203" s="1">
        <v>0.14273080229759216</v>
      </c>
      <c r="H203" s="23">
        <f>POWER(10,((E203-32.244)/-3.5068))</f>
        <v>2025078.068387849</v>
      </c>
      <c r="K203">
        <v>3</v>
      </c>
      <c r="L203">
        <v>6</v>
      </c>
      <c r="M203" s="1">
        <v>83.847076416015625</v>
      </c>
    </row>
    <row r="204" spans="1:13" x14ac:dyDescent="0.2">
      <c r="A204" t="s">
        <v>374</v>
      </c>
      <c r="B204" t="s">
        <v>446</v>
      </c>
      <c r="C204" t="s">
        <v>71</v>
      </c>
      <c r="D204" t="s">
        <v>1119</v>
      </c>
      <c r="E204" s="1">
        <v>10.303851</v>
      </c>
      <c r="F204" s="1">
        <v>10.288169860839844</v>
      </c>
      <c r="G204" s="1">
        <v>2.217598631978035E-2</v>
      </c>
      <c r="H204" s="23">
        <f>POWER(10,((E204-32.244)/-3.5068))</f>
        <v>1804922.6491246545</v>
      </c>
      <c r="I204" s="23">
        <f t="shared" ref="I204" si="164">AVERAGE(H204:H205)</f>
        <v>1823698.6164463116</v>
      </c>
      <c r="J204" s="23">
        <f t="shared" ref="J204" si="165">STDEV(H204:H205)</f>
        <v>26553.227632961356</v>
      </c>
      <c r="K204">
        <v>3</v>
      </c>
      <c r="L204">
        <v>7</v>
      </c>
      <c r="M204" s="1">
        <v>83.578475952148438</v>
      </c>
    </row>
    <row r="205" spans="1:13" x14ac:dyDescent="0.2">
      <c r="A205" t="s">
        <v>411</v>
      </c>
      <c r="B205" t="s">
        <v>446</v>
      </c>
      <c r="C205" t="s">
        <v>71</v>
      </c>
      <c r="D205" t="s">
        <v>1119</v>
      </c>
      <c r="E205" s="1">
        <v>10.272489999999999</v>
      </c>
      <c r="F205" s="1">
        <v>10.288169860839844</v>
      </c>
      <c r="G205" s="1">
        <v>2.217598631978035E-2</v>
      </c>
      <c r="H205" s="23">
        <f>POWER(10,((E205-32.244)/-3.5068))</f>
        <v>1842474.5837679685</v>
      </c>
      <c r="K205">
        <v>3</v>
      </c>
      <c r="L205">
        <v>6</v>
      </c>
      <c r="M205" s="1">
        <v>83.444168090820312</v>
      </c>
    </row>
    <row r="206" spans="1:13" x14ac:dyDescent="0.2">
      <c r="A206" t="s">
        <v>445</v>
      </c>
      <c r="B206" t="s">
        <v>517</v>
      </c>
      <c r="C206" t="s">
        <v>71</v>
      </c>
      <c r="D206" t="s">
        <v>1119</v>
      </c>
      <c r="E206" s="1">
        <v>12.296571999999999</v>
      </c>
      <c r="F206" s="1">
        <v>12.32246208190918</v>
      </c>
      <c r="G206" s="1">
        <v>3.6613810807466507E-2</v>
      </c>
      <c r="H206" s="23">
        <f>POWER(10,((E206-32.244)/-3.5068))</f>
        <v>487768.50663252029</v>
      </c>
      <c r="I206" s="23">
        <f t="shared" ref="I206" si="166">AVERAGE(H206:H207)</f>
        <v>479616.12517329981</v>
      </c>
      <c r="J206" s="23">
        <f t="shared" ref="J206" si="167">STDEV(H206:H207)</f>
        <v>11529.208425268576</v>
      </c>
      <c r="K206">
        <v>3</v>
      </c>
      <c r="L206">
        <v>8</v>
      </c>
      <c r="M206" s="1">
        <v>85.727294921875</v>
      </c>
    </row>
    <row r="207" spans="1:13" x14ac:dyDescent="0.2">
      <c r="A207" t="s">
        <v>482</v>
      </c>
      <c r="B207" t="s">
        <v>517</v>
      </c>
      <c r="C207" t="s">
        <v>71</v>
      </c>
      <c r="D207" t="s">
        <v>1119</v>
      </c>
      <c r="E207" s="1">
        <v>12.3483515</v>
      </c>
      <c r="F207" s="1">
        <v>12.32246208190918</v>
      </c>
      <c r="G207" s="1">
        <v>3.6613810807466507E-2</v>
      </c>
      <c r="H207" s="23">
        <f>POWER(10,((E207-32.244)/-3.5068))</f>
        <v>471463.74371407932</v>
      </c>
      <c r="K207">
        <v>3</v>
      </c>
      <c r="L207">
        <v>8</v>
      </c>
      <c r="M207" s="1">
        <v>85.592994689941406</v>
      </c>
    </row>
    <row r="208" spans="1:13" x14ac:dyDescent="0.2">
      <c r="A208" t="s">
        <v>516</v>
      </c>
      <c r="B208" t="s">
        <v>1120</v>
      </c>
      <c r="C208" t="s">
        <v>71</v>
      </c>
      <c r="D208" t="s">
        <v>1119</v>
      </c>
      <c r="E208" s="1">
        <v>9.6701599999999992</v>
      </c>
      <c r="F208" s="1">
        <v>9.6989517211914062</v>
      </c>
      <c r="G208" s="1">
        <v>4.0717903524637222E-2</v>
      </c>
      <c r="H208" s="23">
        <f>POWER(10,((E208-32.244)/-3.5068))</f>
        <v>2736289.7593686315</v>
      </c>
      <c r="I208" s="23">
        <f t="shared" ref="I208" si="168">AVERAGE(H208:H209)</f>
        <v>2685525.9570282819</v>
      </c>
      <c r="J208" s="23">
        <f t="shared" ref="J208" si="169">STDEV(H208:H209)</f>
        <v>71790.857747349859</v>
      </c>
      <c r="K208">
        <v>3</v>
      </c>
      <c r="L208">
        <v>6</v>
      </c>
      <c r="M208" s="1">
        <v>84.115676879882812</v>
      </c>
    </row>
    <row r="209" spans="1:13" x14ac:dyDescent="0.2">
      <c r="A209" t="s">
        <v>552</v>
      </c>
      <c r="B209" t="s">
        <v>1120</v>
      </c>
      <c r="C209" t="s">
        <v>71</v>
      </c>
      <c r="D209" t="s">
        <v>1119</v>
      </c>
      <c r="E209" s="1">
        <v>9.7277439999999995</v>
      </c>
      <c r="F209" s="1">
        <v>9.6989517211914062</v>
      </c>
      <c r="G209" s="1">
        <v>4.0717903524637222E-2</v>
      </c>
      <c r="H209" s="23">
        <f>POWER(10,((E209-32.244)/-3.5068))</f>
        <v>2634762.1546879318</v>
      </c>
      <c r="K209">
        <v>3</v>
      </c>
      <c r="L209">
        <v>6</v>
      </c>
      <c r="M209" s="1">
        <v>83.847076416015625</v>
      </c>
    </row>
    <row r="210" spans="1:13" x14ac:dyDescent="0.2">
      <c r="A210" t="s">
        <v>586</v>
      </c>
      <c r="B210" t="s">
        <v>587</v>
      </c>
      <c r="C210" t="s">
        <v>71</v>
      </c>
      <c r="D210" t="s">
        <v>1119</v>
      </c>
      <c r="E210" s="1">
        <v>11.974708</v>
      </c>
      <c r="F210" s="1">
        <v>11.670736312866211</v>
      </c>
      <c r="G210" s="1">
        <v>0.42988032102584839</v>
      </c>
      <c r="H210" s="23">
        <f>POWER(10,((E210-32.244)/-3.5068))</f>
        <v>602554.83836389473</v>
      </c>
      <c r="I210" s="23">
        <f t="shared" ref="I210" si="170">AVERAGE(H210:H211)</f>
        <v>750361.60959048057</v>
      </c>
      <c r="J210" s="23">
        <f t="shared" ref="J210" si="171">STDEV(H210:H211)</f>
        <v>209030.34047921535</v>
      </c>
      <c r="K210">
        <v>3</v>
      </c>
      <c r="L210">
        <v>8</v>
      </c>
      <c r="M210" s="1">
        <v>83.847076416015625</v>
      </c>
    </row>
    <row r="211" spans="1:13" x14ac:dyDescent="0.2">
      <c r="A211" t="s">
        <v>621</v>
      </c>
      <c r="B211" t="s">
        <v>587</v>
      </c>
      <c r="C211" t="s">
        <v>71</v>
      </c>
      <c r="D211" t="s">
        <v>1119</v>
      </c>
      <c r="E211" s="1">
        <v>11.366764999999999</v>
      </c>
      <c r="F211" s="1">
        <v>11.670736312866211</v>
      </c>
      <c r="G211" s="1">
        <v>0.42988032102584839</v>
      </c>
      <c r="H211" s="23">
        <f>POWER(10,((E211-32.244)/-3.5068))</f>
        <v>898168.38081706653</v>
      </c>
      <c r="K211">
        <v>3</v>
      </c>
      <c r="L211">
        <v>8</v>
      </c>
      <c r="M211" s="1">
        <v>83.712776184082031</v>
      </c>
    </row>
    <row r="212" spans="1:13" x14ac:dyDescent="0.2">
      <c r="A212" t="s">
        <v>95</v>
      </c>
      <c r="B212" t="s">
        <v>94</v>
      </c>
      <c r="C212" t="s">
        <v>71</v>
      </c>
      <c r="D212" t="s">
        <v>1119</v>
      </c>
      <c r="E212" s="1">
        <v>9.938974</v>
      </c>
      <c r="F212" s="1">
        <v>10.045564651489258</v>
      </c>
      <c r="G212" s="1">
        <v>0.15074208378791809</v>
      </c>
      <c r="H212" s="23">
        <f>POWER(10,((E212-32.244)/-3.5068))</f>
        <v>2293543.6766167446</v>
      </c>
      <c r="I212" s="23">
        <f t="shared" ref="I212" si="172">AVERAGE(H212:H213)</f>
        <v>2143750.7789174207</v>
      </c>
      <c r="J212" s="23">
        <f t="shared" ref="J212" si="173">STDEV(H212:H213)</f>
        <v>211839.14747354985</v>
      </c>
      <c r="K212">
        <v>3</v>
      </c>
      <c r="L212">
        <v>6</v>
      </c>
      <c r="M212" s="1">
        <v>83.578475952148438</v>
      </c>
    </row>
    <row r="213" spans="1:13" x14ac:dyDescent="0.2">
      <c r="A213" t="s">
        <v>130</v>
      </c>
      <c r="B213" t="s">
        <v>94</v>
      </c>
      <c r="C213" t="s">
        <v>71</v>
      </c>
      <c r="D213" t="s">
        <v>1119</v>
      </c>
      <c r="E213" s="1">
        <v>10.152156</v>
      </c>
      <c r="F213" s="1">
        <v>10.045564651489258</v>
      </c>
      <c r="G213" s="1">
        <v>0.15074208378791809</v>
      </c>
      <c r="H213" s="23">
        <f>POWER(10,((E213-32.244)/-3.5068))</f>
        <v>1993957.8812180962</v>
      </c>
      <c r="K213">
        <v>3</v>
      </c>
      <c r="L213">
        <v>7</v>
      </c>
      <c r="M213" s="1">
        <v>83.578475952148438</v>
      </c>
    </row>
    <row r="214" spans="1:13" x14ac:dyDescent="0.2">
      <c r="A214" t="s">
        <v>166</v>
      </c>
      <c r="B214" t="s">
        <v>165</v>
      </c>
      <c r="C214" t="s">
        <v>71</v>
      </c>
      <c r="D214" t="s">
        <v>1119</v>
      </c>
      <c r="E214" s="1">
        <v>10.245872500000001</v>
      </c>
      <c r="F214" s="1">
        <v>10.107284545898438</v>
      </c>
      <c r="G214" s="1">
        <v>0.19599229097366333</v>
      </c>
      <c r="H214" s="23">
        <f>POWER(10,((E214-32.244)/-3.5068))</f>
        <v>1874958.9286843783</v>
      </c>
      <c r="I214" s="23">
        <f t="shared" ref="I214" si="174">AVERAGE(H214:H215)</f>
        <v>2062086.8095367886</v>
      </c>
      <c r="J214" s="23">
        <f t="shared" ref="J214" si="175">STDEV(H214:H215)</f>
        <v>264638.78699961514</v>
      </c>
      <c r="K214">
        <v>3</v>
      </c>
      <c r="L214">
        <v>7</v>
      </c>
      <c r="M214" s="1">
        <v>83.578475952148438</v>
      </c>
    </row>
    <row r="215" spans="1:13" x14ac:dyDescent="0.2">
      <c r="A215" t="s">
        <v>200</v>
      </c>
      <c r="B215" t="s">
        <v>165</v>
      </c>
      <c r="C215" t="s">
        <v>71</v>
      </c>
      <c r="D215" t="s">
        <v>1119</v>
      </c>
      <c r="E215" s="1">
        <v>9.9686979999999998</v>
      </c>
      <c r="F215" s="1">
        <v>10.107284545898438</v>
      </c>
      <c r="G215" s="1">
        <v>0.19599229097366333</v>
      </c>
      <c r="H215" s="23">
        <f>POWER(10,((E215-32.244)/-3.5068))</f>
        <v>2249214.6903891987</v>
      </c>
      <c r="K215">
        <v>3</v>
      </c>
      <c r="L215">
        <v>6</v>
      </c>
      <c r="M215" s="1">
        <v>83.578475952148438</v>
      </c>
    </row>
    <row r="216" spans="1:13" x14ac:dyDescent="0.2">
      <c r="A216" t="s">
        <v>236</v>
      </c>
      <c r="B216" t="s">
        <v>235</v>
      </c>
      <c r="C216" t="s">
        <v>71</v>
      </c>
      <c r="D216" t="s">
        <v>1119</v>
      </c>
      <c r="E216" s="1">
        <v>9.9118650000000006</v>
      </c>
      <c r="F216" s="1">
        <v>10.10267448425293</v>
      </c>
      <c r="G216" s="1">
        <v>0.26984435319900513</v>
      </c>
      <c r="H216" s="23">
        <f>POWER(10,((E216-32.244)/-3.5068))</f>
        <v>2334734.0891372948</v>
      </c>
      <c r="I216" s="23">
        <f t="shared" ref="I216" si="176">AVERAGE(H216:H217)</f>
        <v>2075993.0044169771</v>
      </c>
      <c r="J216" s="23">
        <f t="shared" ref="J216" si="177">STDEV(H216:H217)</f>
        <v>365915.15115459915</v>
      </c>
      <c r="K216">
        <v>3</v>
      </c>
      <c r="L216">
        <v>6</v>
      </c>
      <c r="M216" s="1">
        <v>83.712776184082031</v>
      </c>
    </row>
    <row r="217" spans="1:13" x14ac:dyDescent="0.2">
      <c r="A217" t="s">
        <v>271</v>
      </c>
      <c r="B217" t="s">
        <v>235</v>
      </c>
      <c r="C217" t="s">
        <v>71</v>
      </c>
      <c r="D217" t="s">
        <v>1119</v>
      </c>
      <c r="E217" s="1">
        <v>10.293483</v>
      </c>
      <c r="F217" s="1">
        <v>10.10267448425293</v>
      </c>
      <c r="G217" s="1">
        <v>0.26984435319900513</v>
      </c>
      <c r="H217" s="23">
        <f>POWER(10,((E217-32.244)/-3.5068))</f>
        <v>1817251.9196966591</v>
      </c>
      <c r="K217">
        <v>3</v>
      </c>
      <c r="L217">
        <v>7</v>
      </c>
      <c r="M217" s="1">
        <v>83.712776184082031</v>
      </c>
    </row>
    <row r="218" spans="1:13" x14ac:dyDescent="0.2">
      <c r="A218" t="s">
        <v>307</v>
      </c>
      <c r="B218" t="s">
        <v>306</v>
      </c>
      <c r="C218" t="s">
        <v>71</v>
      </c>
      <c r="D218" t="s">
        <v>1119</v>
      </c>
      <c r="E218" s="1">
        <v>10.8607435</v>
      </c>
      <c r="F218" s="1">
        <v>10.732988357543945</v>
      </c>
      <c r="G218" s="1">
        <v>0.18067240715026855</v>
      </c>
      <c r="H218" s="23">
        <f>POWER(10,((E218-32.244)/-3.5068))</f>
        <v>1252146.0406972549</v>
      </c>
      <c r="I218" s="23">
        <f t="shared" ref="I218" si="178">AVERAGE(H218:H219)</f>
        <v>1366506.6648627953</v>
      </c>
      <c r="J218" s="23">
        <f t="shared" ref="J218" si="179">STDEV(H218:H219)</f>
        <v>161730.34569635961</v>
      </c>
      <c r="K218">
        <v>3</v>
      </c>
      <c r="L218">
        <v>8</v>
      </c>
      <c r="M218" s="1">
        <v>83.578475952148438</v>
      </c>
    </row>
    <row r="219" spans="1:13" x14ac:dyDescent="0.2">
      <c r="A219" t="s">
        <v>342</v>
      </c>
      <c r="B219" t="s">
        <v>306</v>
      </c>
      <c r="C219" t="s">
        <v>71</v>
      </c>
      <c r="D219" t="s">
        <v>1119</v>
      </c>
      <c r="E219" s="1">
        <v>10.605233999999999</v>
      </c>
      <c r="F219" s="1">
        <v>10.732988357543945</v>
      </c>
      <c r="G219" s="1">
        <v>0.18067240715026855</v>
      </c>
      <c r="H219" s="23">
        <f>POWER(10,((E219-32.244)/-3.5068))</f>
        <v>1480867.2890283358</v>
      </c>
      <c r="K219">
        <v>3</v>
      </c>
      <c r="L219">
        <v>7</v>
      </c>
      <c r="M219" s="1">
        <v>83.444168090820312</v>
      </c>
    </row>
    <row r="220" spans="1:13" x14ac:dyDescent="0.2">
      <c r="A220" t="s">
        <v>378</v>
      </c>
      <c r="B220" t="s">
        <v>377</v>
      </c>
      <c r="C220" t="s">
        <v>71</v>
      </c>
      <c r="D220" t="s">
        <v>1119</v>
      </c>
      <c r="E220" s="1">
        <v>10.862325999999999</v>
      </c>
      <c r="F220" s="1">
        <v>10.936171531677246</v>
      </c>
      <c r="G220" s="1">
        <v>0.1044338196516037</v>
      </c>
      <c r="H220" s="23">
        <f>POWER(10,((E220-32.244)/-3.5068))</f>
        <v>1250845.6382426396</v>
      </c>
      <c r="I220" s="23">
        <f t="shared" ref="I220" si="180">AVERAGE(H220:H221)</f>
        <v>1193043.3804813535</v>
      </c>
      <c r="J220" s="23">
        <f t="shared" ref="J220" si="181">STDEV(H220:H221)</f>
        <v>81744.736861796307</v>
      </c>
      <c r="K220">
        <v>3</v>
      </c>
      <c r="L220">
        <v>7</v>
      </c>
      <c r="M220" s="1">
        <v>83.847076416015625</v>
      </c>
    </row>
    <row r="221" spans="1:13" x14ac:dyDescent="0.2">
      <c r="A221" t="s">
        <v>413</v>
      </c>
      <c r="B221" t="s">
        <v>377</v>
      </c>
      <c r="C221" t="s">
        <v>71</v>
      </c>
      <c r="D221" t="s">
        <v>1119</v>
      </c>
      <c r="E221" s="1">
        <v>11.010016999999999</v>
      </c>
      <c r="F221" s="1">
        <v>10.936171531677246</v>
      </c>
      <c r="G221" s="1">
        <v>0.1044338196516037</v>
      </c>
      <c r="H221" s="23">
        <f>POWER(10,((E221-32.244)/-3.5068))</f>
        <v>1135241.1227200674</v>
      </c>
      <c r="K221">
        <v>3</v>
      </c>
      <c r="L221">
        <v>7</v>
      </c>
      <c r="M221" s="1">
        <v>83.578475952148438</v>
      </c>
    </row>
    <row r="222" spans="1:13" x14ac:dyDescent="0.2">
      <c r="A222" t="s">
        <v>449</v>
      </c>
      <c r="B222" t="s">
        <v>448</v>
      </c>
      <c r="C222" t="s">
        <v>71</v>
      </c>
      <c r="D222" t="s">
        <v>1119</v>
      </c>
      <c r="E222" s="1">
        <v>13.515121000000001</v>
      </c>
      <c r="F222" s="1">
        <v>13.554520606994629</v>
      </c>
      <c r="G222" s="1">
        <v>5.5718809366226196E-2</v>
      </c>
      <c r="H222" s="23">
        <f>POWER(10,((E222-32.244)/-3.5068))</f>
        <v>219145.22208621178</v>
      </c>
      <c r="I222" s="23">
        <f t="shared" ref="I222" si="182">AVERAGE(H222:H223)</f>
        <v>213620.11528911733</v>
      </c>
      <c r="J222" s="23">
        <f t="shared" ref="J222" si="183">STDEV(H222:H223)</f>
        <v>7813.6809660107738</v>
      </c>
      <c r="K222">
        <v>3</v>
      </c>
      <c r="L222">
        <v>9</v>
      </c>
      <c r="M222" s="1">
        <v>83.981376647949219</v>
      </c>
    </row>
    <row r="223" spans="1:13" x14ac:dyDescent="0.2">
      <c r="A223" t="s">
        <v>484</v>
      </c>
      <c r="B223" t="s">
        <v>448</v>
      </c>
      <c r="C223" t="s">
        <v>71</v>
      </c>
      <c r="D223" t="s">
        <v>1119</v>
      </c>
      <c r="E223" s="1">
        <v>13.593920000000001</v>
      </c>
      <c r="F223" s="1">
        <v>13.554520606994629</v>
      </c>
      <c r="G223" s="1">
        <v>5.5718809366226196E-2</v>
      </c>
      <c r="H223" s="23">
        <f>POWER(10,((E223-32.244)/-3.5068))</f>
        <v>208095.00849202284</v>
      </c>
      <c r="K223">
        <v>3</v>
      </c>
      <c r="L223">
        <v>10</v>
      </c>
      <c r="M223" s="1">
        <v>83.847076416015625</v>
      </c>
    </row>
    <row r="224" spans="1:13" x14ac:dyDescent="0.2">
      <c r="A224" t="s">
        <v>520</v>
      </c>
      <c r="B224" t="s">
        <v>519</v>
      </c>
      <c r="C224" t="s">
        <v>71</v>
      </c>
      <c r="D224" t="s">
        <v>1119</v>
      </c>
      <c r="E224" s="1">
        <v>9.9252009999999995</v>
      </c>
      <c r="F224" s="1">
        <v>9.9172515869140625</v>
      </c>
      <c r="G224" s="1">
        <v>1.1242755688726902E-2</v>
      </c>
      <c r="H224" s="23">
        <f>POWER(10,((E224-32.244)/-3.5068))</f>
        <v>2314379.2515737051</v>
      </c>
      <c r="I224" s="23">
        <f t="shared" ref="I224" si="184">AVERAGE(H224:H225)</f>
        <v>2326522.8636465566</v>
      </c>
      <c r="J224" s="23">
        <f t="shared" ref="J224" si="185">STDEV(H224:H225)</f>
        <v>17173.660889624258</v>
      </c>
      <c r="K224">
        <v>3</v>
      </c>
      <c r="L224">
        <v>6</v>
      </c>
      <c r="M224" s="1">
        <v>83.712776184082031</v>
      </c>
    </row>
    <row r="225" spans="1:13" x14ac:dyDescent="0.2">
      <c r="A225" t="s">
        <v>554</v>
      </c>
      <c r="B225" t="s">
        <v>519</v>
      </c>
      <c r="C225" t="s">
        <v>71</v>
      </c>
      <c r="D225" t="s">
        <v>1119</v>
      </c>
      <c r="E225" s="1">
        <v>9.9093020000000003</v>
      </c>
      <c r="F225" s="1">
        <v>9.9172515869140625</v>
      </c>
      <c r="G225" s="1">
        <v>1.1242755688726902E-2</v>
      </c>
      <c r="H225" s="23">
        <f>POWER(10,((E225-32.244)/-3.5068))</f>
        <v>2338666.4757194081</v>
      </c>
      <c r="K225">
        <v>3</v>
      </c>
      <c r="L225">
        <v>6</v>
      </c>
      <c r="M225" s="1">
        <v>83.578475952148438</v>
      </c>
    </row>
    <row r="226" spans="1:13" x14ac:dyDescent="0.2">
      <c r="A226" t="s">
        <v>590</v>
      </c>
      <c r="B226" t="s">
        <v>589</v>
      </c>
      <c r="C226" t="s">
        <v>71</v>
      </c>
      <c r="D226" t="s">
        <v>1119</v>
      </c>
      <c r="E226" s="1">
        <v>6.6758765999999996</v>
      </c>
      <c r="F226" s="1">
        <v>6.7449054718017578</v>
      </c>
      <c r="G226" s="1">
        <v>9.762188047170639E-2</v>
      </c>
      <c r="H226" s="23">
        <f>POWER(10,((E226-32.244)/-3.5068))</f>
        <v>19543966.886960056</v>
      </c>
      <c r="I226" s="23">
        <f t="shared" ref="I226" si="186">AVERAGE(H226:H227)</f>
        <v>18697101.167202327</v>
      </c>
      <c r="J226" s="23">
        <f t="shared" ref="J226" si="187">STDEV(H226:H227)</f>
        <v>1197648.9863902321</v>
      </c>
      <c r="K226">
        <v>3</v>
      </c>
      <c r="L226">
        <v>5</v>
      </c>
      <c r="M226" s="1">
        <v>83.981376647949219</v>
      </c>
    </row>
    <row r="227" spans="1:13" x14ac:dyDescent="0.2">
      <c r="A227" t="s">
        <v>623</v>
      </c>
      <c r="B227" t="s">
        <v>589</v>
      </c>
      <c r="C227" t="s">
        <v>71</v>
      </c>
      <c r="D227" t="s">
        <v>1119</v>
      </c>
      <c r="E227" s="1">
        <v>6.8139349999999999</v>
      </c>
      <c r="F227" s="1">
        <v>6.7449054718017578</v>
      </c>
      <c r="G227" s="1">
        <v>9.762188047170639E-2</v>
      </c>
      <c r="H227" s="23">
        <f>POWER(10,((E227-32.244)/-3.5068))</f>
        <v>17850235.447444599</v>
      </c>
      <c r="K227">
        <v>3</v>
      </c>
      <c r="L227">
        <v>5</v>
      </c>
      <c r="M227" s="1">
        <v>83.981376647949219</v>
      </c>
    </row>
    <row r="228" spans="1:13" x14ac:dyDescent="0.2">
      <c r="A228" t="s">
        <v>97</v>
      </c>
      <c r="B228" t="s">
        <v>96</v>
      </c>
      <c r="C228" t="s">
        <v>71</v>
      </c>
      <c r="D228" t="s">
        <v>1119</v>
      </c>
      <c r="E228" s="1">
        <v>10.520348</v>
      </c>
      <c r="F228" s="1">
        <v>10.533658981323242</v>
      </c>
      <c r="G228" s="1">
        <v>1.8824469298124313E-2</v>
      </c>
      <c r="H228" s="23">
        <f>POWER(10,((E228-32.244)/-3.5068))</f>
        <v>1565749.3998424632</v>
      </c>
      <c r="I228" s="23">
        <f t="shared" ref="I228" si="188">AVERAGE(H228:H229)</f>
        <v>1552184.0431535055</v>
      </c>
      <c r="J228" s="23">
        <f t="shared" ref="J228" si="189">STDEV(H228:H229)</f>
        <v>19184.311407952508</v>
      </c>
      <c r="K228">
        <v>3</v>
      </c>
      <c r="L228">
        <v>7</v>
      </c>
      <c r="M228" s="1">
        <v>83.578475952148438</v>
      </c>
    </row>
    <row r="229" spans="1:13" x14ac:dyDescent="0.2">
      <c r="A229" t="s">
        <v>131</v>
      </c>
      <c r="B229" t="s">
        <v>96</v>
      </c>
      <c r="C229" t="s">
        <v>71</v>
      </c>
      <c r="D229" t="s">
        <v>1119</v>
      </c>
      <c r="E229" s="1">
        <v>10.546969000000001</v>
      </c>
      <c r="F229" s="1">
        <v>10.533658981323242</v>
      </c>
      <c r="G229" s="1">
        <v>1.8824469298124313E-2</v>
      </c>
      <c r="H229" s="23">
        <f>POWER(10,((E229-32.244)/-3.5068))</f>
        <v>1538618.6864645479</v>
      </c>
      <c r="K229">
        <v>3</v>
      </c>
      <c r="L229">
        <v>7</v>
      </c>
      <c r="M229" s="1">
        <v>83.578475952148438</v>
      </c>
    </row>
    <row r="230" spans="1:13" x14ac:dyDescent="0.2">
      <c r="A230" t="s">
        <v>168</v>
      </c>
      <c r="B230" t="s">
        <v>167</v>
      </c>
      <c r="C230" t="s">
        <v>71</v>
      </c>
      <c r="D230" t="s">
        <v>1119</v>
      </c>
      <c r="E230" s="1">
        <v>9.5441979999999997</v>
      </c>
      <c r="F230" s="1">
        <v>9.6281862258911133</v>
      </c>
      <c r="G230" s="1">
        <v>0.11877723783254623</v>
      </c>
      <c r="H230" s="23">
        <f>POWER(10,((E230-32.244)/-3.5068))</f>
        <v>2972223.3504380733</v>
      </c>
      <c r="I230" s="23">
        <f t="shared" ref="I230" si="190">AVERAGE(H230:H231)</f>
        <v>2817029.8822126477</v>
      </c>
      <c r="J230" s="23">
        <f t="shared" ref="J230" si="191">STDEV(H230:H231)</f>
        <v>219476.70755611482</v>
      </c>
      <c r="K230">
        <v>3</v>
      </c>
      <c r="L230">
        <v>6</v>
      </c>
      <c r="M230" s="1">
        <v>83.712776184082031</v>
      </c>
    </row>
    <row r="231" spans="1:13" x14ac:dyDescent="0.2">
      <c r="A231" t="s">
        <v>201</v>
      </c>
      <c r="B231" t="s">
        <v>167</v>
      </c>
      <c r="C231" t="s">
        <v>71</v>
      </c>
      <c r="D231" t="s">
        <v>1119</v>
      </c>
      <c r="E231" s="1">
        <v>9.7121739999999992</v>
      </c>
      <c r="F231" s="1">
        <v>9.6281862258911133</v>
      </c>
      <c r="G231" s="1">
        <v>0.11877723783254623</v>
      </c>
      <c r="H231" s="23">
        <f>POWER(10,((E231-32.244)/-3.5068))</f>
        <v>2661836.4139872221</v>
      </c>
      <c r="K231">
        <v>3</v>
      </c>
      <c r="L231">
        <v>6</v>
      </c>
      <c r="M231" s="1">
        <v>83.712776184082031</v>
      </c>
    </row>
    <row r="232" spans="1:13" x14ac:dyDescent="0.2">
      <c r="A232" t="s">
        <v>238</v>
      </c>
      <c r="B232" t="s">
        <v>237</v>
      </c>
      <c r="C232" t="s">
        <v>71</v>
      </c>
      <c r="D232" t="s">
        <v>1119</v>
      </c>
      <c r="E232" s="1">
        <v>10.586259</v>
      </c>
      <c r="F232" s="1">
        <v>10.579221725463867</v>
      </c>
      <c r="G232" s="1">
        <v>9.9513763561844826E-3</v>
      </c>
      <c r="H232" s="23">
        <f>POWER(10,((E232-32.244)/-3.5068))</f>
        <v>1499432.9699579342</v>
      </c>
      <c r="I232" s="23">
        <f t="shared" ref="I232" si="192">AVERAGE(H232:H233)</f>
        <v>1506393.0144408969</v>
      </c>
      <c r="J232" s="23">
        <f t="shared" ref="J232" si="193">STDEV(H232:H233)</f>
        <v>9842.9893025260426</v>
      </c>
      <c r="K232">
        <v>3</v>
      </c>
      <c r="L232">
        <v>7</v>
      </c>
      <c r="M232" s="1">
        <v>83.712776184082031</v>
      </c>
    </row>
    <row r="233" spans="1:13" x14ac:dyDescent="0.2">
      <c r="A233" t="s">
        <v>272</v>
      </c>
      <c r="B233" t="s">
        <v>237</v>
      </c>
      <c r="C233" t="s">
        <v>71</v>
      </c>
      <c r="D233" t="s">
        <v>1119</v>
      </c>
      <c r="E233" s="1">
        <v>10.5721855</v>
      </c>
      <c r="F233" s="1">
        <v>10.579221725463867</v>
      </c>
      <c r="G233" s="1">
        <v>9.9513763561844826E-3</v>
      </c>
      <c r="H233" s="23">
        <f>POWER(10,((E233-32.244)/-3.5068))</f>
        <v>1513353.0589238598</v>
      </c>
      <c r="K233">
        <v>3</v>
      </c>
      <c r="L233">
        <v>7</v>
      </c>
      <c r="M233" s="1">
        <v>83.712776184082031</v>
      </c>
    </row>
    <row r="234" spans="1:13" x14ac:dyDescent="0.2">
      <c r="A234" t="s">
        <v>309</v>
      </c>
      <c r="B234" t="s">
        <v>308</v>
      </c>
      <c r="C234" t="s">
        <v>71</v>
      </c>
      <c r="D234" t="s">
        <v>1119</v>
      </c>
      <c r="E234" s="1">
        <v>9.5803820000000002</v>
      </c>
      <c r="F234" s="1">
        <v>9.5270977020263672</v>
      </c>
      <c r="G234" s="1">
        <v>7.5355865061283112E-2</v>
      </c>
      <c r="H234" s="23">
        <f>POWER(10,((E234-32.244)/-3.5068))</f>
        <v>2902439.6809877479</v>
      </c>
      <c r="I234" s="23">
        <f t="shared" ref="I234" si="194">AVERAGE(H234:H235)</f>
        <v>3007624.2444883985</v>
      </c>
      <c r="J234" s="23">
        <f t="shared" ref="J234" si="195">STDEV(H234:H235)</f>
        <v>148753.43625491424</v>
      </c>
      <c r="K234">
        <v>3</v>
      </c>
      <c r="L234">
        <v>6</v>
      </c>
      <c r="M234" s="1">
        <v>83.847076416015625</v>
      </c>
    </row>
    <row r="235" spans="1:13" x14ac:dyDescent="0.2">
      <c r="A235" t="s">
        <v>343</v>
      </c>
      <c r="B235" t="s">
        <v>308</v>
      </c>
      <c r="C235" t="s">
        <v>71</v>
      </c>
      <c r="D235" t="s">
        <v>1119</v>
      </c>
      <c r="E235" s="1">
        <v>9.4738129999999998</v>
      </c>
      <c r="F235" s="1">
        <v>9.5270977020263672</v>
      </c>
      <c r="G235" s="1">
        <v>7.5355865061283112E-2</v>
      </c>
      <c r="H235" s="23">
        <f>POWER(10,((E235-32.244)/-3.5068))</f>
        <v>3112808.8079890492</v>
      </c>
      <c r="K235">
        <v>3</v>
      </c>
      <c r="L235">
        <v>6</v>
      </c>
      <c r="M235" s="1">
        <v>83.847076416015625</v>
      </c>
    </row>
    <row r="236" spans="1:13" x14ac:dyDescent="0.2">
      <c r="A236" t="s">
        <v>380</v>
      </c>
      <c r="B236" t="s">
        <v>379</v>
      </c>
      <c r="C236" t="s">
        <v>71</v>
      </c>
      <c r="D236" t="s">
        <v>1119</v>
      </c>
      <c r="E236" s="1">
        <v>16.857264000000001</v>
      </c>
      <c r="F236" s="1">
        <v>16.848831176757812</v>
      </c>
      <c r="G236" s="1">
        <v>1.1926546692848206E-2</v>
      </c>
      <c r="H236" s="23">
        <f>POWER(10,((E236-32.244)/-3.5068))</f>
        <v>24416.625345216802</v>
      </c>
      <c r="I236" s="23">
        <f t="shared" ref="I236" si="196">AVERAGE(H236:H237)</f>
        <v>24552.583511348075</v>
      </c>
      <c r="J236" s="23">
        <f t="shared" ref="J236" si="197">STDEV(H236:H237)</f>
        <v>192.27388245822092</v>
      </c>
      <c r="K236">
        <v>3</v>
      </c>
      <c r="L236">
        <v>13</v>
      </c>
      <c r="M236" s="1">
        <v>82.504058837890625</v>
      </c>
    </row>
    <row r="237" spans="1:13" x14ac:dyDescent="0.2">
      <c r="A237" t="s">
        <v>414</v>
      </c>
      <c r="B237" t="s">
        <v>379</v>
      </c>
      <c r="C237" t="s">
        <v>71</v>
      </c>
      <c r="D237" t="s">
        <v>1119</v>
      </c>
      <c r="E237" s="1">
        <v>16.840396999999999</v>
      </c>
      <c r="F237" s="1">
        <v>16.848831176757812</v>
      </c>
      <c r="G237" s="1">
        <v>1.1926546692848206E-2</v>
      </c>
      <c r="H237" s="23">
        <f>POWER(10,((E237-32.244)/-3.5068))</f>
        <v>24688.541677479348</v>
      </c>
      <c r="K237">
        <v>3</v>
      </c>
      <c r="L237">
        <v>13</v>
      </c>
      <c r="M237" s="1">
        <v>82.369758605957031</v>
      </c>
    </row>
    <row r="238" spans="1:13" x14ac:dyDescent="0.2">
      <c r="A238" t="s">
        <v>451</v>
      </c>
      <c r="B238" t="s">
        <v>450</v>
      </c>
      <c r="C238" t="s">
        <v>71</v>
      </c>
      <c r="D238" t="s">
        <v>1119</v>
      </c>
      <c r="E238" s="1">
        <v>12.208309</v>
      </c>
      <c r="F238" s="1">
        <v>12.038544654846191</v>
      </c>
      <c r="G238" s="1">
        <v>0.24008329212665558</v>
      </c>
      <c r="H238" s="23">
        <f>POWER(10,((E238-32.244)/-3.5068))</f>
        <v>516871.82144228241</v>
      </c>
      <c r="I238" s="23">
        <f t="shared" ref="I238" si="198">AVERAGE(H238:H239)</f>
        <v>581413.98326504161</v>
      </c>
      <c r="J238" s="23">
        <f t="shared" ref="J238" si="199">STDEV(H238:H239)</f>
        <v>91276.400594624545</v>
      </c>
      <c r="K238">
        <v>3</v>
      </c>
      <c r="L238">
        <v>8</v>
      </c>
      <c r="M238" s="1">
        <v>83.175567626953125</v>
      </c>
    </row>
    <row r="239" spans="1:13" x14ac:dyDescent="0.2">
      <c r="A239" t="s">
        <v>485</v>
      </c>
      <c r="B239" t="s">
        <v>450</v>
      </c>
      <c r="C239" t="s">
        <v>71</v>
      </c>
      <c r="D239" t="s">
        <v>1119</v>
      </c>
      <c r="E239" s="1">
        <v>11.868779999999999</v>
      </c>
      <c r="F239" s="1">
        <v>12.038544654846191</v>
      </c>
      <c r="G239" s="1">
        <v>0.24008329212665558</v>
      </c>
      <c r="H239" s="23">
        <f>POWER(10,((E239-32.244)/-3.5068))</f>
        <v>645956.14508780069</v>
      </c>
      <c r="K239">
        <v>3</v>
      </c>
      <c r="L239">
        <v>8</v>
      </c>
      <c r="M239" s="1">
        <v>83.444168090820312</v>
      </c>
    </row>
    <row r="240" spans="1:13" x14ac:dyDescent="0.2">
      <c r="A240" t="s">
        <v>522</v>
      </c>
      <c r="B240" t="s">
        <v>521</v>
      </c>
      <c r="C240" t="s">
        <v>71</v>
      </c>
      <c r="D240" t="s">
        <v>1119</v>
      </c>
      <c r="E240" s="1">
        <v>12.123476999999999</v>
      </c>
      <c r="F240" s="1">
        <v>12.178695678710938</v>
      </c>
      <c r="G240" s="1">
        <v>7.8091703355312347E-2</v>
      </c>
      <c r="H240" s="23">
        <f>POWER(10,((E240-32.244)/-3.5068))</f>
        <v>546479.11794630799</v>
      </c>
      <c r="I240" s="23">
        <f t="shared" ref="I240" si="200">AVERAGE(H240:H241)</f>
        <v>527366.69782306894</v>
      </c>
      <c r="J240" s="23">
        <f t="shared" ref="J240" si="201">STDEV(H240:H241)</f>
        <v>27029.043748057084</v>
      </c>
      <c r="K240">
        <v>3</v>
      </c>
      <c r="L240">
        <v>8</v>
      </c>
      <c r="M240" s="1">
        <v>83.578475952148438</v>
      </c>
    </row>
    <row r="241" spans="1:13" x14ac:dyDescent="0.2">
      <c r="A241" t="s">
        <v>555</v>
      </c>
      <c r="B241" t="s">
        <v>521</v>
      </c>
      <c r="C241" t="s">
        <v>71</v>
      </c>
      <c r="D241" t="s">
        <v>1119</v>
      </c>
      <c r="E241" s="1">
        <v>12.233915</v>
      </c>
      <c r="F241" s="1">
        <v>12.178695678710938</v>
      </c>
      <c r="G241" s="1">
        <v>7.8091703355312347E-2</v>
      </c>
      <c r="H241" s="23">
        <f>POWER(10,((E241-32.244)/-3.5068))</f>
        <v>508254.27769982995</v>
      </c>
      <c r="K241">
        <v>3</v>
      </c>
      <c r="L241">
        <v>8</v>
      </c>
      <c r="M241" s="1">
        <v>83.578475952148438</v>
      </c>
    </row>
    <row r="242" spans="1:13" x14ac:dyDescent="0.2">
      <c r="A242" t="s">
        <v>592</v>
      </c>
      <c r="B242" t="s">
        <v>591</v>
      </c>
      <c r="C242" t="s">
        <v>71</v>
      </c>
      <c r="D242" t="s">
        <v>1119</v>
      </c>
      <c r="E242" s="1">
        <v>9.6786460000000005</v>
      </c>
      <c r="F242" s="1">
        <v>9.6437215805053711</v>
      </c>
      <c r="G242" s="1">
        <v>4.9390710890293121E-2</v>
      </c>
      <c r="H242" s="23">
        <f>POWER(10,((E242-32.244)/-3.5068))</f>
        <v>2721085.669423339</v>
      </c>
      <c r="I242" s="23">
        <f t="shared" ref="I242" si="202">AVERAGE(H242:H243)</f>
        <v>2784937.631197114</v>
      </c>
      <c r="J242" s="23">
        <f t="shared" ref="J242" si="203">STDEV(H242:H243)</f>
        <v>90300.310324601101</v>
      </c>
      <c r="K242">
        <v>3</v>
      </c>
      <c r="L242">
        <v>6</v>
      </c>
      <c r="M242" s="1">
        <v>84.115676879882812</v>
      </c>
    </row>
    <row r="243" spans="1:13" x14ac:dyDescent="0.2">
      <c r="A243" t="s">
        <v>624</v>
      </c>
      <c r="B243" t="s">
        <v>591</v>
      </c>
      <c r="C243" t="s">
        <v>71</v>
      </c>
      <c r="D243" t="s">
        <v>1119</v>
      </c>
      <c r="E243" s="1">
        <v>9.6087969999999991</v>
      </c>
      <c r="F243" s="1">
        <v>9.6437215805053711</v>
      </c>
      <c r="G243" s="1">
        <v>4.9390710890293121E-2</v>
      </c>
      <c r="H243" s="23">
        <f>POWER(10,((E243-32.244)/-3.5068))</f>
        <v>2848789.5929708891</v>
      </c>
      <c r="K243">
        <v>3</v>
      </c>
      <c r="L243">
        <v>6</v>
      </c>
      <c r="M243" s="1">
        <v>83.847076416015625</v>
      </c>
    </row>
    <row r="244" spans="1:13" x14ac:dyDescent="0.2">
      <c r="A244" t="s">
        <v>99</v>
      </c>
      <c r="B244" t="s">
        <v>98</v>
      </c>
      <c r="C244" t="s">
        <v>71</v>
      </c>
      <c r="D244" t="s">
        <v>1119</v>
      </c>
      <c r="E244" s="1">
        <v>12.779152</v>
      </c>
      <c r="F244" s="1">
        <v>12.744220733642578</v>
      </c>
      <c r="G244" s="1">
        <v>4.9399476498365402E-2</v>
      </c>
      <c r="H244" s="23">
        <f>POWER(10,((E244-32.244)/-3.5068))</f>
        <v>355304.83533129061</v>
      </c>
      <c r="I244" s="23">
        <f t="shared" ref="I244" si="204">AVERAGE(H244:H245)</f>
        <v>363643.81004331273</v>
      </c>
      <c r="J244" s="23">
        <f t="shared" ref="J244" si="205">STDEV(H244:H245)</f>
        <v>11793.091134027907</v>
      </c>
      <c r="K244">
        <v>3</v>
      </c>
      <c r="L244">
        <v>9</v>
      </c>
      <c r="M244" s="1">
        <v>83.578475952148438</v>
      </c>
    </row>
    <row r="245" spans="1:13" x14ac:dyDescent="0.2">
      <c r="A245" t="s">
        <v>132</v>
      </c>
      <c r="B245" t="s">
        <v>98</v>
      </c>
      <c r="C245" t="s">
        <v>71</v>
      </c>
      <c r="D245" t="s">
        <v>1119</v>
      </c>
      <c r="E245" s="1">
        <v>12.7092905</v>
      </c>
      <c r="F245" s="1">
        <v>12.744220733642578</v>
      </c>
      <c r="G245" s="1">
        <v>4.9399476498365402E-2</v>
      </c>
      <c r="H245" s="23">
        <f>POWER(10,((E245-32.244)/-3.5068))</f>
        <v>371982.78475533478</v>
      </c>
      <c r="K245">
        <v>3</v>
      </c>
      <c r="L245">
        <v>9</v>
      </c>
      <c r="M245" s="1">
        <v>83.712776184082031</v>
      </c>
    </row>
    <row r="246" spans="1:13" x14ac:dyDescent="0.2">
      <c r="A246" t="s">
        <v>170</v>
      </c>
      <c r="B246" t="s">
        <v>169</v>
      </c>
      <c r="C246" t="s">
        <v>71</v>
      </c>
      <c r="D246" t="s">
        <v>1119</v>
      </c>
      <c r="E246" s="1">
        <v>10.813127</v>
      </c>
      <c r="F246" s="1">
        <v>10.975301742553711</v>
      </c>
      <c r="G246" s="1">
        <v>0.22935101389884949</v>
      </c>
      <c r="H246" s="23">
        <f>POWER(10,((E246-32.244)/-3.5068))</f>
        <v>1291913.1479583557</v>
      </c>
      <c r="I246" s="23">
        <f t="shared" ref="I246" si="206">AVERAGE(H246:H247)</f>
        <v>1168005.6205621746</v>
      </c>
      <c r="J246" s="23">
        <f t="shared" ref="J246" si="207">STDEV(H246:H247)</f>
        <v>175231.70572379336</v>
      </c>
      <c r="K246">
        <v>3</v>
      </c>
      <c r="L246">
        <v>8</v>
      </c>
      <c r="M246" s="1">
        <v>83.981376647949219</v>
      </c>
    </row>
    <row r="247" spans="1:13" x14ac:dyDescent="0.2">
      <c r="A247" t="s">
        <v>202</v>
      </c>
      <c r="B247" t="s">
        <v>169</v>
      </c>
      <c r="C247" t="s">
        <v>71</v>
      </c>
      <c r="D247" t="s">
        <v>1119</v>
      </c>
      <c r="E247" s="1">
        <v>11.137478</v>
      </c>
      <c r="F247" s="1">
        <v>10.975301742553711</v>
      </c>
      <c r="G247" s="1">
        <v>0.22935101389884949</v>
      </c>
      <c r="H247" s="23">
        <f>POWER(10,((E247-32.244)/-3.5068))</f>
        <v>1044098.0931659933</v>
      </c>
      <c r="K247">
        <v>3</v>
      </c>
      <c r="L247">
        <v>8</v>
      </c>
      <c r="M247" s="1">
        <v>83.847076416015625</v>
      </c>
    </row>
    <row r="248" spans="1:13" x14ac:dyDescent="0.2">
      <c r="A248" t="s">
        <v>240</v>
      </c>
      <c r="B248" t="s">
        <v>239</v>
      </c>
      <c r="C248" t="s">
        <v>71</v>
      </c>
      <c r="D248" t="s">
        <v>1119</v>
      </c>
      <c r="E248" s="1">
        <v>8.950863</v>
      </c>
      <c r="F248" s="1">
        <v>9.2572708129882812</v>
      </c>
      <c r="G248" s="1">
        <v>0.43332555890083313</v>
      </c>
      <c r="H248" s="23">
        <f>POWER(10,((E248-32.244)/-3.5068))</f>
        <v>4388104.9364496619</v>
      </c>
      <c r="I248" s="23">
        <f t="shared" ref="I248" si="208">AVERAGE(H248:H249)</f>
        <v>3661276.8125477564</v>
      </c>
      <c r="J248" s="23">
        <f t="shared" ref="J248" si="209">STDEV(H248:H249)</f>
        <v>1027890.1903362671</v>
      </c>
      <c r="K248">
        <v>3</v>
      </c>
      <c r="L248">
        <v>5</v>
      </c>
      <c r="M248" s="1">
        <v>83.041267395019531</v>
      </c>
    </row>
    <row r="249" spans="1:13" x14ac:dyDescent="0.2">
      <c r="A249" t="s">
        <v>273</v>
      </c>
      <c r="B249" t="s">
        <v>239</v>
      </c>
      <c r="C249" t="s">
        <v>71</v>
      </c>
      <c r="D249" t="s">
        <v>1119</v>
      </c>
      <c r="E249" s="1">
        <v>9.5636779999999995</v>
      </c>
      <c r="F249" s="1">
        <v>9.2572708129882812</v>
      </c>
      <c r="G249" s="1">
        <v>0.43332555890083313</v>
      </c>
      <c r="H249" s="23">
        <f>POWER(10,((E249-32.244)/-3.5068))</f>
        <v>2934448.6886458513</v>
      </c>
      <c r="K249">
        <v>3</v>
      </c>
      <c r="L249">
        <v>6</v>
      </c>
      <c r="M249" s="1">
        <v>83.175567626953125</v>
      </c>
    </row>
    <row r="250" spans="1:13" x14ac:dyDescent="0.2">
      <c r="A250" t="s">
        <v>311</v>
      </c>
      <c r="B250" t="s">
        <v>310</v>
      </c>
      <c r="C250" t="s">
        <v>71</v>
      </c>
      <c r="D250" t="s">
        <v>1119</v>
      </c>
      <c r="E250" s="1">
        <v>11.16019</v>
      </c>
      <c r="F250" s="1">
        <v>11.072261810302734</v>
      </c>
      <c r="G250" s="1">
        <v>0.1243487149477005</v>
      </c>
      <c r="H250" s="23">
        <f>POWER(10,((E250-32.244)/-3.5068))</f>
        <v>1028643.1604970713</v>
      </c>
      <c r="I250" s="23">
        <f t="shared" ref="I250" si="210">AVERAGE(H250:H251)</f>
        <v>1091595.4369361929</v>
      </c>
      <c r="J250" s="23">
        <f t="shared" ref="J250" si="211">STDEV(H250:H251)</f>
        <v>89027.96312246607</v>
      </c>
      <c r="K250">
        <v>3</v>
      </c>
      <c r="L250">
        <v>7</v>
      </c>
      <c r="M250" s="1">
        <v>83.309867858886719</v>
      </c>
    </row>
    <row r="251" spans="1:13" x14ac:dyDescent="0.2">
      <c r="A251" t="s">
        <v>344</v>
      </c>
      <c r="B251" t="s">
        <v>310</v>
      </c>
      <c r="C251" t="s">
        <v>71</v>
      </c>
      <c r="D251" t="s">
        <v>1119</v>
      </c>
      <c r="E251" s="1">
        <v>10.984334</v>
      </c>
      <c r="F251" s="1">
        <v>11.072261810302734</v>
      </c>
      <c r="G251" s="1">
        <v>0.1243487149477005</v>
      </c>
      <c r="H251" s="23">
        <f>POWER(10,((E251-32.244)/-3.5068))</f>
        <v>1154547.7133753146</v>
      </c>
      <c r="K251">
        <v>3</v>
      </c>
      <c r="L251">
        <v>7</v>
      </c>
      <c r="M251" s="1">
        <v>83.309867858886719</v>
      </c>
    </row>
    <row r="252" spans="1:13" x14ac:dyDescent="0.2">
      <c r="A252" t="s">
        <v>382</v>
      </c>
      <c r="B252" t="s">
        <v>381</v>
      </c>
      <c r="C252" t="s">
        <v>71</v>
      </c>
      <c r="D252" t="s">
        <v>1119</v>
      </c>
      <c r="E252" s="1">
        <v>11.062927</v>
      </c>
      <c r="F252" s="1">
        <v>10.717555999755859</v>
      </c>
      <c r="G252" s="1">
        <v>0.48842936754226685</v>
      </c>
      <c r="H252" s="23">
        <f>POWER(10,((E252-32.244)/-3.5068))</f>
        <v>1096478.9160973236</v>
      </c>
      <c r="I252" s="23">
        <f t="shared" ref="I252" si="212">AVERAGE(H252:H253)</f>
        <v>1411104.2390176533</v>
      </c>
      <c r="J252" s="23">
        <f t="shared" ref="J252" si="213">STDEV(H252:H253)</f>
        <v>444947.39873994474</v>
      </c>
      <c r="K252">
        <v>3</v>
      </c>
      <c r="L252">
        <v>8</v>
      </c>
      <c r="M252" s="1">
        <v>83.712776184082031</v>
      </c>
    </row>
    <row r="253" spans="1:13" x14ac:dyDescent="0.2">
      <c r="A253" t="s">
        <v>415</v>
      </c>
      <c r="B253" t="s">
        <v>381</v>
      </c>
      <c r="C253" t="s">
        <v>71</v>
      </c>
      <c r="D253" t="s">
        <v>1119</v>
      </c>
      <c r="E253" s="1">
        <v>10.372184000000001</v>
      </c>
      <c r="F253" s="1">
        <v>10.717555999755859</v>
      </c>
      <c r="G253" s="1">
        <v>0.48842936754226685</v>
      </c>
      <c r="H253" s="23">
        <f>POWER(10,((E253-32.244)/-3.5068))</f>
        <v>1725729.5619379829</v>
      </c>
      <c r="K253">
        <v>3</v>
      </c>
      <c r="L253">
        <v>6</v>
      </c>
      <c r="M253" s="1">
        <v>83.712776184082031</v>
      </c>
    </row>
    <row r="254" spans="1:13" x14ac:dyDescent="0.2">
      <c r="A254" t="s">
        <v>453</v>
      </c>
      <c r="B254" t="s">
        <v>452</v>
      </c>
      <c r="C254" t="s">
        <v>71</v>
      </c>
      <c r="D254" t="s">
        <v>1119</v>
      </c>
      <c r="E254" s="1">
        <v>8.9037880000000005</v>
      </c>
      <c r="F254" s="1">
        <v>8.9574661254882812</v>
      </c>
      <c r="G254" s="1">
        <v>7.5913555920124054E-2</v>
      </c>
      <c r="H254" s="23">
        <f>POWER(10,((E254-32.244)/-3.5068))</f>
        <v>4525858.0019987905</v>
      </c>
      <c r="I254" s="23">
        <f t="shared" ref="I254" si="214">AVERAGE(H254:H255)</f>
        <v>4371832.4304489512</v>
      </c>
      <c r="J254" s="23">
        <f t="shared" ref="J254" si="215">STDEV(H254:H255)</f>
        <v>217825.05223805032</v>
      </c>
      <c r="K254">
        <v>3</v>
      </c>
      <c r="L254">
        <v>6</v>
      </c>
      <c r="M254" s="1">
        <v>83.309867858886719</v>
      </c>
    </row>
    <row r="255" spans="1:13" x14ac:dyDescent="0.2">
      <c r="A255" t="s">
        <v>486</v>
      </c>
      <c r="B255" t="s">
        <v>452</v>
      </c>
      <c r="C255" t="s">
        <v>71</v>
      </c>
      <c r="D255" t="s">
        <v>1119</v>
      </c>
      <c r="E255" s="1">
        <v>9.0111460000000001</v>
      </c>
      <c r="F255" s="1">
        <v>8.9574661254882812</v>
      </c>
      <c r="G255" s="1">
        <v>7.5913555920124054E-2</v>
      </c>
      <c r="H255" s="23">
        <f>POWER(10,((E255-32.244)/-3.5068))</f>
        <v>4217806.8588991119</v>
      </c>
      <c r="K255">
        <v>3</v>
      </c>
      <c r="L255">
        <v>6</v>
      </c>
      <c r="M255" s="1">
        <v>83.175567626953125</v>
      </c>
    </row>
    <row r="256" spans="1:13" x14ac:dyDescent="0.2">
      <c r="A256" t="s">
        <v>524</v>
      </c>
      <c r="B256" t="s">
        <v>523</v>
      </c>
      <c r="C256" t="s">
        <v>71</v>
      </c>
      <c r="D256" t="s">
        <v>1119</v>
      </c>
      <c r="E256" s="1">
        <v>12.796594000000001</v>
      </c>
      <c r="F256" s="1">
        <v>12.774348258972168</v>
      </c>
      <c r="G256" s="1">
        <v>3.1459756195545197E-2</v>
      </c>
      <c r="H256" s="23">
        <f>POWER(10,((E256-32.244)/-3.5068))</f>
        <v>351258.91262609867</v>
      </c>
      <c r="I256" s="23">
        <f t="shared" ref="I256" si="216">AVERAGE(H256:H257)</f>
        <v>356465.26058577967</v>
      </c>
      <c r="J256" s="23">
        <f t="shared" ref="J256" si="217">STDEV(H256:H257)</f>
        <v>7362.8878950144126</v>
      </c>
      <c r="K256">
        <v>3</v>
      </c>
      <c r="L256">
        <v>9</v>
      </c>
      <c r="M256" s="1">
        <v>83.444168090820312</v>
      </c>
    </row>
    <row r="257" spans="1:13" x14ac:dyDescent="0.2">
      <c r="A257" t="s">
        <v>556</v>
      </c>
      <c r="B257" t="s">
        <v>523</v>
      </c>
      <c r="C257" t="s">
        <v>71</v>
      </c>
      <c r="D257" t="s">
        <v>1119</v>
      </c>
      <c r="E257" s="1">
        <v>12.752103</v>
      </c>
      <c r="F257" s="1">
        <v>12.774348258972168</v>
      </c>
      <c r="G257" s="1">
        <v>3.1459756195545197E-2</v>
      </c>
      <c r="H257" s="23">
        <f>POWER(10,((E257-32.244)/-3.5068))</f>
        <v>361671.60854546074</v>
      </c>
      <c r="K257">
        <v>3</v>
      </c>
      <c r="L257">
        <v>9</v>
      </c>
      <c r="M257" s="1">
        <v>83.444168090820312</v>
      </c>
    </row>
    <row r="258" spans="1:13" x14ac:dyDescent="0.2">
      <c r="A258" t="s">
        <v>594</v>
      </c>
      <c r="B258" t="s">
        <v>593</v>
      </c>
      <c r="C258" t="s">
        <v>71</v>
      </c>
      <c r="D258" t="s">
        <v>1119</v>
      </c>
      <c r="E258" s="1">
        <v>13.573092000000001</v>
      </c>
      <c r="F258" s="1">
        <v>13.495742797851562</v>
      </c>
      <c r="G258" s="1">
        <v>0.10938826948404312</v>
      </c>
      <c r="H258" s="23">
        <f>POWER(10,((E258-32.244)/-3.5068))</f>
        <v>210960.41977190741</v>
      </c>
      <c r="I258" s="23">
        <f t="shared" ref="I258" si="218">AVERAGE(H258:H259)</f>
        <v>222237.6883391334</v>
      </c>
      <c r="J258" s="23">
        <f t="shared" ref="J258" si="219">STDEV(H258:H259)</f>
        <v>15948.466154294809</v>
      </c>
      <c r="K258">
        <v>3</v>
      </c>
      <c r="L258">
        <v>10</v>
      </c>
      <c r="M258" s="1">
        <v>84.249977111816406</v>
      </c>
    </row>
    <row r="259" spans="1:13" x14ac:dyDescent="0.2">
      <c r="A259" t="s">
        <v>625</v>
      </c>
      <c r="B259" t="s">
        <v>593</v>
      </c>
      <c r="C259" t="s">
        <v>71</v>
      </c>
      <c r="D259" t="s">
        <v>1119</v>
      </c>
      <c r="E259" s="1">
        <v>13.418393999999999</v>
      </c>
      <c r="F259" s="1">
        <v>13.495742797851562</v>
      </c>
      <c r="G259" s="1">
        <v>0.10938826948404312</v>
      </c>
      <c r="H259" s="23">
        <f>POWER(10,((E259-32.244)/-3.5068))</f>
        <v>233514.95690635941</v>
      </c>
      <c r="K259">
        <v>3</v>
      </c>
      <c r="L259">
        <v>9</v>
      </c>
      <c r="M259" s="1">
        <v>84.249977111816406</v>
      </c>
    </row>
    <row r="260" spans="1:13" x14ac:dyDescent="0.2">
      <c r="A260" t="s">
        <v>101</v>
      </c>
      <c r="B260" t="s">
        <v>100</v>
      </c>
      <c r="C260" t="s">
        <v>71</v>
      </c>
      <c r="D260" t="s">
        <v>1119</v>
      </c>
      <c r="E260" s="1">
        <v>11.764086000000001</v>
      </c>
      <c r="F260" s="1">
        <v>11.74950122833252</v>
      </c>
      <c r="G260" s="1">
        <v>2.0625656470656395E-2</v>
      </c>
      <c r="H260" s="23">
        <f>POWER(10,((E260-32.244)/-3.5068))</f>
        <v>691922.73756555037</v>
      </c>
      <c r="I260" s="23">
        <f t="shared" ref="I260" si="220">AVERAGE(H260:H261)</f>
        <v>698612.63401626726</v>
      </c>
      <c r="J260" s="23">
        <f t="shared" ref="J260" si="221">STDEV(H260:H261)</f>
        <v>9460.9422914753686</v>
      </c>
      <c r="K260">
        <v>3</v>
      </c>
      <c r="L260">
        <v>8</v>
      </c>
      <c r="M260" s="1">
        <v>83.041267395019531</v>
      </c>
    </row>
    <row r="261" spans="1:13" x14ac:dyDescent="0.2">
      <c r="A261" t="s">
        <v>133</v>
      </c>
      <c r="B261" t="s">
        <v>100</v>
      </c>
      <c r="C261" t="s">
        <v>71</v>
      </c>
      <c r="D261" t="s">
        <v>1119</v>
      </c>
      <c r="E261" s="1">
        <v>11.734916999999999</v>
      </c>
      <c r="F261" s="1">
        <v>11.74950122833252</v>
      </c>
      <c r="G261" s="1">
        <v>2.0625656470656395E-2</v>
      </c>
      <c r="H261" s="23">
        <f>POWER(10,((E261-32.244)/-3.5068))</f>
        <v>705302.53046698403</v>
      </c>
      <c r="K261">
        <v>3</v>
      </c>
      <c r="L261">
        <v>8</v>
      </c>
      <c r="M261" s="1">
        <v>83.041267395019531</v>
      </c>
    </row>
    <row r="262" spans="1:13" x14ac:dyDescent="0.2">
      <c r="A262" t="s">
        <v>172</v>
      </c>
      <c r="B262" t="s">
        <v>171</v>
      </c>
      <c r="C262" t="s">
        <v>71</v>
      </c>
      <c r="D262" t="s">
        <v>1119</v>
      </c>
      <c r="E262" s="1">
        <v>12.481709</v>
      </c>
      <c r="F262" s="1">
        <v>12.452541351318359</v>
      </c>
      <c r="G262" s="1">
        <v>4.1248615831136703E-2</v>
      </c>
      <c r="H262" s="23">
        <f>POWER(10,((E262-32.244)/-3.5068))</f>
        <v>431936.63546844921</v>
      </c>
      <c r="I262" s="23">
        <f t="shared" ref="I262" si="222">AVERAGE(H262:H263)</f>
        <v>440369.359706786</v>
      </c>
      <c r="J262" s="23">
        <f t="shared" ref="J262" si="223">STDEV(H262:H263)</f>
        <v>11925.672985608167</v>
      </c>
      <c r="K262">
        <v>3</v>
      </c>
      <c r="L262">
        <v>9</v>
      </c>
      <c r="M262" s="1">
        <v>83.041267395019531</v>
      </c>
    </row>
    <row r="263" spans="1:13" x14ac:dyDescent="0.2">
      <c r="A263" t="s">
        <v>203</v>
      </c>
      <c r="B263" t="s">
        <v>171</v>
      </c>
      <c r="C263" t="s">
        <v>71</v>
      </c>
      <c r="D263" t="s">
        <v>1119</v>
      </c>
      <c r="E263" s="1">
        <v>12.423374000000001</v>
      </c>
      <c r="F263" s="1">
        <v>12.452541351318359</v>
      </c>
      <c r="G263" s="1">
        <v>4.1248615831136703E-2</v>
      </c>
      <c r="H263" s="23">
        <f>POWER(10,((E263-32.244)/-3.5068))</f>
        <v>448802.08394512272</v>
      </c>
      <c r="K263">
        <v>3</v>
      </c>
      <c r="L263">
        <v>8</v>
      </c>
      <c r="M263" s="1">
        <v>83.041267395019531</v>
      </c>
    </row>
    <row r="264" spans="1:13" x14ac:dyDescent="0.2">
      <c r="A264" t="s">
        <v>242</v>
      </c>
      <c r="B264" t="s">
        <v>241</v>
      </c>
      <c r="C264" t="s">
        <v>71</v>
      </c>
      <c r="D264" t="s">
        <v>1119</v>
      </c>
      <c r="E264" s="1">
        <v>8.2062390000000001</v>
      </c>
      <c r="F264" s="1">
        <v>8.1663951873779297</v>
      </c>
      <c r="G264" s="1">
        <v>5.6347303092479706E-2</v>
      </c>
      <c r="H264" s="23">
        <f>POWER(10,((E264-32.244)/-3.5068))</f>
        <v>7155074.7980660768</v>
      </c>
      <c r="I264" s="23">
        <f t="shared" ref="I264" si="224">AVERAGE(H264:H265)</f>
        <v>7347245.7193953218</v>
      </c>
      <c r="J264" s="23">
        <f t="shared" ref="J264" si="225">STDEV(H264:H265)</f>
        <v>271770.72323755134</v>
      </c>
      <c r="K264">
        <v>3</v>
      </c>
      <c r="L264">
        <v>5</v>
      </c>
      <c r="M264" s="1">
        <v>83.847076416015625</v>
      </c>
    </row>
    <row r="265" spans="1:13" x14ac:dyDescent="0.2">
      <c r="A265" t="s">
        <v>274</v>
      </c>
      <c r="B265" t="s">
        <v>241</v>
      </c>
      <c r="C265" t="s">
        <v>71</v>
      </c>
      <c r="D265" t="s">
        <v>1119</v>
      </c>
      <c r="E265" s="1">
        <v>8.1265520000000002</v>
      </c>
      <c r="F265" s="1">
        <v>8.1663951873779297</v>
      </c>
      <c r="G265" s="1">
        <v>5.6347303092479706E-2</v>
      </c>
      <c r="H265" s="23">
        <f>POWER(10,((E265-32.244)/-3.5068))</f>
        <v>7539416.6407245668</v>
      </c>
      <c r="K265">
        <v>3</v>
      </c>
      <c r="L265">
        <v>5</v>
      </c>
      <c r="M265" s="1">
        <v>83.712776184082031</v>
      </c>
    </row>
    <row r="266" spans="1:13" x14ac:dyDescent="0.2">
      <c r="A266" t="s">
        <v>313</v>
      </c>
      <c r="B266" t="s">
        <v>312</v>
      </c>
      <c r="C266" t="s">
        <v>71</v>
      </c>
      <c r="D266" t="s">
        <v>1119</v>
      </c>
      <c r="E266" s="1">
        <v>8.5166520000000006</v>
      </c>
      <c r="F266" s="1">
        <v>8.4818916320800781</v>
      </c>
      <c r="G266" s="1">
        <v>4.915941134095192E-2</v>
      </c>
      <c r="H266" s="23">
        <f>POWER(10,((E266-32.244)/-3.5068))</f>
        <v>5835750.6403309498</v>
      </c>
      <c r="I266" s="23">
        <f t="shared" ref="I266" si="226">AVERAGE(H266:H267)</f>
        <v>5972034.3169887178</v>
      </c>
      <c r="J266" s="23">
        <f t="shared" ref="J266" si="227">STDEV(H266:H267)</f>
        <v>192734.22385948442</v>
      </c>
      <c r="K266">
        <v>3</v>
      </c>
      <c r="L266">
        <v>5</v>
      </c>
      <c r="M266" s="1">
        <v>83.444168090820312</v>
      </c>
    </row>
    <row r="267" spans="1:13" x14ac:dyDescent="0.2">
      <c r="A267" t="s">
        <v>345</v>
      </c>
      <c r="B267" t="s">
        <v>312</v>
      </c>
      <c r="C267" t="s">
        <v>71</v>
      </c>
      <c r="D267" t="s">
        <v>1119</v>
      </c>
      <c r="E267" s="1">
        <v>8.4471299999999996</v>
      </c>
      <c r="F267" s="1">
        <v>8.4818916320800781</v>
      </c>
      <c r="G267" s="1">
        <v>4.915941134095192E-2</v>
      </c>
      <c r="H267" s="23">
        <f>POWER(10,((E267-32.244)/-3.5068))</f>
        <v>6108317.9936464848</v>
      </c>
      <c r="K267">
        <v>3</v>
      </c>
      <c r="L267">
        <v>5</v>
      </c>
      <c r="M267" s="1">
        <v>83.444168090820312</v>
      </c>
    </row>
    <row r="268" spans="1:13" x14ac:dyDescent="0.2">
      <c r="A268" t="s">
        <v>384</v>
      </c>
      <c r="B268" t="s">
        <v>383</v>
      </c>
      <c r="C268" t="s">
        <v>71</v>
      </c>
      <c r="D268" t="s">
        <v>1119</v>
      </c>
      <c r="E268" s="1">
        <v>8.4305219999999998</v>
      </c>
      <c r="F268" s="1">
        <v>8.3942708969116211</v>
      </c>
      <c r="G268" s="1">
        <v>5.1266752183437347E-2</v>
      </c>
      <c r="H268" s="23">
        <f>POWER(10,((E268-32.244)/-3.5068))</f>
        <v>6175293.157938567</v>
      </c>
      <c r="I268" s="23">
        <f t="shared" ref="I268" si="228">AVERAGE(H268:H269)</f>
        <v>6325836.1747266538</v>
      </c>
      <c r="J268" s="23">
        <f t="shared" ref="J268" si="229">STDEV(H268:H269)</f>
        <v>212899.97606227361</v>
      </c>
      <c r="K268">
        <v>3</v>
      </c>
      <c r="L268">
        <v>5</v>
      </c>
      <c r="M268" s="1">
        <v>83.175567626953125</v>
      </c>
    </row>
    <row r="269" spans="1:13" x14ac:dyDescent="0.2">
      <c r="A269" t="s">
        <v>416</v>
      </c>
      <c r="B269" t="s">
        <v>383</v>
      </c>
      <c r="C269" t="s">
        <v>71</v>
      </c>
      <c r="D269" t="s">
        <v>1119</v>
      </c>
      <c r="E269" s="1">
        <v>8.3580199999999998</v>
      </c>
      <c r="F269" s="1">
        <v>8.3942708969116211</v>
      </c>
      <c r="G269" s="1">
        <v>5.1266752183437347E-2</v>
      </c>
      <c r="H269" s="23">
        <f>POWER(10,((E269-32.244)/-3.5068))</f>
        <v>6476379.1915147416</v>
      </c>
      <c r="K269">
        <v>3</v>
      </c>
      <c r="L269">
        <v>5</v>
      </c>
      <c r="M269" s="1">
        <v>83.041267395019531</v>
      </c>
    </row>
    <row r="270" spans="1:13" x14ac:dyDescent="0.2">
      <c r="A270" t="s">
        <v>455</v>
      </c>
      <c r="B270" t="s">
        <v>454</v>
      </c>
      <c r="C270" t="s">
        <v>71</v>
      </c>
      <c r="D270" t="s">
        <v>1119</v>
      </c>
      <c r="E270" s="1">
        <v>8.2735649999999996</v>
      </c>
      <c r="F270" s="1">
        <v>8.2693653106689453</v>
      </c>
      <c r="G270" s="1">
        <v>5.9403455816209316E-3</v>
      </c>
      <c r="H270" s="23">
        <f>POWER(10,((E270-32.244)/-3.5068))</f>
        <v>6845662.4124848954</v>
      </c>
      <c r="I270" s="23">
        <f t="shared" ref="I270" si="230">AVERAGE(H270:H271)</f>
        <v>6864595.4163974989</v>
      </c>
      <c r="J270" s="23">
        <f t="shared" ref="J270" si="231">STDEV(H270:H271)</f>
        <v>26775.310909666059</v>
      </c>
      <c r="K270">
        <v>3</v>
      </c>
      <c r="L270">
        <v>5</v>
      </c>
      <c r="M270" s="1">
        <v>83.175567626953125</v>
      </c>
    </row>
    <row r="271" spans="1:13" x14ac:dyDescent="0.2">
      <c r="A271" t="s">
        <v>487</v>
      </c>
      <c r="B271" t="s">
        <v>454</v>
      </c>
      <c r="C271" t="s">
        <v>71</v>
      </c>
      <c r="D271" t="s">
        <v>1119</v>
      </c>
      <c r="E271" s="1">
        <v>8.2651640000000004</v>
      </c>
      <c r="F271" s="1">
        <v>8.2693653106689453</v>
      </c>
      <c r="G271" s="1">
        <v>5.9403455816209316E-3</v>
      </c>
      <c r="H271" s="23">
        <f>POWER(10,((E271-32.244)/-3.5068))</f>
        <v>6883528.4203101015</v>
      </c>
      <c r="K271">
        <v>3</v>
      </c>
      <c r="L271">
        <v>5</v>
      </c>
      <c r="M271" s="1">
        <v>83.041267395019531</v>
      </c>
    </row>
    <row r="272" spans="1:13" x14ac:dyDescent="0.2">
      <c r="A272" t="s">
        <v>526</v>
      </c>
      <c r="B272" t="s">
        <v>525</v>
      </c>
      <c r="C272" t="s">
        <v>71</v>
      </c>
      <c r="D272" t="s">
        <v>1119</v>
      </c>
      <c r="E272" s="1">
        <v>12.105184</v>
      </c>
      <c r="F272" s="1">
        <v>12.107673645019531</v>
      </c>
      <c r="G272" s="1">
        <v>3.5214535892009735E-3</v>
      </c>
      <c r="H272" s="23">
        <f>POWER(10,((E272-32.244)/-3.5068))</f>
        <v>553082.6155644689</v>
      </c>
      <c r="I272" s="23">
        <f t="shared" ref="I272" si="232">AVERAGE(H272:H273)</f>
        <v>552179.83086426859</v>
      </c>
      <c r="J272" s="23">
        <f t="shared" ref="J272" si="233">STDEV(H272:H273)</f>
        <v>1276.730366926126</v>
      </c>
      <c r="K272">
        <v>3</v>
      </c>
      <c r="L272">
        <v>8</v>
      </c>
      <c r="M272" s="1">
        <v>83.981376647949219</v>
      </c>
    </row>
    <row r="273" spans="1:13" x14ac:dyDescent="0.2">
      <c r="A273" t="s">
        <v>557</v>
      </c>
      <c r="B273" t="s">
        <v>525</v>
      </c>
      <c r="C273" t="s">
        <v>71</v>
      </c>
      <c r="D273" t="s">
        <v>1119</v>
      </c>
      <c r="E273" s="1">
        <v>12.110163999999999</v>
      </c>
      <c r="F273" s="1">
        <v>12.107673645019531</v>
      </c>
      <c r="G273" s="1">
        <v>3.5214535892009735E-3</v>
      </c>
      <c r="H273" s="23">
        <f>POWER(10,((E273-32.244)/-3.5068))</f>
        <v>551277.04616406839</v>
      </c>
      <c r="K273">
        <v>3</v>
      </c>
      <c r="L273">
        <v>8</v>
      </c>
      <c r="M273" s="1">
        <v>83.981376647949219</v>
      </c>
    </row>
    <row r="274" spans="1:13" x14ac:dyDescent="0.2">
      <c r="A274" t="s">
        <v>596</v>
      </c>
      <c r="B274" t="s">
        <v>595</v>
      </c>
      <c r="C274" t="s">
        <v>71</v>
      </c>
      <c r="D274" t="s">
        <v>1119</v>
      </c>
      <c r="E274" s="1">
        <v>7.914339</v>
      </c>
      <c r="F274" s="1">
        <v>7.6750097274780273</v>
      </c>
      <c r="G274" s="1">
        <v>0.3384624719619751</v>
      </c>
      <c r="H274" s="23">
        <f>POWER(10,((E274-32.244)/-3.5068))</f>
        <v>8666673.9471271429</v>
      </c>
      <c r="I274" s="23">
        <f t="shared" ref="I274" si="234">AVERAGE(H274:H275)</f>
        <v>10266915.607677095</v>
      </c>
      <c r="J274" s="23">
        <f t="shared" ref="J274" si="235">STDEV(H274:H275)</f>
        <v>2263083.4594241795</v>
      </c>
      <c r="K274">
        <v>3</v>
      </c>
      <c r="L274">
        <v>5</v>
      </c>
      <c r="M274" s="1">
        <v>83.309867858886719</v>
      </c>
    </row>
    <row r="275" spans="1:13" x14ac:dyDescent="0.2">
      <c r="A275" t="s">
        <v>626</v>
      </c>
      <c r="B275" t="s">
        <v>595</v>
      </c>
      <c r="C275" t="s">
        <v>71</v>
      </c>
      <c r="D275" t="s">
        <v>1119</v>
      </c>
      <c r="E275" s="1">
        <v>7.4356809999999998</v>
      </c>
      <c r="F275" s="1">
        <v>7.6750097274780273</v>
      </c>
      <c r="G275" s="1">
        <v>0.3384624719619751</v>
      </c>
      <c r="H275" s="23">
        <f>POWER(10,((E275-32.244)/-3.5068))</f>
        <v>11867157.268227046</v>
      </c>
      <c r="K275">
        <v>3</v>
      </c>
      <c r="L275">
        <v>5</v>
      </c>
      <c r="M275" s="1">
        <v>83.309867858886719</v>
      </c>
    </row>
    <row r="276" spans="1:13" x14ac:dyDescent="0.2">
      <c r="A276" t="s">
        <v>103</v>
      </c>
      <c r="B276" t="s">
        <v>102</v>
      </c>
      <c r="C276" t="s">
        <v>71</v>
      </c>
      <c r="D276" t="s">
        <v>1119</v>
      </c>
      <c r="E276" s="1">
        <v>6.4309596999999998</v>
      </c>
      <c r="F276" s="1">
        <v>6.5122151374816895</v>
      </c>
      <c r="G276" s="1">
        <v>0.11491253972053528</v>
      </c>
      <c r="H276" s="23">
        <f>POWER(10,((E276-32.244)/-3.5068))</f>
        <v>22953730.857684534</v>
      </c>
      <c r="I276" s="23">
        <f t="shared" ref="I276" si="236">AVERAGE(H276:H277)</f>
        <v>21792160.103437483</v>
      </c>
      <c r="J276" s="23">
        <f t="shared" ref="J276" si="237">STDEV(H276:H277)</f>
        <v>1642709.1143121244</v>
      </c>
      <c r="K276">
        <v>3</v>
      </c>
      <c r="L276">
        <v>5</v>
      </c>
      <c r="M276" s="1">
        <v>82.906967163085938</v>
      </c>
    </row>
    <row r="277" spans="1:13" x14ac:dyDescent="0.2">
      <c r="A277" t="s">
        <v>134</v>
      </c>
      <c r="B277" t="s">
        <v>102</v>
      </c>
      <c r="C277" t="s">
        <v>71</v>
      </c>
      <c r="D277" t="s">
        <v>1119</v>
      </c>
      <c r="E277" s="1">
        <v>6.5934705999999998</v>
      </c>
      <c r="F277" s="1">
        <v>6.5122151374816895</v>
      </c>
      <c r="G277" s="1">
        <v>0.11491253972053528</v>
      </c>
      <c r="H277" s="23">
        <f>POWER(10,((E277-32.244)/-3.5068))</f>
        <v>20630589.349190433</v>
      </c>
      <c r="K277">
        <v>3</v>
      </c>
      <c r="L277">
        <v>5</v>
      </c>
      <c r="M277" s="1">
        <v>83.041267395019531</v>
      </c>
    </row>
    <row r="278" spans="1:13" x14ac:dyDescent="0.2">
      <c r="A278" t="s">
        <v>174</v>
      </c>
      <c r="B278" t="s">
        <v>173</v>
      </c>
      <c r="C278" t="s">
        <v>71</v>
      </c>
      <c r="D278" t="s">
        <v>1119</v>
      </c>
      <c r="E278" s="1">
        <v>6.5778283999999996</v>
      </c>
      <c r="F278" s="1">
        <v>6.7580957412719727</v>
      </c>
      <c r="G278" s="1">
        <v>0.25493684411048889</v>
      </c>
      <c r="H278" s="23">
        <f>POWER(10,((E278-32.244)/-3.5068))</f>
        <v>20843573.033576168</v>
      </c>
      <c r="I278" s="23">
        <f t="shared" ref="I278" si="238">AVERAGE(H278:H279)</f>
        <v>18646709.903745562</v>
      </c>
      <c r="J278" s="23">
        <f t="shared" ref="J278" si="239">STDEV(H278:H279)</f>
        <v>3106833.6328838482</v>
      </c>
      <c r="K278">
        <v>3</v>
      </c>
      <c r="L278">
        <v>5</v>
      </c>
      <c r="M278" s="1">
        <v>83.175567626953125</v>
      </c>
    </row>
    <row r="279" spans="1:13" x14ac:dyDescent="0.2">
      <c r="A279" t="s">
        <v>204</v>
      </c>
      <c r="B279" t="s">
        <v>173</v>
      </c>
      <c r="C279" t="s">
        <v>71</v>
      </c>
      <c r="D279" t="s">
        <v>1119</v>
      </c>
      <c r="E279" s="1">
        <v>6.9383635999999997</v>
      </c>
      <c r="F279" s="1">
        <v>6.7580957412719727</v>
      </c>
      <c r="G279" s="1">
        <v>0.25493684411048889</v>
      </c>
      <c r="H279" s="23">
        <f>POWER(10,((E279-32.244)/-3.5068))</f>
        <v>16449846.773914954</v>
      </c>
      <c r="K279">
        <v>3</v>
      </c>
      <c r="L279">
        <v>5</v>
      </c>
      <c r="M279" s="1">
        <v>83.041267395019531</v>
      </c>
    </row>
    <row r="280" spans="1:13" x14ac:dyDescent="0.2">
      <c r="A280" t="s">
        <v>244</v>
      </c>
      <c r="B280" t="s">
        <v>243</v>
      </c>
      <c r="C280" t="s">
        <v>71</v>
      </c>
      <c r="D280" t="s">
        <v>1119</v>
      </c>
      <c r="E280" s="1">
        <v>14.431753</v>
      </c>
      <c r="F280" s="1">
        <v>14.420904159545898</v>
      </c>
      <c r="G280" s="1">
        <v>1.5342801809310913E-2</v>
      </c>
      <c r="H280" s="23">
        <f>POWER(10,((E280-32.244)/-3.5068))</f>
        <v>120045.2517947381</v>
      </c>
      <c r="I280" s="23">
        <f t="shared" ref="I280" si="240">AVERAGE(H280:H281)</f>
        <v>120906.51672493585</v>
      </c>
      <c r="J280" s="23">
        <f t="shared" ref="J280" si="241">STDEV(H280:H281)</f>
        <v>1218.0125450819762</v>
      </c>
      <c r="K280">
        <v>3</v>
      </c>
      <c r="L280">
        <v>10</v>
      </c>
      <c r="M280" s="1">
        <v>83.847076416015625</v>
      </c>
    </row>
    <row r="281" spans="1:13" x14ac:dyDescent="0.2">
      <c r="A281" t="s">
        <v>275</v>
      </c>
      <c r="B281" t="s">
        <v>243</v>
      </c>
      <c r="C281" t="s">
        <v>71</v>
      </c>
      <c r="D281" t="s">
        <v>1119</v>
      </c>
      <c r="E281" s="1">
        <v>14.410055</v>
      </c>
      <c r="F281" s="1">
        <v>14.420904159545898</v>
      </c>
      <c r="G281" s="1">
        <v>1.5342801809310913E-2</v>
      </c>
      <c r="H281" s="23">
        <f>POWER(10,((E281-32.244)/-3.5068))</f>
        <v>121767.7816551336</v>
      </c>
      <c r="K281">
        <v>3</v>
      </c>
      <c r="L281">
        <v>10</v>
      </c>
      <c r="M281" s="1">
        <v>83.712776184082031</v>
      </c>
    </row>
    <row r="282" spans="1:13" x14ac:dyDescent="0.2">
      <c r="A282" t="s">
        <v>315</v>
      </c>
      <c r="B282" t="s">
        <v>314</v>
      </c>
      <c r="C282" t="s">
        <v>71</v>
      </c>
      <c r="D282" t="s">
        <v>1119</v>
      </c>
      <c r="E282" s="1">
        <v>15.926512000000001</v>
      </c>
      <c r="F282" s="1">
        <v>15.9390869140625</v>
      </c>
      <c r="G282" s="1">
        <v>1.7783947288990021E-2</v>
      </c>
      <c r="H282" s="23">
        <f>POWER(10,((E282-32.244)/-3.5068))</f>
        <v>44988.252263760936</v>
      </c>
      <c r="I282" s="23">
        <f t="shared" ref="I282" si="242">AVERAGE(H282:H283)</f>
        <v>44619.842738286898</v>
      </c>
      <c r="J282" s="23">
        <f t="shared" ref="J282" si="243">STDEV(H282:H283)</f>
        <v>521.00974743281654</v>
      </c>
      <c r="K282">
        <v>3</v>
      </c>
      <c r="L282">
        <v>12</v>
      </c>
      <c r="M282" s="1">
        <v>83.981376647949219</v>
      </c>
    </row>
    <row r="283" spans="1:13" x14ac:dyDescent="0.2">
      <c r="A283" t="s">
        <v>346</v>
      </c>
      <c r="B283" t="s">
        <v>314</v>
      </c>
      <c r="C283" t="s">
        <v>71</v>
      </c>
      <c r="D283" t="s">
        <v>1119</v>
      </c>
      <c r="E283" s="1">
        <v>15.951662000000001</v>
      </c>
      <c r="F283" s="1">
        <v>15.9390869140625</v>
      </c>
      <c r="G283" s="1">
        <v>1.7783947288990021E-2</v>
      </c>
      <c r="H283" s="23">
        <f>POWER(10,((E283-32.244)/-3.5068))</f>
        <v>44251.433212812866</v>
      </c>
      <c r="K283">
        <v>3</v>
      </c>
      <c r="L283">
        <v>12</v>
      </c>
      <c r="M283" s="1">
        <v>83.847076416015625</v>
      </c>
    </row>
    <row r="284" spans="1:13" x14ac:dyDescent="0.2">
      <c r="A284" t="s">
        <v>386</v>
      </c>
      <c r="B284" t="s">
        <v>385</v>
      </c>
      <c r="C284" t="s">
        <v>71</v>
      </c>
      <c r="D284" t="s">
        <v>1119</v>
      </c>
      <c r="E284" s="1">
        <v>10.931931000000001</v>
      </c>
      <c r="F284" s="1">
        <v>10.932954788208008</v>
      </c>
      <c r="G284" s="1">
        <v>1.4485028805211186E-3</v>
      </c>
      <c r="H284" s="23">
        <f>POWER(10,((E284-32.244)/-3.5068))</f>
        <v>1194964.8718129264</v>
      </c>
      <c r="I284" s="23">
        <f t="shared" ref="I284" si="244">AVERAGE(H284:H285)</f>
        <v>1194161.9600608349</v>
      </c>
      <c r="J284" s="23">
        <f t="shared" ref="J284" si="245">STDEV(H284:H285)</f>
        <v>1135.4886891963617</v>
      </c>
      <c r="K284">
        <v>3</v>
      </c>
      <c r="L284">
        <v>7</v>
      </c>
      <c r="M284" s="1">
        <v>84.115676879882812</v>
      </c>
    </row>
    <row r="285" spans="1:13" x14ac:dyDescent="0.2">
      <c r="A285" t="s">
        <v>417</v>
      </c>
      <c r="B285" t="s">
        <v>385</v>
      </c>
      <c r="C285" t="s">
        <v>71</v>
      </c>
      <c r="D285" t="s">
        <v>1119</v>
      </c>
      <c r="E285" s="1">
        <v>10.933979000000001</v>
      </c>
      <c r="F285" s="1">
        <v>10.932954788208008</v>
      </c>
      <c r="G285" s="1">
        <v>1.4485028805211186E-3</v>
      </c>
      <c r="H285" s="23">
        <f>POWER(10,((E285-32.244)/-3.5068))</f>
        <v>1193359.0483087436</v>
      </c>
      <c r="K285">
        <v>3</v>
      </c>
      <c r="L285">
        <v>7</v>
      </c>
      <c r="M285" s="1">
        <v>84.115676879882812</v>
      </c>
    </row>
    <row r="286" spans="1:13" x14ac:dyDescent="0.2">
      <c r="A286" t="s">
        <v>457</v>
      </c>
      <c r="B286" t="s">
        <v>456</v>
      </c>
      <c r="C286" t="s">
        <v>71</v>
      </c>
      <c r="D286" t="s">
        <v>1119</v>
      </c>
      <c r="E286" s="1">
        <v>8.7381410000000006</v>
      </c>
      <c r="F286" s="1">
        <v>8.6688690185546875</v>
      </c>
      <c r="G286" s="1">
        <v>9.7966134548187256E-2</v>
      </c>
      <c r="H286" s="23">
        <f>POWER(10,((E286-32.244)/-3.5068))</f>
        <v>5045879.3901319336</v>
      </c>
      <c r="I286" s="23">
        <f t="shared" ref="I286" si="246">AVERAGE(H286:H287)</f>
        <v>5286152.9155005813</v>
      </c>
      <c r="J286" s="23">
        <f t="shared" ref="J286" si="247">STDEV(H286:H287)</f>
        <v>339798.07825553743</v>
      </c>
      <c r="K286">
        <v>3</v>
      </c>
      <c r="L286">
        <v>5</v>
      </c>
      <c r="M286" s="1">
        <v>83.578475952148438</v>
      </c>
    </row>
    <row r="287" spans="1:13" x14ac:dyDescent="0.2">
      <c r="A287" t="s">
        <v>488</v>
      </c>
      <c r="B287" t="s">
        <v>456</v>
      </c>
      <c r="C287" t="s">
        <v>71</v>
      </c>
      <c r="D287" t="s">
        <v>1119</v>
      </c>
      <c r="E287" s="1">
        <v>8.599596</v>
      </c>
      <c r="F287" s="1">
        <v>8.6688690185546875</v>
      </c>
      <c r="G287" s="1">
        <v>9.7966134548187256E-2</v>
      </c>
      <c r="H287" s="23">
        <f>POWER(10,((E287-32.244)/-3.5068))</f>
        <v>5526426.4408692289</v>
      </c>
      <c r="K287">
        <v>3</v>
      </c>
      <c r="L287">
        <v>5</v>
      </c>
      <c r="M287" s="1">
        <v>83.444168090820312</v>
      </c>
    </row>
    <row r="288" spans="1:13" x14ac:dyDescent="0.2">
      <c r="A288" t="s">
        <v>115</v>
      </c>
      <c r="B288" t="s">
        <v>114</v>
      </c>
      <c r="C288" t="s">
        <v>71</v>
      </c>
      <c r="D288" t="s">
        <v>1119</v>
      </c>
      <c r="E288" s="1">
        <v>8.6479999999999997</v>
      </c>
      <c r="F288" s="1">
        <f>AVERAGE(E288:E289)</f>
        <v>8.6897124999999988</v>
      </c>
      <c r="G288" s="1">
        <f>STDEV(E288:E289)</f>
        <v>5.8990383220487788E-2</v>
      </c>
      <c r="H288" s="23">
        <f>POWER(10,((E288-32.244)/-3.5068))</f>
        <v>5353545.4803708559</v>
      </c>
      <c r="I288" s="23">
        <f t="shared" ref="I288" si="248">AVERAGE(H288:H289)</f>
        <v>5210862.5713438764</v>
      </c>
      <c r="J288" s="23">
        <f t="shared" ref="J288" si="249">STDEV(H288:H289)</f>
        <v>201784.10506480152</v>
      </c>
      <c r="K288">
        <v>3</v>
      </c>
      <c r="L288">
        <v>5</v>
      </c>
      <c r="M288" s="1">
        <v>85.727294921875</v>
      </c>
    </row>
    <row r="289" spans="1:13" x14ac:dyDescent="0.2">
      <c r="A289" t="s">
        <v>141</v>
      </c>
      <c r="B289" t="s">
        <v>114</v>
      </c>
      <c r="C289" t="s">
        <v>71</v>
      </c>
      <c r="D289" t="s">
        <v>1119</v>
      </c>
      <c r="E289" s="1">
        <v>8.7314249999999998</v>
      </c>
      <c r="F289" s="1">
        <f>F288</f>
        <v>8.6897124999999988</v>
      </c>
      <c r="G289" s="1">
        <f>G288</f>
        <v>5.8990383220487788E-2</v>
      </c>
      <c r="H289" s="23">
        <f>POWER(10,((E289-32.244)/-3.5068))</f>
        <v>5068179.662316896</v>
      </c>
      <c r="K289">
        <v>3</v>
      </c>
      <c r="L289">
        <v>6</v>
      </c>
      <c r="M289" s="1">
        <v>85.727294921875</v>
      </c>
    </row>
    <row r="290" spans="1:13" x14ac:dyDescent="0.2">
      <c r="A290" t="s">
        <v>186</v>
      </c>
      <c r="B290" t="s">
        <v>185</v>
      </c>
      <c r="C290" t="s">
        <v>71</v>
      </c>
      <c r="D290" t="s">
        <v>1119</v>
      </c>
      <c r="E290" s="1">
        <v>7.5354643000000001</v>
      </c>
      <c r="F290" s="1">
        <v>7.4236044883728027</v>
      </c>
      <c r="G290" s="1">
        <v>0.15819364786148071</v>
      </c>
      <c r="H290" s="23">
        <f>POWER(10,((E290-32.244)/-3.5068))</f>
        <v>11114564.8987482</v>
      </c>
      <c r="I290" s="23">
        <f t="shared" ref="I290" si="250">AVERAGE(H290:H291)</f>
        <v>11993910.44320168</v>
      </c>
      <c r="J290" s="23">
        <f t="shared" ref="J290" si="251">STDEV(H290:H291)</f>
        <v>1243582.3949784625</v>
      </c>
      <c r="K290">
        <v>3</v>
      </c>
      <c r="L290">
        <v>6</v>
      </c>
      <c r="M290" s="1">
        <v>83.847076416015625</v>
      </c>
    </row>
    <row r="291" spans="1:13" x14ac:dyDescent="0.2">
      <c r="A291" t="s">
        <v>211</v>
      </c>
      <c r="B291" t="s">
        <v>185</v>
      </c>
      <c r="C291" t="s">
        <v>71</v>
      </c>
      <c r="D291" t="s">
        <v>1119</v>
      </c>
      <c r="E291" s="1">
        <v>7.3117447000000002</v>
      </c>
      <c r="F291" s="1">
        <v>7.4236044883728027</v>
      </c>
      <c r="G291" s="1">
        <v>0.15819364786148071</v>
      </c>
      <c r="H291" s="23">
        <f>POWER(10,((E291-32.244)/-3.5068))</f>
        <v>12873255.987655157</v>
      </c>
      <c r="K291">
        <v>3</v>
      </c>
      <c r="L291">
        <v>6</v>
      </c>
      <c r="M291" s="1">
        <v>83.981376647949219</v>
      </c>
    </row>
    <row r="292" spans="1:13" x14ac:dyDescent="0.2">
      <c r="A292" t="s">
        <v>257</v>
      </c>
      <c r="B292" t="s">
        <v>256</v>
      </c>
      <c r="C292" t="s">
        <v>71</v>
      </c>
      <c r="D292" t="s">
        <v>1119</v>
      </c>
      <c r="E292" s="1">
        <v>11.917982</v>
      </c>
      <c r="F292" s="1">
        <v>11.821207046508789</v>
      </c>
      <c r="G292" s="1">
        <v>0.13685992360115051</v>
      </c>
      <c r="H292" s="23">
        <f>POWER(10,((E292-32.244)/-3.5068))</f>
        <v>625421.17189694801</v>
      </c>
      <c r="I292" s="23">
        <f t="shared" ref="I292" si="252">AVERAGE(H292:H293)</f>
        <v>667797.82612655393</v>
      </c>
      <c r="J292" s="23">
        <f t="shared" ref="J292" si="253">STDEV(H292:H293)</f>
        <v>59929.639139503874</v>
      </c>
      <c r="K292">
        <v>3</v>
      </c>
      <c r="L292">
        <v>8</v>
      </c>
      <c r="M292" s="1">
        <v>82.906967163085938</v>
      </c>
    </row>
    <row r="293" spans="1:13" x14ac:dyDescent="0.2">
      <c r="A293" t="s">
        <v>282</v>
      </c>
      <c r="B293" t="s">
        <v>256</v>
      </c>
      <c r="C293" t="s">
        <v>71</v>
      </c>
      <c r="D293" t="s">
        <v>1119</v>
      </c>
      <c r="E293" s="1">
        <v>11.724432999999999</v>
      </c>
      <c r="F293" s="1">
        <v>11.821207046508789</v>
      </c>
      <c r="G293" s="1">
        <v>0.13685992360115051</v>
      </c>
      <c r="H293" s="23">
        <f>POWER(10,((E293-32.244)/-3.5068))</f>
        <v>710174.48035615985</v>
      </c>
      <c r="K293">
        <v>3</v>
      </c>
      <c r="L293">
        <v>8</v>
      </c>
      <c r="M293" s="1">
        <v>82.906967163085938</v>
      </c>
    </row>
    <row r="294" spans="1:13" x14ac:dyDescent="0.2">
      <c r="A294" t="s">
        <v>328</v>
      </c>
      <c r="B294" t="s">
        <v>327</v>
      </c>
      <c r="C294" t="s">
        <v>71</v>
      </c>
      <c r="D294" t="s">
        <v>1119</v>
      </c>
      <c r="E294" s="1">
        <v>13.466063</v>
      </c>
      <c r="F294" s="1">
        <v>13.317510604858398</v>
      </c>
      <c r="G294" s="1">
        <v>0.2100834995508194</v>
      </c>
      <c r="H294" s="23">
        <f>POWER(10,((E294-32.244)/-3.5068))</f>
        <v>226319.19954747503</v>
      </c>
      <c r="I294" s="23">
        <f t="shared" ref="I294" si="254">AVERAGE(H294:H295)</f>
        <v>250694.64402210151</v>
      </c>
      <c r="J294" s="23">
        <f t="shared" ref="J294" si="255">STDEV(H294:H295)</f>
        <v>34472.084164889086</v>
      </c>
      <c r="K294">
        <v>3</v>
      </c>
      <c r="L294">
        <v>9</v>
      </c>
      <c r="M294" s="1">
        <v>83.578475952148438</v>
      </c>
    </row>
    <row r="295" spans="1:13" x14ac:dyDescent="0.2">
      <c r="A295" t="s">
        <v>353</v>
      </c>
      <c r="B295" t="s">
        <v>327</v>
      </c>
      <c r="C295" t="s">
        <v>71</v>
      </c>
      <c r="D295" t="s">
        <v>1119</v>
      </c>
      <c r="E295" s="1">
        <v>13.16896</v>
      </c>
      <c r="F295" s="1">
        <v>13.317510604858398</v>
      </c>
      <c r="G295" s="1">
        <v>0.2100834995508194</v>
      </c>
      <c r="H295" s="23">
        <f>POWER(10,((E295-32.244)/-3.5068))</f>
        <v>275070.08849672799</v>
      </c>
      <c r="K295">
        <v>3</v>
      </c>
      <c r="L295">
        <v>9</v>
      </c>
      <c r="M295" s="1">
        <v>83.578475952148438</v>
      </c>
    </row>
    <row r="296" spans="1:13" x14ac:dyDescent="0.2">
      <c r="A296" t="s">
        <v>399</v>
      </c>
      <c r="B296" t="s">
        <v>398</v>
      </c>
      <c r="C296" t="s">
        <v>71</v>
      </c>
      <c r="D296" t="s">
        <v>1119</v>
      </c>
      <c r="E296" s="1">
        <v>6.3470243999999996</v>
      </c>
      <c r="F296" s="1">
        <v>6.6119041442871094</v>
      </c>
      <c r="G296" s="1">
        <v>0.37459647655487061</v>
      </c>
      <c r="H296" s="23">
        <f>POWER(10,((E296-32.244)/-3.5068))</f>
        <v>24254274.979901396</v>
      </c>
      <c r="I296" s="23">
        <f t="shared" ref="I296" si="256">AVERAGE(H296:H297)</f>
        <v>20691438.361626707</v>
      </c>
      <c r="J296" s="23">
        <f t="shared" ref="J296" si="257">STDEV(H296:H297)</f>
        <v>5038611.866083567</v>
      </c>
      <c r="K296">
        <v>3</v>
      </c>
      <c r="L296">
        <v>5</v>
      </c>
      <c r="M296" s="1">
        <v>83.712776184082031</v>
      </c>
    </row>
    <row r="297" spans="1:13" x14ac:dyDescent="0.2">
      <c r="A297" t="s">
        <v>424</v>
      </c>
      <c r="B297" t="s">
        <v>398</v>
      </c>
      <c r="C297" t="s">
        <v>71</v>
      </c>
      <c r="D297" t="s">
        <v>1119</v>
      </c>
      <c r="E297" s="1">
        <v>6.8767839999999998</v>
      </c>
      <c r="F297" s="1">
        <v>6.6119041442871094</v>
      </c>
      <c r="G297" s="1">
        <v>0.37459647655487061</v>
      </c>
      <c r="H297" s="23">
        <f>POWER(10,((E297-32.244)/-3.5068))</f>
        <v>17128601.743352022</v>
      </c>
      <c r="K297">
        <v>3</v>
      </c>
      <c r="L297">
        <v>5</v>
      </c>
      <c r="M297" s="1">
        <v>83.578475952148438</v>
      </c>
    </row>
    <row r="298" spans="1:13" x14ac:dyDescent="0.2">
      <c r="A298" t="s">
        <v>470</v>
      </c>
      <c r="B298" t="s">
        <v>469</v>
      </c>
      <c r="C298" t="s">
        <v>71</v>
      </c>
      <c r="D298" t="s">
        <v>1119</v>
      </c>
      <c r="E298" s="1">
        <v>9.2636640000000003</v>
      </c>
      <c r="F298" s="1">
        <v>9.1595535278320312</v>
      </c>
      <c r="G298" s="1">
        <v>0.14723478257656097</v>
      </c>
      <c r="H298" s="23">
        <f>POWER(10,((E298-32.244)/-3.5068))</f>
        <v>3573374.9629081045</v>
      </c>
      <c r="I298" s="23">
        <f t="shared" ref="I298" si="258">AVERAGE(H298:H299)</f>
        <v>3835135.5058986675</v>
      </c>
      <c r="J298" s="23">
        <f t="shared" ref="J298" si="259">STDEV(H298:H299)</f>
        <v>370185.30999139976</v>
      </c>
      <c r="K298">
        <v>3</v>
      </c>
      <c r="L298">
        <v>6</v>
      </c>
      <c r="M298" s="1">
        <v>83.847076416015625</v>
      </c>
    </row>
    <row r="299" spans="1:13" x14ac:dyDescent="0.2">
      <c r="A299" t="s">
        <v>495</v>
      </c>
      <c r="B299" t="s">
        <v>469</v>
      </c>
      <c r="C299" t="s">
        <v>71</v>
      </c>
      <c r="D299" t="s">
        <v>1119</v>
      </c>
      <c r="E299" s="1">
        <v>9.0554430000000004</v>
      </c>
      <c r="F299" s="1">
        <v>9.1595535278320312</v>
      </c>
      <c r="G299" s="1">
        <v>0.14723478257656097</v>
      </c>
      <c r="H299" s="23">
        <f>POWER(10,((E299-32.244)/-3.5068))</f>
        <v>4096896.0488892305</v>
      </c>
      <c r="K299">
        <v>3</v>
      </c>
      <c r="L299">
        <v>6</v>
      </c>
      <c r="M299" s="1">
        <v>83.712776184082031</v>
      </c>
    </row>
    <row r="300" spans="1:13" x14ac:dyDescent="0.2">
      <c r="A300" t="s">
        <v>540</v>
      </c>
      <c r="B300" t="s">
        <v>539</v>
      </c>
      <c r="C300" t="s">
        <v>71</v>
      </c>
      <c r="D300" t="s">
        <v>1119</v>
      </c>
      <c r="E300" s="1">
        <v>9.6497109999999999</v>
      </c>
      <c r="F300" s="1">
        <v>9.4664516448974609</v>
      </c>
      <c r="G300" s="1">
        <v>0.25916671752929688</v>
      </c>
      <c r="H300" s="23">
        <f>POWER(10,((E300-32.244)/-3.5068))</f>
        <v>2773277.4940947816</v>
      </c>
      <c r="I300" s="23">
        <f t="shared" ref="I300" si="260">AVERAGE(H300:H301)</f>
        <v>3150560.9003756316</v>
      </c>
      <c r="J300" s="23">
        <f t="shared" ref="J300" si="261">STDEV(H300:H301)</f>
        <v>533559.31002069649</v>
      </c>
      <c r="K300">
        <v>3</v>
      </c>
      <c r="L300">
        <v>7</v>
      </c>
      <c r="M300" s="1">
        <v>84.921485900878906</v>
      </c>
    </row>
    <row r="301" spans="1:13" x14ac:dyDescent="0.2">
      <c r="A301" t="s">
        <v>565</v>
      </c>
      <c r="B301" t="s">
        <v>539</v>
      </c>
      <c r="C301" t="s">
        <v>71</v>
      </c>
      <c r="D301" t="s">
        <v>1119</v>
      </c>
      <c r="E301" s="1">
        <v>9.2831939999999999</v>
      </c>
      <c r="F301" s="1">
        <v>9.4664516448974609</v>
      </c>
      <c r="G301" s="1">
        <v>0.25916671752929688</v>
      </c>
      <c r="H301" s="23">
        <f>POWER(10,((E301-32.244)/-3.5068))</f>
        <v>3527844.3066564817</v>
      </c>
      <c r="K301">
        <v>3</v>
      </c>
      <c r="L301">
        <v>6</v>
      </c>
      <c r="M301" s="1">
        <v>84.787185668945312</v>
      </c>
    </row>
    <row r="302" spans="1:13" x14ac:dyDescent="0.2">
      <c r="A302" t="s">
        <v>610</v>
      </c>
      <c r="B302" t="s">
        <v>609</v>
      </c>
      <c r="C302" t="s">
        <v>71</v>
      </c>
      <c r="D302" t="s">
        <v>1119</v>
      </c>
      <c r="E302" s="1">
        <v>9.261101</v>
      </c>
      <c r="F302" s="1">
        <v>9.2255897521972656</v>
      </c>
      <c r="G302" s="1">
        <v>5.022016167640686E-2</v>
      </c>
      <c r="H302" s="23">
        <f>POWER(10,((E302-32.244)/-3.5068))</f>
        <v>3579393.5891072843</v>
      </c>
      <c r="I302" s="23">
        <f t="shared" ref="I302" si="262">AVERAGE(H302:H303)</f>
        <v>3664829.9470281508</v>
      </c>
      <c r="J302" s="23">
        <f t="shared" ref="J302" si="263">STDEV(H302:H303)</f>
        <v>120825.25609145168</v>
      </c>
      <c r="K302">
        <v>3</v>
      </c>
      <c r="L302">
        <v>6</v>
      </c>
      <c r="M302" s="1">
        <v>84.249977111816406</v>
      </c>
    </row>
    <row r="303" spans="1:13" x14ac:dyDescent="0.2">
      <c r="A303" t="s">
        <v>634</v>
      </c>
      <c r="B303" t="s">
        <v>609</v>
      </c>
      <c r="C303" t="s">
        <v>71</v>
      </c>
      <c r="D303" t="s">
        <v>1119</v>
      </c>
      <c r="E303" s="1">
        <v>9.1900790000000008</v>
      </c>
      <c r="F303" s="1">
        <v>9.2255897521972656</v>
      </c>
      <c r="G303" s="1">
        <v>5.022016167640686E-2</v>
      </c>
      <c r="H303" s="23">
        <f>POWER(10,((E303-32.244)/-3.5068))</f>
        <v>3750266.3049490177</v>
      </c>
      <c r="K303">
        <v>3</v>
      </c>
      <c r="L303">
        <v>6</v>
      </c>
      <c r="M303" s="1">
        <v>84.249977111816406</v>
      </c>
    </row>
    <row r="304" spans="1:13" x14ac:dyDescent="0.2">
      <c r="A304" t="s">
        <v>326</v>
      </c>
      <c r="B304" t="s">
        <v>325</v>
      </c>
      <c r="C304" t="s">
        <v>71</v>
      </c>
      <c r="D304" t="s">
        <v>1119</v>
      </c>
      <c r="E304" s="1">
        <v>8.1927184999999998</v>
      </c>
      <c r="F304" s="1">
        <v>7.955078125</v>
      </c>
      <c r="G304" s="1">
        <v>0.3360745906829834</v>
      </c>
      <c r="H304" s="23">
        <f>POWER(10,((E304-32.244)/-3.5068))</f>
        <v>7218877.7543855282</v>
      </c>
      <c r="I304" s="23">
        <f t="shared" ref="I304" si="264">AVERAGE(H304:H305)</f>
        <v>8540847.6383057646</v>
      </c>
      <c r="J304" s="23">
        <f t="shared" ref="J304" si="265">STDEV(H304:H305)</f>
        <v>1869547.7388887818</v>
      </c>
      <c r="K304">
        <v>3</v>
      </c>
      <c r="L304">
        <v>5</v>
      </c>
      <c r="M304" s="1">
        <v>84.249977111816406</v>
      </c>
    </row>
    <row r="305" spans="1:13" x14ac:dyDescent="0.2">
      <c r="A305" t="s">
        <v>352</v>
      </c>
      <c r="B305" t="s">
        <v>325</v>
      </c>
      <c r="C305" t="s">
        <v>71</v>
      </c>
      <c r="D305" t="s">
        <v>1119</v>
      </c>
      <c r="E305" s="1">
        <v>7.7174373000000003</v>
      </c>
      <c r="F305" s="1">
        <v>7.955078125</v>
      </c>
      <c r="G305" s="1">
        <v>0.3360745906829834</v>
      </c>
      <c r="H305" s="23">
        <f>POWER(10,((E305-32.244)/-3.5068))</f>
        <v>9862817.5222260002</v>
      </c>
      <c r="K305">
        <v>3</v>
      </c>
      <c r="L305">
        <v>5</v>
      </c>
      <c r="M305" s="1">
        <v>84.249977111816406</v>
      </c>
    </row>
    <row r="306" spans="1:13" x14ac:dyDescent="0.2">
      <c r="A306" t="s">
        <v>397</v>
      </c>
      <c r="B306" t="s">
        <v>396</v>
      </c>
      <c r="C306" t="s">
        <v>71</v>
      </c>
      <c r="D306" t="s">
        <v>1119</v>
      </c>
      <c r="E306" s="1">
        <v>10.907598500000001</v>
      </c>
      <c r="F306" s="1">
        <v>10.865137100219727</v>
      </c>
      <c r="G306" s="1">
        <v>6.0049481689929962E-2</v>
      </c>
      <c r="H306" s="23">
        <f>POWER(10,((E306-32.244)/-3.5068))</f>
        <v>1214209.9868553709</v>
      </c>
      <c r="I306" s="23">
        <f t="shared" ref="I306" si="266">AVERAGE(H306:H307)</f>
        <v>1249024.1363412859</v>
      </c>
      <c r="J306" s="23">
        <f t="shared" ref="J306" si="267">STDEV(H306:H307)</f>
        <v>49234.642365465428</v>
      </c>
      <c r="K306">
        <v>3</v>
      </c>
      <c r="L306">
        <v>7</v>
      </c>
      <c r="M306" s="1">
        <v>83.309867858886719</v>
      </c>
    </row>
    <row r="307" spans="1:13" x14ac:dyDescent="0.2">
      <c r="A307" t="s">
        <v>423</v>
      </c>
      <c r="B307" t="s">
        <v>396</v>
      </c>
      <c r="C307" t="s">
        <v>71</v>
      </c>
      <c r="D307" t="s">
        <v>1119</v>
      </c>
      <c r="E307" s="1">
        <v>10.822676</v>
      </c>
      <c r="F307" s="1">
        <v>10.865137100219727</v>
      </c>
      <c r="G307" s="1">
        <v>6.0049481689929962E-2</v>
      </c>
      <c r="H307" s="23">
        <f>POWER(10,((E307-32.244)/-3.5068))</f>
        <v>1283838.2858272011</v>
      </c>
      <c r="K307">
        <v>3</v>
      </c>
      <c r="L307">
        <v>7</v>
      </c>
      <c r="M307" s="1">
        <v>83.309867858886719</v>
      </c>
    </row>
    <row r="308" spans="1:13" x14ac:dyDescent="0.2">
      <c r="A308" t="s">
        <v>468</v>
      </c>
      <c r="B308" t="s">
        <v>467</v>
      </c>
      <c r="C308" t="s">
        <v>71</v>
      </c>
      <c r="D308" t="s">
        <v>1119</v>
      </c>
      <c r="E308" s="1">
        <v>10.646557</v>
      </c>
      <c r="F308" s="1">
        <v>10.536460876464844</v>
      </c>
      <c r="G308" s="1">
        <v>0.155699223279953</v>
      </c>
      <c r="H308" s="23">
        <f>POWER(10,((E308-32.244)/-3.5068))</f>
        <v>1441227.2423481017</v>
      </c>
      <c r="I308" s="23">
        <f t="shared" ref="I308" si="268">AVERAGE(H308:H309)</f>
        <v>1553321.1186827207</v>
      </c>
      <c r="J308" s="23">
        <f t="shared" ref="J308" si="269">STDEV(H308:H309)</f>
        <v>158524.68017139073</v>
      </c>
      <c r="K308">
        <v>3</v>
      </c>
      <c r="L308">
        <v>7</v>
      </c>
      <c r="M308" s="1">
        <v>84.518585205078125</v>
      </c>
    </row>
    <row r="309" spans="1:13" x14ac:dyDescent="0.2">
      <c r="A309" t="s">
        <v>494</v>
      </c>
      <c r="B309" t="s">
        <v>467</v>
      </c>
      <c r="C309" t="s">
        <v>71</v>
      </c>
      <c r="D309" t="s">
        <v>1119</v>
      </c>
      <c r="E309" s="1">
        <v>10.426365000000001</v>
      </c>
      <c r="F309" s="1">
        <v>10.536460876464844</v>
      </c>
      <c r="G309" s="1">
        <v>0.155699223279953</v>
      </c>
      <c r="H309" s="23">
        <f>POWER(10,((E309-32.244)/-3.5068))</f>
        <v>1665414.9950173397</v>
      </c>
      <c r="K309">
        <v>3</v>
      </c>
      <c r="L309">
        <v>7</v>
      </c>
      <c r="M309" s="1">
        <v>84.518585205078125</v>
      </c>
    </row>
    <row r="310" spans="1:13" x14ac:dyDescent="0.2">
      <c r="A310" t="s">
        <v>538</v>
      </c>
      <c r="B310" t="s">
        <v>537</v>
      </c>
      <c r="C310" t="s">
        <v>71</v>
      </c>
      <c r="D310" t="s">
        <v>1119</v>
      </c>
      <c r="E310" s="1">
        <v>7.5655913000000004</v>
      </c>
      <c r="F310" s="1">
        <v>7.5738835334777832</v>
      </c>
      <c r="G310" s="1">
        <v>1.1726939119398594E-2</v>
      </c>
      <c r="H310" s="23">
        <f>POWER(10,((E310-32.244)/-3.5068))</f>
        <v>10896861.798509425</v>
      </c>
      <c r="I310" s="23">
        <f t="shared" ref="I310" si="270">AVERAGE(H310:H311)</f>
        <v>10837853.452463701</v>
      </c>
      <c r="J310" s="23">
        <f t="shared" ref="J310" si="271">STDEV(H310:H311)</f>
        <v>83450.40327106652</v>
      </c>
      <c r="K310">
        <v>3</v>
      </c>
      <c r="L310">
        <v>5</v>
      </c>
      <c r="M310" s="1">
        <v>84.249977111816406</v>
      </c>
    </row>
    <row r="311" spans="1:13" x14ac:dyDescent="0.2">
      <c r="A311" t="s">
        <v>564</v>
      </c>
      <c r="B311" t="s">
        <v>537</v>
      </c>
      <c r="C311" t="s">
        <v>71</v>
      </c>
      <c r="D311" t="s">
        <v>1119</v>
      </c>
      <c r="E311" s="1">
        <v>7.5821756999999996</v>
      </c>
      <c r="F311" s="1">
        <v>7.5738835334777832</v>
      </c>
      <c r="G311" s="1">
        <v>1.1726939119398594E-2</v>
      </c>
      <c r="H311" s="23">
        <f>POWER(10,((E311-32.244)/-3.5068))</f>
        <v>10778845.106417978</v>
      </c>
      <c r="K311">
        <v>3</v>
      </c>
      <c r="L311">
        <v>5</v>
      </c>
      <c r="M311" s="1">
        <v>84.249977111816406</v>
      </c>
    </row>
    <row r="312" spans="1:13" x14ac:dyDescent="0.2">
      <c r="A312" t="s">
        <v>608</v>
      </c>
      <c r="B312" t="s">
        <v>607</v>
      </c>
      <c r="C312" t="s">
        <v>71</v>
      </c>
      <c r="D312" t="s">
        <v>1119</v>
      </c>
      <c r="E312" s="1">
        <v>12.452404</v>
      </c>
      <c r="F312" s="1">
        <v>12.330801010131836</v>
      </c>
      <c r="G312" s="1">
        <v>0.17197196185588837</v>
      </c>
      <c r="H312" s="23">
        <f>POWER(10,((E312-32.244)/-3.5068))</f>
        <v>440328.36481075763</v>
      </c>
      <c r="I312" s="23">
        <f t="shared" ref="I312" si="272">AVERAGE(H312:H313)</f>
        <v>478449.11269307917</v>
      </c>
      <c r="J312" s="23">
        <f t="shared" ref="J312" si="273">STDEV(H312:H313)</f>
        <v>53910.8786629846</v>
      </c>
      <c r="K312">
        <v>3</v>
      </c>
      <c r="L312">
        <v>8</v>
      </c>
      <c r="M312" s="1">
        <v>85.190093994140625</v>
      </c>
    </row>
    <row r="313" spans="1:13" x14ac:dyDescent="0.2">
      <c r="A313" t="s">
        <v>633</v>
      </c>
      <c r="B313" t="s">
        <v>607</v>
      </c>
      <c r="C313" t="s">
        <v>71</v>
      </c>
      <c r="D313" t="s">
        <v>1119</v>
      </c>
      <c r="E313" s="1">
        <v>12.209199</v>
      </c>
      <c r="F313" s="1">
        <v>12.330801010131836</v>
      </c>
      <c r="G313" s="1">
        <v>0.17197196185588837</v>
      </c>
      <c r="H313" s="23">
        <f>POWER(10,((E313-32.244)/-3.5068))</f>
        <v>516569.86057540076</v>
      </c>
      <c r="K313">
        <v>3</v>
      </c>
      <c r="L313">
        <v>8</v>
      </c>
      <c r="M313" s="1">
        <v>85.190093994140625</v>
      </c>
    </row>
    <row r="314" spans="1:13" x14ac:dyDescent="0.2">
      <c r="A314" t="s">
        <v>527</v>
      </c>
      <c r="B314" t="s">
        <v>1165</v>
      </c>
      <c r="C314" t="s">
        <v>71</v>
      </c>
      <c r="D314" t="s">
        <v>1119</v>
      </c>
      <c r="E314" s="1">
        <v>7.3267009999999999</v>
      </c>
      <c r="F314" s="1">
        <v>7.1564764976501465</v>
      </c>
      <c r="G314" s="1">
        <v>0.24073402583599091</v>
      </c>
      <c r="H314" s="23">
        <f>POWER(10,((E314-32.244)/-3.5068))</f>
        <v>12747454.279525002</v>
      </c>
      <c r="I314" s="23">
        <f t="shared" ref="I314" si="274">AVERAGE(H314:H315)</f>
        <v>14344051.443144344</v>
      </c>
      <c r="J314" s="23">
        <f t="shared" ref="J314" si="275">STDEV(H314:H315)</f>
        <v>2257929.3624368962</v>
      </c>
      <c r="K314">
        <v>3</v>
      </c>
      <c r="L314">
        <v>5</v>
      </c>
      <c r="M314" s="1">
        <v>83.578475952148438</v>
      </c>
    </row>
    <row r="315" spans="1:13" x14ac:dyDescent="0.2">
      <c r="A315" t="s">
        <v>558</v>
      </c>
      <c r="B315" t="s">
        <v>1165</v>
      </c>
      <c r="C315" t="s">
        <v>71</v>
      </c>
      <c r="D315" t="s">
        <v>1119</v>
      </c>
      <c r="E315" s="1">
        <v>6.9862520000000004</v>
      </c>
      <c r="F315" s="1">
        <v>7.1564764976501465</v>
      </c>
      <c r="G315" s="1">
        <v>0.24073402583599091</v>
      </c>
      <c r="H315" s="23">
        <f>POWER(10,((E315-32.244)/-3.5068))</f>
        <v>15940648.606763687</v>
      </c>
      <c r="K315">
        <v>3</v>
      </c>
      <c r="L315">
        <v>5</v>
      </c>
      <c r="M315" s="1">
        <v>83.578475952148438</v>
      </c>
    </row>
    <row r="316" spans="1:13" x14ac:dyDescent="0.2">
      <c r="A316" t="s">
        <v>597</v>
      </c>
      <c r="B316" t="s">
        <v>1166</v>
      </c>
      <c r="C316" t="s">
        <v>71</v>
      </c>
      <c r="D316" t="s">
        <v>1119</v>
      </c>
      <c r="E316" s="1">
        <v>7.9118830000000004</v>
      </c>
      <c r="F316" s="1">
        <v>7.8616104125976562</v>
      </c>
      <c r="G316" s="1">
        <v>7.1095667779445648E-2</v>
      </c>
      <c r="H316" s="23">
        <f>POWER(10,((E316-32.244)/-3.5068))</f>
        <v>8680661.3065647222</v>
      </c>
      <c r="I316" s="23">
        <f t="shared" ref="I316" si="276">AVERAGE(H316:H317)</f>
        <v>8976872.035331225</v>
      </c>
      <c r="J316" s="23">
        <f t="shared" ref="J316" si="277">STDEV(H316:H317)</f>
        <v>418905.22994200652</v>
      </c>
      <c r="K316">
        <v>3</v>
      </c>
      <c r="L316">
        <v>5</v>
      </c>
      <c r="M316" s="1">
        <v>83.444168090820312</v>
      </c>
    </row>
    <row r="317" spans="1:13" x14ac:dyDescent="0.2">
      <c r="A317" t="s">
        <v>627</v>
      </c>
      <c r="B317" t="s">
        <v>1166</v>
      </c>
      <c r="C317" t="s">
        <v>71</v>
      </c>
      <c r="D317" t="s">
        <v>1119</v>
      </c>
      <c r="E317" s="1">
        <v>7.8113384000000003</v>
      </c>
      <c r="F317" s="1">
        <v>7.8616104125976562</v>
      </c>
      <c r="G317" s="1">
        <v>7.1095667779445648E-2</v>
      </c>
      <c r="H317" s="23">
        <f>POWER(10,((E317-32.244)/-3.5068))</f>
        <v>9273082.7640977278</v>
      </c>
      <c r="K317">
        <v>3</v>
      </c>
      <c r="L317">
        <v>5</v>
      </c>
      <c r="M317" s="1">
        <v>83.578475952148438</v>
      </c>
    </row>
    <row r="318" spans="1:13" x14ac:dyDescent="0.2">
      <c r="A318" t="s">
        <v>104</v>
      </c>
      <c r="B318" t="s">
        <v>1167</v>
      </c>
      <c r="C318" t="s">
        <v>71</v>
      </c>
      <c r="D318" t="s">
        <v>1119</v>
      </c>
      <c r="E318" s="1">
        <v>10.42048</v>
      </c>
      <c r="F318" s="1">
        <v>10.426088333129883</v>
      </c>
      <c r="G318" s="1">
        <v>7.9310256987810135E-3</v>
      </c>
      <c r="H318" s="23">
        <f>POWER(10,((E318-32.244)/-3.5068))</f>
        <v>1671862.8161733272</v>
      </c>
      <c r="I318" s="23">
        <f t="shared" ref="I318" si="278">AVERAGE(H318:H319)</f>
        <v>1665729.2205942082</v>
      </c>
      <c r="J318" s="23">
        <f t="shared" ref="J318" si="279">STDEV(H318:H319)</f>
        <v>8674.2140541016543</v>
      </c>
      <c r="K318">
        <v>3</v>
      </c>
      <c r="L318">
        <v>7</v>
      </c>
      <c r="M318" s="1">
        <v>83.309867858886719</v>
      </c>
    </row>
    <row r="319" spans="1:13" x14ac:dyDescent="0.2">
      <c r="A319" t="s">
        <v>135</v>
      </c>
      <c r="B319" t="s">
        <v>1167</v>
      </c>
      <c r="C319" t="s">
        <v>71</v>
      </c>
      <c r="D319" t="s">
        <v>1119</v>
      </c>
      <c r="E319" s="1">
        <v>10.431696000000001</v>
      </c>
      <c r="F319" s="1">
        <v>10.426088333129883</v>
      </c>
      <c r="G319" s="1">
        <v>7.9310256987810135E-3</v>
      </c>
      <c r="H319" s="23">
        <f>POWER(10,((E319-32.244)/-3.5068))</f>
        <v>1659595.6250150893</v>
      </c>
      <c r="K319">
        <v>3</v>
      </c>
      <c r="L319">
        <v>7</v>
      </c>
      <c r="M319" s="1">
        <v>83.175567626953125</v>
      </c>
    </row>
    <row r="320" spans="1:13" x14ac:dyDescent="0.2">
      <c r="A320" t="s">
        <v>175</v>
      </c>
      <c r="B320" t="s">
        <v>1168</v>
      </c>
      <c r="C320" t="s">
        <v>71</v>
      </c>
      <c r="D320" t="s">
        <v>1119</v>
      </c>
      <c r="E320" s="1">
        <v>7.4490594999999997</v>
      </c>
      <c r="F320" s="1">
        <v>7.1717915534973145</v>
      </c>
      <c r="G320" s="1">
        <v>0.39211606979370117</v>
      </c>
      <c r="H320" s="23">
        <f>POWER(10,((E320-32.244)/-3.5068))</f>
        <v>11763367.940304294</v>
      </c>
      <c r="I320" s="23">
        <f t="shared" ref="I320" si="280">AVERAGE(H320:H321)</f>
        <v>14346807.247340638</v>
      </c>
      <c r="J320" s="23">
        <f t="shared" ref="J320" si="281">STDEV(H320:H321)</f>
        <v>3653534.905578543</v>
      </c>
      <c r="K320">
        <v>3</v>
      </c>
      <c r="L320">
        <v>5</v>
      </c>
      <c r="M320" s="1">
        <v>84.115676879882812</v>
      </c>
    </row>
    <row r="321" spans="1:13" x14ac:dyDescent="0.2">
      <c r="A321" t="s">
        <v>205</v>
      </c>
      <c r="B321" t="s">
        <v>1168</v>
      </c>
      <c r="C321" t="s">
        <v>71</v>
      </c>
      <c r="D321" t="s">
        <v>1119</v>
      </c>
      <c r="E321" s="1">
        <v>6.8945236000000003</v>
      </c>
      <c r="F321" s="1">
        <v>7.1717915534973145</v>
      </c>
      <c r="G321" s="1">
        <v>0.39211606979370117</v>
      </c>
      <c r="H321" s="23">
        <f>POWER(10,((E321-32.244)/-3.5068))</f>
        <v>16930246.554376982</v>
      </c>
      <c r="K321">
        <v>3</v>
      </c>
      <c r="L321">
        <v>4</v>
      </c>
      <c r="M321" s="1">
        <v>84.249977111816406</v>
      </c>
    </row>
    <row r="322" spans="1:13" x14ac:dyDescent="0.2">
      <c r="A322" t="s">
        <v>245</v>
      </c>
      <c r="B322" t="s">
        <v>1169</v>
      </c>
      <c r="C322" t="s">
        <v>71</v>
      </c>
      <c r="D322" t="s">
        <v>1119</v>
      </c>
      <c r="E322" s="1">
        <v>9.7333739999999995</v>
      </c>
      <c r="F322" s="1">
        <v>9.7879323959350586</v>
      </c>
      <c r="G322" s="1">
        <v>7.7157728374004364E-2</v>
      </c>
      <c r="H322" s="23">
        <f>POWER(10,((E322-32.244)/-3.5068))</f>
        <v>2625040.2351249191</v>
      </c>
      <c r="I322" s="23">
        <f t="shared" ref="I322" si="282">AVERAGE(H322:H323)</f>
        <v>2534292.0295037841</v>
      </c>
      <c r="J322" s="23">
        <f t="shared" ref="J322" si="283">STDEV(H322:H323)</f>
        <v>128337.34315043171</v>
      </c>
      <c r="K322">
        <v>3</v>
      </c>
      <c r="L322">
        <v>6</v>
      </c>
      <c r="M322" s="1">
        <v>83.578475952148438</v>
      </c>
    </row>
    <row r="323" spans="1:13" x14ac:dyDescent="0.2">
      <c r="A323" t="s">
        <v>276</v>
      </c>
      <c r="B323" t="s">
        <v>1169</v>
      </c>
      <c r="C323" t="s">
        <v>71</v>
      </c>
      <c r="D323" t="s">
        <v>1119</v>
      </c>
      <c r="E323" s="1">
        <v>9.8424910000000008</v>
      </c>
      <c r="F323" s="1">
        <v>9.7879323959350586</v>
      </c>
      <c r="G323" s="1">
        <v>7.7157728374004364E-2</v>
      </c>
      <c r="H323" s="23">
        <f>POWER(10,((E323-32.244)/-3.5068))</f>
        <v>2443543.8238826487</v>
      </c>
      <c r="K323">
        <v>3</v>
      </c>
      <c r="L323">
        <v>6</v>
      </c>
      <c r="M323" s="1">
        <v>83.578475952148438</v>
      </c>
    </row>
    <row r="324" spans="1:13" x14ac:dyDescent="0.2">
      <c r="A324" t="s">
        <v>316</v>
      </c>
      <c r="B324" t="s">
        <v>1170</v>
      </c>
      <c r="C324" t="s">
        <v>71</v>
      </c>
      <c r="D324" t="s">
        <v>1119</v>
      </c>
      <c r="E324" s="1">
        <v>10.857267</v>
      </c>
      <c r="F324" s="1">
        <v>10.862439155578613</v>
      </c>
      <c r="G324" s="1">
        <v>7.3139956220984459E-3</v>
      </c>
      <c r="H324" s="23">
        <f>POWER(10,((E324-32.244)/-3.5068))</f>
        <v>1255007.5666113582</v>
      </c>
      <c r="I324" s="23">
        <f t="shared" ref="I324" si="284">AVERAGE(H324:H325)</f>
        <v>1250760.0455875243</v>
      </c>
      <c r="J324" s="23">
        <f t="shared" ref="J324" si="285">STDEV(H324:H325)</f>
        <v>6006.9018383709072</v>
      </c>
      <c r="K324">
        <v>3</v>
      </c>
      <c r="L324">
        <v>7</v>
      </c>
      <c r="M324" s="1">
        <v>83.847076416015625</v>
      </c>
    </row>
    <row r="325" spans="1:13" x14ac:dyDescent="0.2">
      <c r="A325" t="s">
        <v>347</v>
      </c>
      <c r="B325" t="s">
        <v>1170</v>
      </c>
      <c r="C325" t="s">
        <v>71</v>
      </c>
      <c r="D325" t="s">
        <v>1119</v>
      </c>
      <c r="E325" s="1">
        <v>10.867611</v>
      </c>
      <c r="F325" s="1">
        <v>10.862439155578613</v>
      </c>
      <c r="G325" s="1">
        <v>7.3139956220984459E-3</v>
      </c>
      <c r="H325" s="23">
        <f>POWER(10,((E325-32.244)/-3.5068))</f>
        <v>1246512.5245636902</v>
      </c>
      <c r="K325">
        <v>3</v>
      </c>
      <c r="L325">
        <v>7</v>
      </c>
      <c r="M325" s="1">
        <v>83.847076416015625</v>
      </c>
    </row>
    <row r="326" spans="1:13" x14ac:dyDescent="0.2">
      <c r="A326" t="s">
        <v>387</v>
      </c>
      <c r="B326" t="s">
        <v>1171</v>
      </c>
      <c r="C326" t="s">
        <v>71</v>
      </c>
      <c r="D326" t="s">
        <v>1119</v>
      </c>
      <c r="E326" s="1">
        <v>9.1671230000000001</v>
      </c>
      <c r="F326" s="1">
        <v>8.8436107635498047</v>
      </c>
      <c r="G326" s="1">
        <v>0.45751449465751648</v>
      </c>
      <c r="H326" s="23">
        <f>POWER(10,((E326-32.244)/-3.5068))</f>
        <v>3807222.3986088084</v>
      </c>
      <c r="I326" s="23">
        <f t="shared" ref="I326" si="286">AVERAGE(H326:H327)</f>
        <v>4814887.9900839198</v>
      </c>
      <c r="J326" s="23">
        <f t="shared" ref="J326" si="287">STDEV(H326:H327)</f>
        <v>1425054.3458008124</v>
      </c>
      <c r="K326">
        <v>3</v>
      </c>
      <c r="L326">
        <v>6</v>
      </c>
      <c r="M326" s="1">
        <v>83.981376647949219</v>
      </c>
    </row>
    <row r="327" spans="1:13" x14ac:dyDescent="0.2">
      <c r="A327" t="s">
        <v>418</v>
      </c>
      <c r="B327" t="s">
        <v>1171</v>
      </c>
      <c r="C327" t="s">
        <v>71</v>
      </c>
      <c r="D327" t="s">
        <v>1119</v>
      </c>
      <c r="E327" s="1">
        <v>8.5200999999999993</v>
      </c>
      <c r="F327" s="1">
        <v>8.8436107635498047</v>
      </c>
      <c r="G327" s="1">
        <v>0.45751449465751648</v>
      </c>
      <c r="H327" s="23">
        <f>POWER(10,((E327-32.244)/-3.5068))</f>
        <v>5822553.5815590322</v>
      </c>
      <c r="K327">
        <v>3</v>
      </c>
      <c r="L327">
        <v>5</v>
      </c>
      <c r="M327" s="1">
        <v>83.981376647949219</v>
      </c>
    </row>
    <row r="328" spans="1:13" x14ac:dyDescent="0.2">
      <c r="A328" t="s">
        <v>458</v>
      </c>
      <c r="B328" t="s">
        <v>1172</v>
      </c>
      <c r="C328" t="s">
        <v>71</v>
      </c>
      <c r="D328" t="s">
        <v>1119</v>
      </c>
      <c r="E328" s="1">
        <v>9.3573330000000006</v>
      </c>
      <c r="F328" s="1">
        <v>9.3692283630371094</v>
      </c>
      <c r="G328" s="1">
        <v>1.6822999343276024E-2</v>
      </c>
      <c r="H328" s="23">
        <f>POWER(10,((E328-32.244)/-3.5068))</f>
        <v>3360221.5579643128</v>
      </c>
      <c r="I328" s="23">
        <f t="shared" ref="I328" si="288">AVERAGE(H328:H329)</f>
        <v>3334179.4188876995</v>
      </c>
      <c r="J328" s="23">
        <f t="shared" ref="J328" si="289">STDEV(H328:H329)</f>
        <v>36829.146275352956</v>
      </c>
      <c r="K328">
        <v>3</v>
      </c>
      <c r="L328">
        <v>6</v>
      </c>
      <c r="M328" s="1">
        <v>83.847076416015625</v>
      </c>
    </row>
    <row r="329" spans="1:13" x14ac:dyDescent="0.2">
      <c r="A329" t="s">
        <v>489</v>
      </c>
      <c r="B329" t="s">
        <v>1172</v>
      </c>
      <c r="C329" t="s">
        <v>71</v>
      </c>
      <c r="D329" t="s">
        <v>1119</v>
      </c>
      <c r="E329" s="1">
        <v>9.3811245000000003</v>
      </c>
      <c r="F329" s="1">
        <v>9.3692283630371094</v>
      </c>
      <c r="G329" s="1">
        <v>1.6822999343276024E-2</v>
      </c>
      <c r="H329" s="23">
        <f>POWER(10,((E329-32.244)/-3.5068))</f>
        <v>3308137.2798110861</v>
      </c>
      <c r="K329">
        <v>3</v>
      </c>
      <c r="L329">
        <v>6</v>
      </c>
      <c r="M329" s="1">
        <v>83.847076416015625</v>
      </c>
    </row>
    <row r="330" spans="1:13" x14ac:dyDescent="0.2">
      <c r="A330" t="s">
        <v>528</v>
      </c>
      <c r="B330" t="s">
        <v>1173</v>
      </c>
      <c r="C330" t="s">
        <v>71</v>
      </c>
      <c r="D330" t="s">
        <v>1119</v>
      </c>
      <c r="E330" s="1">
        <v>11.039393</v>
      </c>
      <c r="F330" s="1">
        <v>11.120510101318359</v>
      </c>
      <c r="G330" s="1">
        <v>0.11471562832593918</v>
      </c>
      <c r="H330" s="23">
        <f>POWER(10,((E330-32.244)/-3.5068))</f>
        <v>1113553.9088005719</v>
      </c>
      <c r="I330" s="23">
        <f t="shared" ref="I330" si="290">AVERAGE(H330:H331)</f>
        <v>1057293.9702577814</v>
      </c>
      <c r="J330" s="23">
        <f t="shared" ref="J330" si="291">STDEV(H330:H331)</f>
        <v>79563.568105490951</v>
      </c>
      <c r="K330">
        <v>3</v>
      </c>
      <c r="L330">
        <v>8</v>
      </c>
      <c r="M330" s="1">
        <v>83.847076416015625</v>
      </c>
    </row>
    <row r="331" spans="1:13" x14ac:dyDescent="0.2">
      <c r="A331" t="s">
        <v>559</v>
      </c>
      <c r="B331" t="s">
        <v>1173</v>
      </c>
      <c r="C331" t="s">
        <v>71</v>
      </c>
      <c r="D331" t="s">
        <v>1119</v>
      </c>
      <c r="E331" s="1">
        <v>11.201625999999999</v>
      </c>
      <c r="F331" s="1">
        <v>11.120510101318359</v>
      </c>
      <c r="G331" s="1">
        <v>0.11471562832593918</v>
      </c>
      <c r="H331" s="23">
        <f>POWER(10,((E331-32.244)/-3.5068))</f>
        <v>1001034.0317149912</v>
      </c>
      <c r="K331">
        <v>3</v>
      </c>
      <c r="L331">
        <v>8</v>
      </c>
      <c r="M331" s="1">
        <v>83.847076416015625</v>
      </c>
    </row>
    <row r="332" spans="1:13" x14ac:dyDescent="0.2">
      <c r="A332" t="s">
        <v>598</v>
      </c>
      <c r="B332" t="s">
        <v>1174</v>
      </c>
      <c r="C332" t="s">
        <v>71</v>
      </c>
      <c r="D332" t="s">
        <v>1119</v>
      </c>
      <c r="E332" s="1">
        <v>9.5249950000000005</v>
      </c>
      <c r="F332" s="1">
        <v>9.6735916137695312</v>
      </c>
      <c r="G332" s="1">
        <v>0.21014688909053802</v>
      </c>
      <c r="H332" s="23">
        <f>POWER(10,((E332-32.244)/-3.5068))</f>
        <v>3009936.7825867506</v>
      </c>
      <c r="I332" s="23">
        <f t="shared" ref="I332" si="292">AVERAGE(H332:H333)</f>
        <v>2743137.6882970575</v>
      </c>
      <c r="J332" s="23">
        <f t="shared" ref="J332" si="293">STDEV(H332:H333)</f>
        <v>377310.89757334208</v>
      </c>
      <c r="K332">
        <v>3</v>
      </c>
      <c r="L332">
        <v>6</v>
      </c>
      <c r="M332" s="1">
        <v>83.309867858886719</v>
      </c>
    </row>
    <row r="333" spans="1:13" x14ac:dyDescent="0.2">
      <c r="A333" t="s">
        <v>628</v>
      </c>
      <c r="B333" t="s">
        <v>1174</v>
      </c>
      <c r="C333" t="s">
        <v>71</v>
      </c>
      <c r="D333" t="s">
        <v>1119</v>
      </c>
      <c r="E333" s="1">
        <v>9.8221869999999996</v>
      </c>
      <c r="F333" s="1">
        <v>9.6735916137695312</v>
      </c>
      <c r="G333" s="1">
        <v>0.21014688909053802</v>
      </c>
      <c r="H333" s="23">
        <f>POWER(10,((E333-32.244)/-3.5068))</f>
        <v>2476338.5940073645</v>
      </c>
      <c r="K333">
        <v>3</v>
      </c>
      <c r="L333">
        <v>6</v>
      </c>
      <c r="M333" s="1">
        <v>83.175567626953125</v>
      </c>
    </row>
    <row r="334" spans="1:13" x14ac:dyDescent="0.2">
      <c r="A334" t="s">
        <v>105</v>
      </c>
      <c r="B334" t="s">
        <v>1175</v>
      </c>
      <c r="C334" t="s">
        <v>71</v>
      </c>
      <c r="D334" t="s">
        <v>1119</v>
      </c>
      <c r="E334" s="1">
        <v>9.3928794999999994</v>
      </c>
      <c r="F334" s="1">
        <v>9.5466279983520508</v>
      </c>
      <c r="G334" s="1">
        <v>0.21743322908878326</v>
      </c>
      <c r="H334" s="23">
        <f>POWER(10,((E334-32.244)/-3.5068))</f>
        <v>3282702.0365055567</v>
      </c>
      <c r="I334" s="23">
        <f t="shared" ref="I334" si="294">AVERAGE(H334:H335)</f>
        <v>2982618.9599598208</v>
      </c>
      <c r="J334" s="23">
        <f t="shared" ref="J334" si="295">STDEV(H334:H335)</f>
        <v>424381.55668962863</v>
      </c>
      <c r="K334">
        <v>3</v>
      </c>
      <c r="L334">
        <v>6</v>
      </c>
      <c r="M334" s="1">
        <v>83.175567626953125</v>
      </c>
    </row>
    <row r="335" spans="1:13" x14ac:dyDescent="0.2">
      <c r="A335" t="s">
        <v>136</v>
      </c>
      <c r="B335" t="s">
        <v>1175</v>
      </c>
      <c r="C335" t="s">
        <v>71</v>
      </c>
      <c r="D335" t="s">
        <v>1119</v>
      </c>
      <c r="E335" s="1">
        <v>9.7003765000000008</v>
      </c>
      <c r="F335" s="1">
        <v>9.5466279983520508</v>
      </c>
      <c r="G335" s="1">
        <v>0.21743322908878326</v>
      </c>
      <c r="H335" s="23">
        <f>POWER(10,((E335-32.244)/-3.5068))</f>
        <v>2682535.8834140855</v>
      </c>
      <c r="K335">
        <v>3</v>
      </c>
      <c r="L335">
        <v>6</v>
      </c>
      <c r="M335" s="1">
        <v>83.309867858886719</v>
      </c>
    </row>
    <row r="336" spans="1:13" x14ac:dyDescent="0.2">
      <c r="A336" t="s">
        <v>176</v>
      </c>
      <c r="B336" t="s">
        <v>1176</v>
      </c>
      <c r="C336" t="s">
        <v>71</v>
      </c>
      <c r="D336" t="s">
        <v>1119</v>
      </c>
      <c r="E336" s="1">
        <v>12.410061000000001</v>
      </c>
      <c r="F336" s="1">
        <v>12.277017593383789</v>
      </c>
      <c r="G336" s="1">
        <v>0.18815162777900696</v>
      </c>
      <c r="H336" s="23">
        <f>POWER(10,((E336-32.244)/-3.5068))</f>
        <v>452742.43612333917</v>
      </c>
      <c r="I336" s="23">
        <f t="shared" ref="I336" si="296">AVERAGE(H336:H337)</f>
        <v>495958.03182128631</v>
      </c>
      <c r="J336" s="23">
        <f t="shared" ref="J336" si="297">STDEV(H336:H337)</f>
        <v>61116.08154206918</v>
      </c>
      <c r="K336">
        <v>3</v>
      </c>
      <c r="L336">
        <v>9</v>
      </c>
      <c r="M336" s="1">
        <v>82.504058837890625</v>
      </c>
    </row>
    <row r="337" spans="1:14" x14ac:dyDescent="0.2">
      <c r="A337" t="s">
        <v>206</v>
      </c>
      <c r="B337" t="s">
        <v>1176</v>
      </c>
      <c r="C337" t="s">
        <v>71</v>
      </c>
      <c r="D337" t="s">
        <v>1119</v>
      </c>
      <c r="E337" s="1">
        <v>12.143974</v>
      </c>
      <c r="F337" s="1">
        <v>12.277017593383789</v>
      </c>
      <c r="G337" s="1">
        <v>0.18815162777900696</v>
      </c>
      <c r="H337" s="23">
        <f>POWER(10,((E337-32.244)/-3.5068))</f>
        <v>539173.62751923339</v>
      </c>
      <c r="K337">
        <v>3</v>
      </c>
      <c r="L337">
        <v>8</v>
      </c>
      <c r="M337" s="1">
        <v>82.504058837890625</v>
      </c>
    </row>
    <row r="338" spans="1:14" x14ac:dyDescent="0.2">
      <c r="A338" t="s">
        <v>247</v>
      </c>
      <c r="B338" t="s">
        <v>246</v>
      </c>
      <c r="C338" t="s">
        <v>71</v>
      </c>
      <c r="D338" t="s">
        <v>1119</v>
      </c>
      <c r="E338" s="1">
        <v>7.6977415000000002</v>
      </c>
      <c r="F338" s="1">
        <v>7.776611328125</v>
      </c>
      <c r="G338" s="1">
        <v>0.11153910309076309</v>
      </c>
      <c r="H338" s="23">
        <f>POWER(10,((E338-32.244)/-3.5068))</f>
        <v>9991195.5119037908</v>
      </c>
      <c r="I338" s="23">
        <f t="shared" ref="I338" si="298">AVERAGE(H338:H339)</f>
        <v>9499679.3966439217</v>
      </c>
      <c r="J338" s="23">
        <f t="shared" ref="J338" si="299">STDEV(H338:H339)</f>
        <v>695108.75632544281</v>
      </c>
      <c r="K338">
        <v>3</v>
      </c>
      <c r="L338">
        <v>5</v>
      </c>
      <c r="M338" s="1">
        <v>83.175567626953125</v>
      </c>
    </row>
    <row r="339" spans="1:14" x14ac:dyDescent="0.2">
      <c r="A339" t="s">
        <v>277</v>
      </c>
      <c r="B339" t="s">
        <v>246</v>
      </c>
      <c r="C339" t="s">
        <v>71</v>
      </c>
      <c r="D339" t="s">
        <v>1119</v>
      </c>
      <c r="E339" s="1">
        <v>7.8554816000000001</v>
      </c>
      <c r="F339" s="1">
        <v>7.776611328125</v>
      </c>
      <c r="G339" s="1">
        <v>0.11153910309076309</v>
      </c>
      <c r="H339" s="23">
        <f>POWER(10,((E339-32.244)/-3.5068))</f>
        <v>9008163.2813840546</v>
      </c>
      <c r="K339">
        <v>3</v>
      </c>
      <c r="L339">
        <v>5</v>
      </c>
      <c r="M339" s="1">
        <v>83.175567626953125</v>
      </c>
    </row>
    <row r="340" spans="1:14" x14ac:dyDescent="0.2">
      <c r="A340" t="s">
        <v>318</v>
      </c>
      <c r="B340" t="s">
        <v>317</v>
      </c>
      <c r="C340" t="s">
        <v>71</v>
      </c>
      <c r="D340" t="s">
        <v>1119</v>
      </c>
      <c r="E340" s="1">
        <v>10.435326</v>
      </c>
      <c r="F340" s="1">
        <v>10.480305671691895</v>
      </c>
      <c r="G340" s="1">
        <v>6.3611395657062531E-2</v>
      </c>
      <c r="H340" s="23">
        <f>POWER(10,((E340-32.244)/-3.5068))</f>
        <v>1655644.7241368769</v>
      </c>
      <c r="I340" s="23">
        <f t="shared" ref="I340" si="300">AVERAGE(H340:H341)</f>
        <v>1608162.8428639616</v>
      </c>
      <c r="J340" s="23">
        <f t="shared" ref="J340" si="301">STDEV(H340:H341)</f>
        <v>67149.520463145876</v>
      </c>
      <c r="K340">
        <v>3</v>
      </c>
      <c r="L340">
        <v>7</v>
      </c>
      <c r="M340" s="1">
        <v>82.772659301757812</v>
      </c>
      <c r="N340" s="1">
        <v>85.458694458007812</v>
      </c>
    </row>
    <row r="341" spans="1:14" x14ac:dyDescent="0.2">
      <c r="A341" t="s">
        <v>348</v>
      </c>
      <c r="B341" t="s">
        <v>317</v>
      </c>
      <c r="C341" t="s">
        <v>71</v>
      </c>
      <c r="D341" t="s">
        <v>1119</v>
      </c>
      <c r="E341" s="1">
        <v>10.525285999999999</v>
      </c>
      <c r="F341" s="1">
        <v>10.480305671691895</v>
      </c>
      <c r="G341" s="1">
        <v>6.3611395657062531E-2</v>
      </c>
      <c r="H341" s="23">
        <f>POWER(10,((E341-32.244)/-3.5068))</f>
        <v>1560680.9615910463</v>
      </c>
      <c r="K341">
        <v>3</v>
      </c>
      <c r="L341">
        <v>7</v>
      </c>
      <c r="M341" s="1">
        <v>82.772659301757812</v>
      </c>
    </row>
    <row r="342" spans="1:14" x14ac:dyDescent="0.2">
      <c r="A342" t="s">
        <v>389</v>
      </c>
      <c r="B342" t="s">
        <v>388</v>
      </c>
      <c r="C342" t="s">
        <v>71</v>
      </c>
      <c r="D342" t="s">
        <v>1119</v>
      </c>
      <c r="E342" s="1">
        <v>8.8513359999999999</v>
      </c>
      <c r="F342" s="1">
        <f>AVERAGE(E342:E343)</f>
        <v>8.7311680000000003</v>
      </c>
      <c r="G342" s="1">
        <f>STDEV(E342:E343)</f>
        <v>0.16994321536324952</v>
      </c>
      <c r="H342" s="23">
        <f>POWER(10,((E342-32.244)/-3.5068))</f>
        <v>4684445.0605065664</v>
      </c>
      <c r="I342" s="23">
        <f t="shared" ref="I342" si="302">AVERAGE(H342:H343)</f>
        <v>5084822.270113701</v>
      </c>
      <c r="J342" s="23">
        <f t="shared" ref="J342" si="303">STDEV(H342:H343)</f>
        <v>566218.87989150512</v>
      </c>
      <c r="K342">
        <v>3</v>
      </c>
      <c r="L342">
        <v>6</v>
      </c>
      <c r="M342" s="1">
        <v>81.429649353027344</v>
      </c>
    </row>
    <row r="343" spans="1:14" x14ac:dyDescent="0.2">
      <c r="A343" t="s">
        <v>419</v>
      </c>
      <c r="B343" t="s">
        <v>388</v>
      </c>
      <c r="C343" t="s">
        <v>71</v>
      </c>
      <c r="D343" t="s">
        <v>1119</v>
      </c>
      <c r="E343" s="1">
        <v>8.6110000000000007</v>
      </c>
      <c r="F343" s="1">
        <f>F342</f>
        <v>8.7311680000000003</v>
      </c>
      <c r="G343" s="1">
        <f>G342</f>
        <v>0.16994321536324952</v>
      </c>
      <c r="H343" s="23">
        <f>POWER(10,((E343-32.244)/-3.5068))</f>
        <v>5485199.4797208356</v>
      </c>
      <c r="K343">
        <v>3</v>
      </c>
      <c r="L343">
        <v>5</v>
      </c>
      <c r="M343" s="1">
        <v>81.29534912109375</v>
      </c>
    </row>
    <row r="344" spans="1:14" x14ac:dyDescent="0.2">
      <c r="A344" t="s">
        <v>460</v>
      </c>
      <c r="B344" t="s">
        <v>459</v>
      </c>
      <c r="C344" t="s">
        <v>71</v>
      </c>
      <c r="D344" t="s">
        <v>1119</v>
      </c>
      <c r="E344" s="1">
        <v>10.864884</v>
      </c>
      <c r="F344" s="1">
        <v>10.800815582275391</v>
      </c>
      <c r="G344" s="1">
        <v>9.0606957674026489E-2</v>
      </c>
      <c r="H344" s="23">
        <f>POWER(10,((E344-32.244)/-3.5068))</f>
        <v>1248746.4843408719</v>
      </c>
      <c r="I344" s="23">
        <f t="shared" ref="I344" si="304">AVERAGE(H344:H345)</f>
        <v>1303551.6384072639</v>
      </c>
      <c r="J344" s="23">
        <f t="shared" ref="J344" si="305">STDEV(H344:H345)</f>
        <v>77506.192168638532</v>
      </c>
      <c r="K344">
        <v>3</v>
      </c>
      <c r="L344">
        <v>7</v>
      </c>
      <c r="M344" s="1">
        <v>83.578475952148438</v>
      </c>
    </row>
    <row r="345" spans="1:14" x14ac:dyDescent="0.2">
      <c r="A345" t="s">
        <v>490</v>
      </c>
      <c r="B345" t="s">
        <v>459</v>
      </c>
      <c r="C345" t="s">
        <v>71</v>
      </c>
      <c r="D345" t="s">
        <v>1119</v>
      </c>
      <c r="E345" s="1">
        <v>10.736746999999999</v>
      </c>
      <c r="F345" s="1">
        <v>10.800815582275391</v>
      </c>
      <c r="G345" s="1">
        <v>9.0606957674026489E-2</v>
      </c>
      <c r="H345" s="23">
        <f>POWER(10,((E345-32.244)/-3.5068))</f>
        <v>1358356.7924736559</v>
      </c>
      <c r="K345">
        <v>3</v>
      </c>
      <c r="L345">
        <v>7</v>
      </c>
      <c r="M345" s="1">
        <v>83.578475952148438</v>
      </c>
    </row>
    <row r="346" spans="1:14" x14ac:dyDescent="0.2">
      <c r="A346" t="s">
        <v>530</v>
      </c>
      <c r="B346" t="s">
        <v>529</v>
      </c>
      <c r="C346" t="s">
        <v>71</v>
      </c>
      <c r="D346" t="s">
        <v>1119</v>
      </c>
      <c r="E346" s="1">
        <v>8.4984389999999994</v>
      </c>
      <c r="F346" s="1">
        <v>8.5254955291748047</v>
      </c>
      <c r="G346" s="1">
        <v>3.8264617323875427E-2</v>
      </c>
      <c r="H346" s="23">
        <f>POWER(10,((E346-32.244)/-3.5068))</f>
        <v>5905957.9456825303</v>
      </c>
      <c r="I346" s="23">
        <f t="shared" ref="I346" si="306">AVERAGE(H346:H347)</f>
        <v>5802876.1567756636</v>
      </c>
      <c r="J346" s="23">
        <f t="shared" ref="J346" si="307">STDEV(H346:H347)</f>
        <v>145779.66390577133</v>
      </c>
      <c r="K346">
        <v>3</v>
      </c>
      <c r="L346">
        <v>5</v>
      </c>
      <c r="M346" s="1">
        <v>83.712776184082031</v>
      </c>
    </row>
    <row r="347" spans="1:14" x14ac:dyDescent="0.2">
      <c r="A347" t="s">
        <v>560</v>
      </c>
      <c r="B347" t="s">
        <v>529</v>
      </c>
      <c r="C347" t="s">
        <v>71</v>
      </c>
      <c r="D347" t="s">
        <v>1119</v>
      </c>
      <c r="E347" s="1">
        <v>8.5525529999999996</v>
      </c>
      <c r="F347" s="1">
        <v>8.5254955291748047</v>
      </c>
      <c r="G347" s="1">
        <v>3.8264617323875427E-2</v>
      </c>
      <c r="H347" s="23">
        <f>POWER(10,((E347-32.244)/-3.5068))</f>
        <v>5699794.3678687969</v>
      </c>
      <c r="K347">
        <v>3</v>
      </c>
      <c r="L347">
        <v>5</v>
      </c>
      <c r="M347" s="1">
        <v>83.578475952148438</v>
      </c>
    </row>
    <row r="348" spans="1:14" x14ac:dyDescent="0.2">
      <c r="A348" t="s">
        <v>600</v>
      </c>
      <c r="B348" t="s">
        <v>599</v>
      </c>
      <c r="C348" t="s">
        <v>71</v>
      </c>
      <c r="D348" t="s">
        <v>1119</v>
      </c>
      <c r="E348" s="1">
        <v>11.253572</v>
      </c>
      <c r="F348" s="1">
        <v>11.12394905090332</v>
      </c>
      <c r="G348" s="1">
        <v>0.18331451714038849</v>
      </c>
      <c r="H348" s="23">
        <f>POWER(10,((E348-32.244)/-3.5068))</f>
        <v>967466.43659162009</v>
      </c>
      <c r="I348" s="23">
        <f t="shared" ref="I348" si="308">AVERAGE(H348:H349)</f>
        <v>1057231.7143426421</v>
      </c>
      <c r="J348" s="23">
        <f t="shared" ref="J348" si="309">STDEV(H348:H349)</f>
        <v>126947.27322568334</v>
      </c>
      <c r="K348">
        <v>3</v>
      </c>
      <c r="L348">
        <v>8</v>
      </c>
      <c r="M348" s="1">
        <v>83.847076416015625</v>
      </c>
    </row>
    <row r="349" spans="1:14" x14ac:dyDescent="0.2">
      <c r="A349" t="s">
        <v>629</v>
      </c>
      <c r="B349" t="s">
        <v>599</v>
      </c>
      <c r="C349" t="s">
        <v>71</v>
      </c>
      <c r="D349" t="s">
        <v>1119</v>
      </c>
      <c r="E349" s="1">
        <v>10.994327</v>
      </c>
      <c r="F349" s="1">
        <v>11.12394905090332</v>
      </c>
      <c r="G349" s="1">
        <v>0.18331451714038849</v>
      </c>
      <c r="H349" s="23">
        <f>POWER(10,((E349-32.244)/-3.5068))</f>
        <v>1146996.9920936644</v>
      </c>
      <c r="K349">
        <v>3</v>
      </c>
      <c r="L349">
        <v>8</v>
      </c>
      <c r="M349" s="1">
        <v>83.847076416015625</v>
      </c>
    </row>
    <row r="350" spans="1:14" x14ac:dyDescent="0.2">
      <c r="A350" t="s">
        <v>107</v>
      </c>
      <c r="B350" t="s">
        <v>106</v>
      </c>
      <c r="C350" t="s">
        <v>71</v>
      </c>
      <c r="D350" t="s">
        <v>1119</v>
      </c>
      <c r="E350" s="1">
        <v>10.963229</v>
      </c>
      <c r="F350" s="1">
        <v>10.908933639526367</v>
      </c>
      <c r="G350" s="1">
        <v>7.6784811913967133E-2</v>
      </c>
      <c r="H350" s="23">
        <f>POWER(10,((E350-32.244)/-3.5068))</f>
        <v>1170658.4189677909</v>
      </c>
      <c r="I350" s="23">
        <f t="shared" ref="I350" si="310">AVERAGE(H350:H351)</f>
        <v>1213916.7229368035</v>
      </c>
      <c r="J350" s="23">
        <f t="shared" ref="J350" si="311">STDEV(H350:H351)</f>
        <v>61176.480158235303</v>
      </c>
      <c r="K350">
        <v>3</v>
      </c>
      <c r="L350">
        <v>7</v>
      </c>
      <c r="M350" s="1">
        <v>82.101150512695312</v>
      </c>
    </row>
    <row r="351" spans="1:14" x14ac:dyDescent="0.2">
      <c r="A351" t="s">
        <v>137</v>
      </c>
      <c r="B351" t="s">
        <v>106</v>
      </c>
      <c r="C351" t="s">
        <v>71</v>
      </c>
      <c r="D351" t="s">
        <v>1119</v>
      </c>
      <c r="E351" s="1">
        <v>10.854639000000001</v>
      </c>
      <c r="F351" s="1">
        <v>10.908933639526367</v>
      </c>
      <c r="G351" s="1">
        <v>7.6784811913967133E-2</v>
      </c>
      <c r="H351" s="23">
        <f>POWER(10,((E351-32.244)/-3.5068))</f>
        <v>1257175.0269058158</v>
      </c>
      <c r="K351">
        <v>3</v>
      </c>
      <c r="L351">
        <v>7</v>
      </c>
      <c r="M351" s="1">
        <v>81.96685791015625</v>
      </c>
    </row>
    <row r="352" spans="1:14" x14ac:dyDescent="0.2">
      <c r="A352" t="s">
        <v>178</v>
      </c>
      <c r="B352" t="s">
        <v>177</v>
      </c>
      <c r="C352" t="s">
        <v>71</v>
      </c>
      <c r="D352" t="s">
        <v>1119</v>
      </c>
      <c r="E352" s="1">
        <v>12.749511</v>
      </c>
      <c r="F352" s="1">
        <v>12.704943656921387</v>
      </c>
      <c r="G352" s="1">
        <v>6.3027411699295044E-2</v>
      </c>
      <c r="H352" s="23">
        <f>POWER(10,((E352-32.244)/-3.5068))</f>
        <v>362287.66955873935</v>
      </c>
      <c r="I352" s="23">
        <f t="shared" ref="I352" si="312">AVERAGE(H352:H353)</f>
        <v>373205.6512775583</v>
      </c>
      <c r="J352" s="23">
        <f t="shared" ref="J352" si="313">STDEV(H352:H353)</f>
        <v>15440.357820495272</v>
      </c>
      <c r="K352">
        <v>3</v>
      </c>
      <c r="L352">
        <v>9</v>
      </c>
      <c r="M352" s="1">
        <v>85.0557861328125</v>
      </c>
    </row>
    <row r="353" spans="1:14" x14ac:dyDescent="0.2">
      <c r="A353" t="s">
        <v>207</v>
      </c>
      <c r="B353" t="s">
        <v>177</v>
      </c>
      <c r="C353" t="s">
        <v>71</v>
      </c>
      <c r="D353" t="s">
        <v>1119</v>
      </c>
      <c r="E353" s="1">
        <v>12.660377</v>
      </c>
      <c r="F353" s="1">
        <v>12.704943656921387</v>
      </c>
      <c r="G353" s="1">
        <v>6.3027411699295044E-2</v>
      </c>
      <c r="H353" s="23">
        <f>POWER(10,((E353-32.244)/-3.5068))</f>
        <v>384123.63299637724</v>
      </c>
      <c r="K353">
        <v>3</v>
      </c>
      <c r="L353">
        <v>9</v>
      </c>
      <c r="M353" s="1">
        <v>85.0557861328125</v>
      </c>
    </row>
    <row r="354" spans="1:14" x14ac:dyDescent="0.2">
      <c r="A354" t="s">
        <v>249</v>
      </c>
      <c r="B354" t="s">
        <v>248</v>
      </c>
      <c r="C354" t="s">
        <v>71</v>
      </c>
      <c r="D354" t="s">
        <v>1119</v>
      </c>
      <c r="E354" s="1">
        <v>7.9992485000000002</v>
      </c>
      <c r="F354" s="1">
        <v>7.9749994277954102</v>
      </c>
      <c r="G354" s="1">
        <v>3.4293711185455322E-2</v>
      </c>
      <c r="H354" s="23">
        <f>POWER(10,((E354-32.244)/-3.5068))</f>
        <v>8196711.3774140757</v>
      </c>
      <c r="I354" s="23">
        <f t="shared" ref="I354" si="314">AVERAGE(H354:H355)</f>
        <v>8329321.2681277273</v>
      </c>
      <c r="J354" s="23">
        <f t="shared" ref="J354" si="315">STDEV(H354:H355)</f>
        <v>187538.70595206015</v>
      </c>
      <c r="K354">
        <v>3</v>
      </c>
      <c r="L354">
        <v>5</v>
      </c>
      <c r="M354" s="1">
        <v>85.324394226074219</v>
      </c>
    </row>
    <row r="355" spans="1:14" x14ac:dyDescent="0.2">
      <c r="A355" t="s">
        <v>278</v>
      </c>
      <c r="B355" t="s">
        <v>248</v>
      </c>
      <c r="C355" t="s">
        <v>71</v>
      </c>
      <c r="D355" t="s">
        <v>1119</v>
      </c>
      <c r="E355" s="1">
        <v>7.9507500000000002</v>
      </c>
      <c r="F355" s="1">
        <v>7.9749994277954102</v>
      </c>
      <c r="G355" s="1">
        <v>3.4293711185455322E-2</v>
      </c>
      <c r="H355" s="23">
        <f>POWER(10,((E355-32.244)/-3.5068))</f>
        <v>8461931.158841379</v>
      </c>
      <c r="K355">
        <v>3</v>
      </c>
      <c r="L355">
        <v>5</v>
      </c>
      <c r="M355" s="1">
        <v>85.324394226074219</v>
      </c>
    </row>
    <row r="356" spans="1:14" x14ac:dyDescent="0.2">
      <c r="A356" t="s">
        <v>320</v>
      </c>
      <c r="B356" t="s">
        <v>319</v>
      </c>
      <c r="C356" t="s">
        <v>71</v>
      </c>
      <c r="D356" t="s">
        <v>1119</v>
      </c>
      <c r="E356" s="1">
        <v>12.648999</v>
      </c>
      <c r="F356" s="1">
        <v>12.565234184265137</v>
      </c>
      <c r="G356" s="1">
        <v>0.11846163868904114</v>
      </c>
      <c r="H356" s="23">
        <f>POWER(10,((E356-32.244)/-3.5068))</f>
        <v>387004.11346415436</v>
      </c>
      <c r="I356" s="23">
        <f t="shared" ref="I356" si="316">AVERAGE(H356:H357)</f>
        <v>409504.41059817071</v>
      </c>
      <c r="J356" s="23">
        <f t="shared" ref="J356" si="317">STDEV(H356:H357)</f>
        <v>31820.225364350445</v>
      </c>
      <c r="K356">
        <v>3</v>
      </c>
      <c r="L356">
        <v>9</v>
      </c>
      <c r="M356" s="1">
        <v>83.981376647949219</v>
      </c>
    </row>
    <row r="357" spans="1:14" x14ac:dyDescent="0.2">
      <c r="A357" t="s">
        <v>349</v>
      </c>
      <c r="B357" t="s">
        <v>319</v>
      </c>
      <c r="C357" t="s">
        <v>71</v>
      </c>
      <c r="D357" t="s">
        <v>1119</v>
      </c>
      <c r="E357" s="1">
        <v>12.481469000000001</v>
      </c>
      <c r="F357" s="1">
        <v>12.565234184265137</v>
      </c>
      <c r="G357" s="1">
        <v>0.11846163868904114</v>
      </c>
      <c r="H357" s="23">
        <f>POWER(10,((E357-32.244)/-3.5068))</f>
        <v>432004.70773218712</v>
      </c>
      <c r="K357">
        <v>3</v>
      </c>
      <c r="L357">
        <v>8</v>
      </c>
      <c r="M357" s="1">
        <v>83.981376647949219</v>
      </c>
    </row>
    <row r="358" spans="1:14" x14ac:dyDescent="0.2">
      <c r="A358" t="s">
        <v>391</v>
      </c>
      <c r="B358" t="s">
        <v>390</v>
      </c>
      <c r="C358" t="s">
        <v>71</v>
      </c>
      <c r="D358" t="s">
        <v>1119</v>
      </c>
      <c r="E358" s="1">
        <v>10.410496999999999</v>
      </c>
      <c r="F358" s="1">
        <v>10.523628234863281</v>
      </c>
      <c r="G358" s="1">
        <v>0.15999145805835724</v>
      </c>
      <c r="H358" s="23">
        <f>POWER(10,((E358-32.244)/-3.5068))</f>
        <v>1682857.6977398212</v>
      </c>
      <c r="I358" s="23">
        <f t="shared" ref="I358" si="318">AVERAGE(H358:H359)</f>
        <v>1566693.4272333998</v>
      </c>
      <c r="J358" s="23">
        <f t="shared" ref="J358" si="319">STDEV(H358:H359)</f>
        <v>164281.08681335798</v>
      </c>
      <c r="K358">
        <v>3</v>
      </c>
      <c r="L358">
        <v>6</v>
      </c>
      <c r="M358" s="1">
        <v>84.115676879882812</v>
      </c>
    </row>
    <row r="359" spans="1:14" x14ac:dyDescent="0.2">
      <c r="A359" t="s">
        <v>420</v>
      </c>
      <c r="B359" t="s">
        <v>390</v>
      </c>
      <c r="C359" t="s">
        <v>71</v>
      </c>
      <c r="D359" t="s">
        <v>1119</v>
      </c>
      <c r="E359" s="1">
        <v>10.636759</v>
      </c>
      <c r="F359" s="1">
        <v>10.523628234863281</v>
      </c>
      <c r="G359" s="1">
        <v>0.15999145805835724</v>
      </c>
      <c r="H359" s="23">
        <f>POWER(10,((E359-32.244)/-3.5068))</f>
        <v>1450529.1567269785</v>
      </c>
      <c r="K359">
        <v>3</v>
      </c>
      <c r="L359">
        <v>7</v>
      </c>
      <c r="M359" s="1">
        <v>84.115676879882812</v>
      </c>
    </row>
    <row r="360" spans="1:14" x14ac:dyDescent="0.2">
      <c r="A360" t="s">
        <v>462</v>
      </c>
      <c r="B360" t="s">
        <v>461</v>
      </c>
      <c r="C360" t="s">
        <v>71</v>
      </c>
      <c r="D360" t="s">
        <v>1119</v>
      </c>
      <c r="E360" s="1">
        <v>9.818562</v>
      </c>
      <c r="F360" s="1">
        <v>9.7638940811157227</v>
      </c>
      <c r="G360" s="1">
        <v>7.7311478555202484E-2</v>
      </c>
      <c r="H360" s="23">
        <f>POWER(10,((E360-32.244)/-3.5068))</f>
        <v>2482239.7851711689</v>
      </c>
      <c r="I360" s="23">
        <f t="shared" ref="I360" si="320">AVERAGE(H360:H361)</f>
        <v>2574615.9424641328</v>
      </c>
      <c r="J360" s="23">
        <f t="shared" ref="J360" si="321">STDEV(H360:H361)</f>
        <v>130639.61448362023</v>
      </c>
      <c r="K360">
        <v>3</v>
      </c>
      <c r="L360">
        <v>6</v>
      </c>
      <c r="M360" s="1">
        <v>83.712776184082031</v>
      </c>
      <c r="N360" s="1">
        <v>80.355232238769531</v>
      </c>
    </row>
    <row r="361" spans="1:14" x14ac:dyDescent="0.2">
      <c r="A361" t="s">
        <v>491</v>
      </c>
      <c r="B361" t="s">
        <v>461</v>
      </c>
      <c r="C361" t="s">
        <v>71</v>
      </c>
      <c r="D361" t="s">
        <v>1119</v>
      </c>
      <c r="E361" s="1">
        <v>9.7092270000000003</v>
      </c>
      <c r="F361" s="1">
        <v>9.7638940811157227</v>
      </c>
      <c r="G361" s="1">
        <v>7.7311478555202484E-2</v>
      </c>
      <c r="H361" s="23">
        <f>POWER(10,((E361-32.244)/-3.5068))</f>
        <v>2666992.0997570972</v>
      </c>
      <c r="K361">
        <v>3</v>
      </c>
      <c r="L361">
        <v>6</v>
      </c>
      <c r="M361" s="1">
        <v>83.444168090820312</v>
      </c>
      <c r="N361" s="1">
        <v>80.220932006835938</v>
      </c>
    </row>
    <row r="362" spans="1:14" x14ac:dyDescent="0.2">
      <c r="A362" t="s">
        <v>532</v>
      </c>
      <c r="B362" t="s">
        <v>531</v>
      </c>
      <c r="C362" t="s">
        <v>71</v>
      </c>
      <c r="D362" t="s">
        <v>1119</v>
      </c>
      <c r="E362" s="1">
        <v>9.2997130000000006</v>
      </c>
      <c r="F362" s="1">
        <v>9.2540225982666016</v>
      </c>
      <c r="G362" s="1">
        <v>6.4616851508617401E-2</v>
      </c>
      <c r="H362" s="23">
        <f>POWER(10,((E362-32.244)/-3.5068))</f>
        <v>3489786.4170544064</v>
      </c>
      <c r="I362" s="23">
        <f t="shared" ref="I362" si="322">AVERAGE(H362:H363)</f>
        <v>3597688.1962542003</v>
      </c>
      <c r="J362" s="23">
        <f t="shared" ref="J362" si="323">STDEV(H362:H363)</f>
        <v>152596.15954853603</v>
      </c>
      <c r="K362">
        <v>3</v>
      </c>
      <c r="L362">
        <v>6</v>
      </c>
      <c r="M362" s="1">
        <v>84.115676879882812</v>
      </c>
    </row>
    <row r="363" spans="1:14" x14ac:dyDescent="0.2">
      <c r="A363" t="s">
        <v>561</v>
      </c>
      <c r="B363" t="s">
        <v>531</v>
      </c>
      <c r="C363" t="s">
        <v>71</v>
      </c>
      <c r="D363" t="s">
        <v>1119</v>
      </c>
      <c r="E363" s="1">
        <v>9.2083309999999994</v>
      </c>
      <c r="F363" s="1">
        <v>9.2540225982666016</v>
      </c>
      <c r="G363" s="1">
        <v>6.4616851508617401E-2</v>
      </c>
      <c r="H363" s="23">
        <f>POWER(10,((E363-32.244)/-3.5068))</f>
        <v>3705589.9754539947</v>
      </c>
      <c r="K363">
        <v>3</v>
      </c>
      <c r="L363">
        <v>6</v>
      </c>
      <c r="M363" s="1">
        <v>84.115676879882812</v>
      </c>
    </row>
    <row r="364" spans="1:14" x14ac:dyDescent="0.2">
      <c r="A364" t="s">
        <v>602</v>
      </c>
      <c r="B364" t="s">
        <v>601</v>
      </c>
      <c r="C364" t="s">
        <v>71</v>
      </c>
      <c r="D364" t="s">
        <v>1119</v>
      </c>
      <c r="E364" s="1">
        <v>12.058324000000001</v>
      </c>
      <c r="F364" s="1">
        <v>12.009252548217773</v>
      </c>
      <c r="G364" s="1">
        <v>6.9396637380123138E-2</v>
      </c>
      <c r="H364" s="23">
        <f>POWER(10,((E364-32.244)/-3.5068))</f>
        <v>570364.67199904146</v>
      </c>
      <c r="I364" s="23">
        <f t="shared" ref="I364" si="324">AVERAGE(H364:H365)</f>
        <v>589347.04299748573</v>
      </c>
      <c r="J364" s="23">
        <f t="shared" ref="J364" si="325">STDEV(H364:H365)</f>
        <v>26845.126511997674</v>
      </c>
      <c r="K364">
        <v>3</v>
      </c>
      <c r="L364">
        <v>8</v>
      </c>
      <c r="M364" s="1">
        <v>85.0557861328125</v>
      </c>
    </row>
    <row r="365" spans="1:14" x14ac:dyDescent="0.2">
      <c r="A365" t="s">
        <v>630</v>
      </c>
      <c r="B365" t="s">
        <v>601</v>
      </c>
      <c r="C365" t="s">
        <v>71</v>
      </c>
      <c r="D365" t="s">
        <v>1119</v>
      </c>
      <c r="E365" s="1">
        <v>11.960182</v>
      </c>
      <c r="F365" s="1">
        <v>12.009252548217773</v>
      </c>
      <c r="G365" s="1">
        <v>6.9396637380123138E-2</v>
      </c>
      <c r="H365" s="23">
        <f>POWER(10,((E365-32.244)/-3.5068))</f>
        <v>608329.41399593011</v>
      </c>
      <c r="K365">
        <v>3</v>
      </c>
      <c r="L365">
        <v>8</v>
      </c>
      <c r="M365" s="1">
        <v>84.921485900878906</v>
      </c>
    </row>
    <row r="366" spans="1:14" x14ac:dyDescent="0.2">
      <c r="A366" t="s">
        <v>109</v>
      </c>
      <c r="B366" t="s">
        <v>108</v>
      </c>
      <c r="C366" t="s">
        <v>71</v>
      </c>
      <c r="D366" t="s">
        <v>1119</v>
      </c>
      <c r="E366" s="1">
        <v>9.9666899999999998</v>
      </c>
      <c r="F366" s="1">
        <v>10.058365821838379</v>
      </c>
      <c r="G366" s="1">
        <v>0.12964910268783569</v>
      </c>
      <c r="H366" s="23">
        <f>POWER(10,((E366-32.244)/-3.5068))</f>
        <v>2252182.1556466836</v>
      </c>
      <c r="I366" s="23">
        <f t="shared" ref="I366" si="326">AVERAGE(H366:H367)</f>
        <v>2124454.8504876331</v>
      </c>
      <c r="J366" s="23">
        <f t="shared" ref="J366" si="327">STDEV(H366:H367)</f>
        <v>180633.68724129605</v>
      </c>
      <c r="K366">
        <v>3</v>
      </c>
      <c r="L366">
        <v>6</v>
      </c>
      <c r="M366" s="1">
        <v>83.847076416015625</v>
      </c>
    </row>
    <row r="367" spans="1:14" x14ac:dyDescent="0.2">
      <c r="A367" t="s">
        <v>138</v>
      </c>
      <c r="B367" t="s">
        <v>108</v>
      </c>
      <c r="C367" t="s">
        <v>71</v>
      </c>
      <c r="D367" t="s">
        <v>1119</v>
      </c>
      <c r="E367" s="1">
        <v>10.150041999999999</v>
      </c>
      <c r="F367" s="1">
        <v>10.058365821838379</v>
      </c>
      <c r="G367" s="1">
        <v>0.12964910268783569</v>
      </c>
      <c r="H367" s="23">
        <f>POWER(10,((E367-32.244)/-3.5068))</f>
        <v>1996727.5453285829</v>
      </c>
      <c r="K367">
        <v>3</v>
      </c>
      <c r="L367">
        <v>6</v>
      </c>
      <c r="M367" s="1">
        <v>83.981376647949219</v>
      </c>
    </row>
    <row r="368" spans="1:14" x14ac:dyDescent="0.2">
      <c r="A368" t="s">
        <v>180</v>
      </c>
      <c r="B368" t="s">
        <v>179</v>
      </c>
      <c r="C368" t="s">
        <v>71</v>
      </c>
      <c r="D368" t="s">
        <v>1119</v>
      </c>
      <c r="E368" s="1">
        <v>11.228073999999999</v>
      </c>
      <c r="F368" s="1">
        <v>11.302738189697266</v>
      </c>
      <c r="G368" s="1">
        <v>0.10559167712926865</v>
      </c>
      <c r="H368" s="23">
        <f>POWER(10,((E368-32.244)/-3.5068))</f>
        <v>983800.23891447182</v>
      </c>
      <c r="I368" s="23">
        <f t="shared" ref="I368" si="328">AVERAGE(H368:H369)</f>
        <v>937858.39922636654</v>
      </c>
      <c r="J368" s="23">
        <f t="shared" ref="J368" si="329">STDEV(H368:H369)</f>
        <v>64971.572767289006</v>
      </c>
      <c r="K368">
        <v>3</v>
      </c>
      <c r="L368">
        <v>7</v>
      </c>
      <c r="M368" s="1">
        <v>83.981376647949219</v>
      </c>
    </row>
    <row r="369" spans="1:13" x14ac:dyDescent="0.2">
      <c r="A369" t="s">
        <v>208</v>
      </c>
      <c r="B369" t="s">
        <v>179</v>
      </c>
      <c r="C369" t="s">
        <v>71</v>
      </c>
      <c r="D369" t="s">
        <v>1119</v>
      </c>
      <c r="E369" s="1">
        <v>11.377402999999999</v>
      </c>
      <c r="F369" s="1">
        <v>11.302738189697266</v>
      </c>
      <c r="G369" s="1">
        <v>0.10559167712926865</v>
      </c>
      <c r="H369" s="23">
        <f>POWER(10,((E369-32.244)/-3.5068))</f>
        <v>891916.55953826127</v>
      </c>
      <c r="K369">
        <v>3</v>
      </c>
      <c r="L369">
        <v>8</v>
      </c>
      <c r="M369" s="1">
        <v>84.115676879882812</v>
      </c>
    </row>
    <row r="370" spans="1:13" x14ac:dyDescent="0.2">
      <c r="A370" t="s">
        <v>251</v>
      </c>
      <c r="B370" t="s">
        <v>250</v>
      </c>
      <c r="C370" t="s">
        <v>71</v>
      </c>
      <c r="D370" t="s">
        <v>1119</v>
      </c>
      <c r="E370" s="1">
        <v>9.8000609999999995</v>
      </c>
      <c r="F370" s="1">
        <v>9.7171478271484375</v>
      </c>
      <c r="G370" s="1">
        <v>0.11725658178329468</v>
      </c>
      <c r="H370" s="23">
        <f>POWER(10,((E370-32.244)/-3.5068))</f>
        <v>2512577.5912872059</v>
      </c>
      <c r="I370" s="23">
        <f t="shared" ref="I370" si="330">AVERAGE(H370:H371)</f>
        <v>2657089.8880926655</v>
      </c>
      <c r="J370" s="23">
        <f t="shared" ref="J370" si="331">STDEV(H370:H371)</f>
        <v>204371.25007196699</v>
      </c>
      <c r="K370">
        <v>3</v>
      </c>
      <c r="L370">
        <v>7</v>
      </c>
      <c r="M370" s="1">
        <v>83.712776184082031</v>
      </c>
    </row>
    <row r="371" spans="1:13" x14ac:dyDescent="0.2">
      <c r="A371" t="s">
        <v>279</v>
      </c>
      <c r="B371" t="s">
        <v>250</v>
      </c>
      <c r="C371" t="s">
        <v>71</v>
      </c>
      <c r="D371" t="s">
        <v>1119</v>
      </c>
      <c r="E371" s="1">
        <v>9.6342350000000003</v>
      </c>
      <c r="F371" s="1">
        <v>9.7171478271484375</v>
      </c>
      <c r="G371" s="1">
        <v>0.11725658178329468</v>
      </c>
      <c r="H371" s="23">
        <f>POWER(10,((E371-32.244)/-3.5068))</f>
        <v>2801602.184898125</v>
      </c>
      <c r="K371">
        <v>3</v>
      </c>
      <c r="L371">
        <v>6</v>
      </c>
      <c r="M371" s="1">
        <v>83.712776184082031</v>
      </c>
    </row>
    <row r="372" spans="1:13" x14ac:dyDescent="0.2">
      <c r="A372" t="s">
        <v>322</v>
      </c>
      <c r="B372" t="s">
        <v>321</v>
      </c>
      <c r="C372" t="s">
        <v>71</v>
      </c>
      <c r="D372" t="s">
        <v>1119</v>
      </c>
      <c r="E372" s="1">
        <v>9.1356310000000001</v>
      </c>
      <c r="F372" s="1">
        <f>AVERAGE(E372:E373)</f>
        <v>8.9813155000000009</v>
      </c>
      <c r="G372" s="1">
        <f>STDEV(E372:E373)</f>
        <v>0.21823507298438541</v>
      </c>
      <c r="H372" s="23">
        <f>POWER(10,((E372-32.244)/-3.5068))</f>
        <v>3886767.0624867366</v>
      </c>
      <c r="I372" s="23">
        <f t="shared" ref="I372" si="332">AVERAGE(H372:H373)</f>
        <v>4323333.4280992271</v>
      </c>
      <c r="J372" s="23">
        <f t="shared" ref="J372" si="333">STDEV(H372:H373)</f>
        <v>617398.07512511348</v>
      </c>
      <c r="K372">
        <v>3</v>
      </c>
      <c r="L372">
        <v>6</v>
      </c>
      <c r="M372" s="1">
        <v>83.712776184082031</v>
      </c>
    </row>
    <row r="373" spans="1:13" x14ac:dyDescent="0.2">
      <c r="A373" t="s">
        <v>350</v>
      </c>
      <c r="B373" t="s">
        <v>321</v>
      </c>
      <c r="C373" t="s">
        <v>71</v>
      </c>
      <c r="D373" t="s">
        <v>1119</v>
      </c>
      <c r="E373" s="1">
        <v>8.827</v>
      </c>
      <c r="F373" s="1">
        <f>F372</f>
        <v>8.9813155000000009</v>
      </c>
      <c r="G373" s="1">
        <f>G372</f>
        <v>0.21823507298438541</v>
      </c>
      <c r="H373" s="23">
        <f>POWER(10,((E373-32.244)/-3.5068))</f>
        <v>4759899.7937117172</v>
      </c>
      <c r="K373">
        <v>3</v>
      </c>
      <c r="L373">
        <v>5</v>
      </c>
      <c r="M373" s="1">
        <v>83.578475952148438</v>
      </c>
    </row>
    <row r="374" spans="1:13" x14ac:dyDescent="0.2">
      <c r="A374" t="s">
        <v>393</v>
      </c>
      <c r="B374" t="s">
        <v>392</v>
      </c>
      <c r="C374" t="s">
        <v>71</v>
      </c>
      <c r="D374" t="s">
        <v>1119</v>
      </c>
      <c r="E374" s="1">
        <v>9.0079399999999996</v>
      </c>
      <c r="F374" s="1">
        <v>8.9652957916259766</v>
      </c>
      <c r="G374" s="1">
        <v>6.0307756066322327E-2</v>
      </c>
      <c r="H374" s="23">
        <f>POWER(10,((E374-32.244)/-3.5068))</f>
        <v>4226695.0235181162</v>
      </c>
      <c r="I374" s="23">
        <f t="shared" ref="I374" si="334">AVERAGE(H374:H375)</f>
        <v>4348420.2691718116</v>
      </c>
      <c r="J374" s="23">
        <f t="shared" ref="J374" si="335">STDEV(H374:H375)</f>
        <v>172145.49328665336</v>
      </c>
      <c r="K374">
        <v>3</v>
      </c>
      <c r="L374">
        <v>6</v>
      </c>
      <c r="M374" s="1">
        <v>84.249977111816406</v>
      </c>
    </row>
    <row r="375" spans="1:13" x14ac:dyDescent="0.2">
      <c r="A375" t="s">
        <v>421</v>
      </c>
      <c r="B375" t="s">
        <v>392</v>
      </c>
      <c r="C375" t="s">
        <v>71</v>
      </c>
      <c r="D375" t="s">
        <v>1119</v>
      </c>
      <c r="E375" s="1">
        <v>8.9226519999999994</v>
      </c>
      <c r="F375" s="1">
        <v>8.9652957916259766</v>
      </c>
      <c r="G375" s="1">
        <v>6.0307756066322327E-2</v>
      </c>
      <c r="H375" s="23">
        <f>POWER(10,((E375-32.244)/-3.5068))</f>
        <v>4470145.514825508</v>
      </c>
      <c r="K375">
        <v>3</v>
      </c>
      <c r="L375">
        <v>6</v>
      </c>
      <c r="M375" s="1">
        <v>84.249977111816406</v>
      </c>
    </row>
    <row r="376" spans="1:13" x14ac:dyDescent="0.2">
      <c r="A376" t="s">
        <v>464</v>
      </c>
      <c r="B376" t="s">
        <v>463</v>
      </c>
      <c r="C376" t="s">
        <v>71</v>
      </c>
      <c r="D376" t="s">
        <v>1119</v>
      </c>
      <c r="E376" s="1">
        <v>10.518632999999999</v>
      </c>
      <c r="F376" s="1">
        <v>10.494297027587891</v>
      </c>
      <c r="G376" s="1">
        <v>3.4416105598211288E-2</v>
      </c>
      <c r="H376" s="23">
        <f>POWER(10,((E376-32.244)/-3.5068))</f>
        <v>1567513.5502809386</v>
      </c>
      <c r="I376" s="23">
        <f t="shared" ref="I376" si="336">AVERAGE(H376:H377)</f>
        <v>1592965.6334011261</v>
      </c>
      <c r="J376" s="23">
        <f t="shared" ref="J376" si="337">STDEV(H376:H377)</f>
        <v>35994.681139216336</v>
      </c>
      <c r="K376">
        <v>3</v>
      </c>
      <c r="L376">
        <v>7</v>
      </c>
      <c r="M376" s="1">
        <v>83.981376647949219</v>
      </c>
    </row>
    <row r="377" spans="1:13" x14ac:dyDescent="0.2">
      <c r="A377" t="s">
        <v>492</v>
      </c>
      <c r="B377" t="s">
        <v>463</v>
      </c>
      <c r="C377" t="s">
        <v>71</v>
      </c>
      <c r="D377" t="s">
        <v>1119</v>
      </c>
      <c r="E377" s="1">
        <v>10.469961</v>
      </c>
      <c r="F377" s="1">
        <v>10.494297027587891</v>
      </c>
      <c r="G377" s="1">
        <v>3.4416105598211288E-2</v>
      </c>
      <c r="H377" s="23">
        <f>POWER(10,((E377-32.244)/-3.5068))</f>
        <v>1618417.7165213134</v>
      </c>
      <c r="K377">
        <v>3</v>
      </c>
      <c r="L377">
        <v>7</v>
      </c>
      <c r="M377" s="1">
        <v>83.712776184082031</v>
      </c>
    </row>
    <row r="378" spans="1:13" x14ac:dyDescent="0.2">
      <c r="A378" t="s">
        <v>534</v>
      </c>
      <c r="B378" t="s">
        <v>533</v>
      </c>
      <c r="C378" t="s">
        <v>71</v>
      </c>
      <c r="D378" t="s">
        <v>1119</v>
      </c>
      <c r="E378" s="1">
        <v>11.402225</v>
      </c>
      <c r="F378" s="1">
        <v>11.310642242431641</v>
      </c>
      <c r="G378" s="1">
        <v>0.12951692938804626</v>
      </c>
      <c r="H378" s="23">
        <f>POWER(10,((E378-32.244)/-3.5068))</f>
        <v>877497.68469599215</v>
      </c>
      <c r="I378" s="23">
        <f t="shared" ref="I378" si="338">AVERAGE(H378:H379)</f>
        <v>933568.97641095449</v>
      </c>
      <c r="J378" s="23">
        <f t="shared" ref="J378" si="339">STDEV(H378:H379)</f>
        <v>79296.781203077815</v>
      </c>
      <c r="K378">
        <v>3</v>
      </c>
      <c r="L378">
        <v>8</v>
      </c>
      <c r="M378" s="1">
        <v>83.444168090820312</v>
      </c>
    </row>
    <row r="379" spans="1:13" x14ac:dyDescent="0.2">
      <c r="A379" t="s">
        <v>562</v>
      </c>
      <c r="B379" t="s">
        <v>533</v>
      </c>
      <c r="C379" t="s">
        <v>71</v>
      </c>
      <c r="D379" t="s">
        <v>1119</v>
      </c>
      <c r="E379" s="1">
        <v>11.219060000000001</v>
      </c>
      <c r="F379" s="1">
        <v>11.310642242431641</v>
      </c>
      <c r="G379" s="1">
        <v>0.12951692938804626</v>
      </c>
      <c r="H379" s="23">
        <f>POWER(10,((E379-32.244)/-3.5068))</f>
        <v>989640.26812591671</v>
      </c>
      <c r="K379">
        <v>3</v>
      </c>
      <c r="L379">
        <v>8</v>
      </c>
      <c r="M379" s="1">
        <v>83.444168090820312</v>
      </c>
    </row>
    <row r="380" spans="1:13" x14ac:dyDescent="0.2">
      <c r="A380" t="s">
        <v>604</v>
      </c>
      <c r="B380" t="s">
        <v>603</v>
      </c>
      <c r="C380" t="s">
        <v>71</v>
      </c>
      <c r="D380" t="s">
        <v>1119</v>
      </c>
      <c r="E380" s="1">
        <v>11.241476</v>
      </c>
      <c r="F380" s="1">
        <v>11.252117156982422</v>
      </c>
      <c r="G380" s="1">
        <v>1.5048785135149956E-2</v>
      </c>
      <c r="H380" s="23">
        <f>POWER(10,((E380-32.244)/-3.5068))</f>
        <v>975180.94340746442</v>
      </c>
      <c r="I380" s="23">
        <f t="shared" ref="I380" si="340">AVERAGE(H380:H381)</f>
        <v>968414.79556418257</v>
      </c>
      <c r="J380" s="23">
        <f t="shared" ref="J380" si="341">STDEV(H380:H381)</f>
        <v>9568.7780449906659</v>
      </c>
      <c r="K380">
        <v>3</v>
      </c>
      <c r="L380">
        <v>7</v>
      </c>
      <c r="M380" s="1">
        <v>83.309867858886719</v>
      </c>
    </row>
    <row r="381" spans="1:13" x14ac:dyDescent="0.2">
      <c r="A381" t="s">
        <v>631</v>
      </c>
      <c r="B381" t="s">
        <v>603</v>
      </c>
      <c r="C381" t="s">
        <v>71</v>
      </c>
      <c r="D381" t="s">
        <v>1119</v>
      </c>
      <c r="E381" s="1">
        <v>11.262758</v>
      </c>
      <c r="F381" s="1">
        <v>11.252117156982422</v>
      </c>
      <c r="G381" s="1">
        <v>1.5048785135149956E-2</v>
      </c>
      <c r="H381" s="23">
        <f>POWER(10,((E381-32.244)/-3.5068))</f>
        <v>961648.64772090071</v>
      </c>
      <c r="K381">
        <v>3</v>
      </c>
      <c r="L381">
        <v>7</v>
      </c>
      <c r="M381" s="1">
        <v>83.444168090820312</v>
      </c>
    </row>
    <row r="382" spans="1:13" x14ac:dyDescent="0.2">
      <c r="A382" t="s">
        <v>111</v>
      </c>
      <c r="B382" t="s">
        <v>110</v>
      </c>
      <c r="C382" t="s">
        <v>71</v>
      </c>
      <c r="D382" t="s">
        <v>1119</v>
      </c>
      <c r="E382" s="1">
        <v>9.1257470000000005</v>
      </c>
      <c r="F382" s="1">
        <v>9.1595973968505859</v>
      </c>
      <c r="G382" s="1">
        <v>4.7872751951217651E-2</v>
      </c>
      <c r="H382" s="23">
        <f>POWER(10,((E382-32.244)/-3.5068))</f>
        <v>3912073.788633958</v>
      </c>
      <c r="I382" s="23">
        <f t="shared" ref="I382" si="342">AVERAGE(H382:H383)</f>
        <v>3827025.4117213339</v>
      </c>
      <c r="J382" s="23">
        <f t="shared" ref="J382" si="343">STDEV(H382:H383)</f>
        <v>120276.56808765217</v>
      </c>
      <c r="K382">
        <v>3</v>
      </c>
      <c r="L382">
        <v>6</v>
      </c>
      <c r="M382" s="1">
        <v>83.444168090820312</v>
      </c>
    </row>
    <row r="383" spans="1:13" x14ac:dyDescent="0.2">
      <c r="A383" t="s">
        <v>139</v>
      </c>
      <c r="B383" t="s">
        <v>110</v>
      </c>
      <c r="C383" t="s">
        <v>71</v>
      </c>
      <c r="D383" t="s">
        <v>1119</v>
      </c>
      <c r="E383" s="1">
        <v>9.1934489999999993</v>
      </c>
      <c r="F383" s="1">
        <v>9.1595973968505859</v>
      </c>
      <c r="G383" s="1">
        <v>4.7872751951217651E-2</v>
      </c>
      <c r="H383" s="23">
        <f>POWER(10,((E383-32.244)/-3.5068))</f>
        <v>3741977.0348087093</v>
      </c>
      <c r="K383">
        <v>3</v>
      </c>
      <c r="L383">
        <v>6</v>
      </c>
      <c r="M383" s="1">
        <v>83.444168090820312</v>
      </c>
    </row>
    <row r="384" spans="1:13" x14ac:dyDescent="0.2">
      <c r="A384" t="s">
        <v>182</v>
      </c>
      <c r="B384" t="s">
        <v>181</v>
      </c>
      <c r="C384" t="s">
        <v>71</v>
      </c>
      <c r="D384" t="s">
        <v>1119</v>
      </c>
      <c r="E384" s="1">
        <v>10.738578</v>
      </c>
      <c r="F384" s="1">
        <v>10.703660011291504</v>
      </c>
      <c r="G384" s="1">
        <v>4.9381271004676819E-2</v>
      </c>
      <c r="H384" s="23">
        <f>POWER(10,((E384-32.244)/-3.5068))</f>
        <v>1356724.6958894909</v>
      </c>
      <c r="I384" s="23">
        <f t="shared" ref="I384" si="344">AVERAGE(H384:H385)</f>
        <v>1388555.0196407202</v>
      </c>
      <c r="J384" s="23">
        <f t="shared" ref="J384" si="345">STDEV(H384:H385)</f>
        <v>45014.875543714967</v>
      </c>
      <c r="K384">
        <v>3</v>
      </c>
      <c r="L384">
        <v>7</v>
      </c>
      <c r="M384" s="1">
        <v>83.578475952148438</v>
      </c>
    </row>
    <row r="385" spans="1:13" x14ac:dyDescent="0.2">
      <c r="A385" t="s">
        <v>209</v>
      </c>
      <c r="B385" t="s">
        <v>181</v>
      </c>
      <c r="C385" t="s">
        <v>71</v>
      </c>
      <c r="D385" t="s">
        <v>1119</v>
      </c>
      <c r="E385" s="1">
        <v>10.668742</v>
      </c>
      <c r="F385" s="1">
        <v>10.703660011291504</v>
      </c>
      <c r="G385" s="1">
        <v>4.9381271004676819E-2</v>
      </c>
      <c r="H385" s="23">
        <f>POWER(10,((E385-32.244)/-3.5068))</f>
        <v>1420385.3433919495</v>
      </c>
      <c r="K385">
        <v>3</v>
      </c>
      <c r="L385">
        <v>7</v>
      </c>
      <c r="M385" s="1">
        <v>83.578475952148438</v>
      </c>
    </row>
    <row r="386" spans="1:13" x14ac:dyDescent="0.2">
      <c r="A386" t="s">
        <v>253</v>
      </c>
      <c r="B386" t="s">
        <v>252</v>
      </c>
      <c r="C386" t="s">
        <v>71</v>
      </c>
      <c r="D386" t="s">
        <v>1119</v>
      </c>
      <c r="E386" s="1">
        <v>10.183386</v>
      </c>
      <c r="F386" s="1">
        <v>10.236240386962891</v>
      </c>
      <c r="G386" s="1">
        <v>7.4746929109096527E-2</v>
      </c>
      <c r="H386" s="23">
        <f>POWER(10,((E386-32.244)/-3.5068))</f>
        <v>1953486.5502699313</v>
      </c>
      <c r="I386" s="23">
        <f t="shared" ref="I386" si="346">AVERAGE(H386:H387)</f>
        <v>1887991.528775108</v>
      </c>
      <c r="J386" s="23">
        <f t="shared" ref="J386" si="347">STDEV(H386:H387)</f>
        <v>92623.947665896456</v>
      </c>
      <c r="K386">
        <v>3</v>
      </c>
      <c r="L386">
        <v>6</v>
      </c>
      <c r="M386" s="1">
        <v>83.981376647949219</v>
      </c>
    </row>
    <row r="387" spans="1:13" x14ac:dyDescent="0.2">
      <c r="A387" t="s">
        <v>280</v>
      </c>
      <c r="B387" t="s">
        <v>252</v>
      </c>
      <c r="C387" t="s">
        <v>71</v>
      </c>
      <c r="D387" t="s">
        <v>1119</v>
      </c>
      <c r="E387" s="1">
        <v>10.289094</v>
      </c>
      <c r="F387" s="1">
        <v>10.236240386962891</v>
      </c>
      <c r="G387" s="1">
        <v>7.4746929109096527E-2</v>
      </c>
      <c r="H387" s="23">
        <f>POWER(10,((E387-32.244)/-3.5068))</f>
        <v>1822496.5072802848</v>
      </c>
      <c r="K387">
        <v>3</v>
      </c>
      <c r="L387">
        <v>7</v>
      </c>
      <c r="M387" s="1">
        <v>83.981376647949219</v>
      </c>
    </row>
    <row r="388" spans="1:13" x14ac:dyDescent="0.2">
      <c r="A388" t="s">
        <v>324</v>
      </c>
      <c r="B388" t="s">
        <v>323</v>
      </c>
      <c r="C388" t="s">
        <v>71</v>
      </c>
      <c r="D388" t="s">
        <v>1119</v>
      </c>
      <c r="E388" s="1">
        <v>9.6427829999999997</v>
      </c>
      <c r="F388" s="1">
        <v>9.5517826080322266</v>
      </c>
      <c r="G388" s="1">
        <v>0.12869355082511902</v>
      </c>
      <c r="H388" s="23">
        <f>POWER(10,((E388-32.244)/-3.5068))</f>
        <v>2785921.7729944251</v>
      </c>
      <c r="I388" s="23">
        <f t="shared" ref="I388" si="348">AVERAGE(H388:H389)</f>
        <v>2962738.3476607525</v>
      </c>
      <c r="J388" s="23">
        <f t="shared" ref="J388" si="349">STDEV(H388:H389)</f>
        <v>250056.39794547512</v>
      </c>
      <c r="K388">
        <v>3</v>
      </c>
      <c r="L388">
        <v>6</v>
      </c>
      <c r="M388" s="1">
        <v>83.444168090820312</v>
      </c>
    </row>
    <row r="389" spans="1:13" x14ac:dyDescent="0.2">
      <c r="A389" t="s">
        <v>351</v>
      </c>
      <c r="B389" t="s">
        <v>323</v>
      </c>
      <c r="C389" t="s">
        <v>71</v>
      </c>
      <c r="D389" t="s">
        <v>1119</v>
      </c>
      <c r="E389" s="1">
        <v>9.4607829999999993</v>
      </c>
      <c r="F389" s="1">
        <v>9.5517826080322266</v>
      </c>
      <c r="G389" s="1">
        <v>0.12869355082511902</v>
      </c>
      <c r="H389" s="23">
        <f>POWER(10,((E389-32.244)/-3.5068))</f>
        <v>3139554.9223270798</v>
      </c>
      <c r="K389">
        <v>3</v>
      </c>
      <c r="L389">
        <v>6</v>
      </c>
      <c r="M389" s="1">
        <v>83.309867858886719</v>
      </c>
    </row>
    <row r="390" spans="1:13" x14ac:dyDescent="0.2">
      <c r="A390" t="s">
        <v>395</v>
      </c>
      <c r="B390" t="s">
        <v>394</v>
      </c>
      <c r="C390" t="s">
        <v>71</v>
      </c>
      <c r="D390" t="s">
        <v>1119</v>
      </c>
      <c r="E390" s="1">
        <v>7.6203640000000004</v>
      </c>
      <c r="F390" s="1">
        <v>7.7325296401977539</v>
      </c>
      <c r="G390" s="1">
        <v>0.1586262434720993</v>
      </c>
      <c r="H390" s="23">
        <f>POWER(10,((E390-32.244)/-3.5068))</f>
        <v>10511929.64466965</v>
      </c>
      <c r="I390" s="23">
        <f t="shared" ref="I390" si="350">AVERAGE(H390:H391)</f>
        <v>9792058.266173359</v>
      </c>
      <c r="J390" s="23">
        <f t="shared" ref="J390" si="351">STDEV(H390:H391)</f>
        <v>1018051.8666336692</v>
      </c>
      <c r="K390">
        <v>3</v>
      </c>
      <c r="L390">
        <v>6</v>
      </c>
      <c r="M390" s="1">
        <v>83.309867858886719</v>
      </c>
    </row>
    <row r="391" spans="1:13" x14ac:dyDescent="0.2">
      <c r="A391" t="s">
        <v>422</v>
      </c>
      <c r="B391" t="s">
        <v>394</v>
      </c>
      <c r="C391" t="s">
        <v>71</v>
      </c>
      <c r="D391" t="s">
        <v>1119</v>
      </c>
      <c r="E391" s="1">
        <v>7.8446955999999997</v>
      </c>
      <c r="F391" s="1">
        <v>7.7325296401977539</v>
      </c>
      <c r="G391" s="1">
        <v>0.1586262434720993</v>
      </c>
      <c r="H391" s="23">
        <f>POWER(10,((E391-32.244)/-3.5068))</f>
        <v>9072186.8876770698</v>
      </c>
      <c r="K391">
        <v>3</v>
      </c>
      <c r="L391">
        <v>6</v>
      </c>
      <c r="M391" s="1">
        <v>83.175567626953125</v>
      </c>
    </row>
    <row r="392" spans="1:13" x14ac:dyDescent="0.2">
      <c r="A392" t="s">
        <v>466</v>
      </c>
      <c r="B392" t="s">
        <v>465</v>
      </c>
      <c r="C392" t="s">
        <v>71</v>
      </c>
      <c r="D392" t="s">
        <v>1119</v>
      </c>
      <c r="E392" s="1">
        <v>10.261956</v>
      </c>
      <c r="F392" s="1">
        <v>10.262134552001953</v>
      </c>
      <c r="G392" s="1">
        <v>2.5288108736276627E-4</v>
      </c>
      <c r="H392" s="23">
        <f>POWER(10,((E392-32.244)/-3.5068))</f>
        <v>1855262.5745715029</v>
      </c>
      <c r="I392" s="23">
        <f t="shared" ref="I392" si="352">AVERAGE(H392:H393)</f>
        <v>1855044.5466759368</v>
      </c>
      <c r="J392" s="23">
        <f t="shared" ref="J392" si="353">STDEV(H392:H393)</f>
        <v>308.33800688504493</v>
      </c>
      <c r="K392">
        <v>3</v>
      </c>
      <c r="L392">
        <v>7</v>
      </c>
      <c r="M392" s="1">
        <v>83.847076416015625</v>
      </c>
    </row>
    <row r="393" spans="1:13" x14ac:dyDescent="0.2">
      <c r="A393" t="s">
        <v>493</v>
      </c>
      <c r="B393" t="s">
        <v>465</v>
      </c>
      <c r="C393" t="s">
        <v>71</v>
      </c>
      <c r="D393" t="s">
        <v>1119</v>
      </c>
      <c r="E393" s="1">
        <v>10.262314</v>
      </c>
      <c r="F393" s="1">
        <v>10.262134552001953</v>
      </c>
      <c r="G393" s="1">
        <v>2.5288108736276627E-4</v>
      </c>
      <c r="H393" s="23">
        <f>POWER(10,((E393-32.244)/-3.5068))</f>
        <v>1854826.5187803709</v>
      </c>
      <c r="K393">
        <v>3</v>
      </c>
      <c r="L393">
        <v>6</v>
      </c>
      <c r="M393" s="1">
        <v>83.712776184082031</v>
      </c>
    </row>
    <row r="394" spans="1:13" x14ac:dyDescent="0.2">
      <c r="A394" t="s">
        <v>536</v>
      </c>
      <c r="B394" t="s">
        <v>535</v>
      </c>
      <c r="C394" t="s">
        <v>71</v>
      </c>
      <c r="D394" t="s">
        <v>1119</v>
      </c>
      <c r="E394" s="1">
        <v>13.633051</v>
      </c>
      <c r="F394" s="1">
        <v>13.658069610595703</v>
      </c>
      <c r="G394" s="1">
        <v>3.5381775349378586E-2</v>
      </c>
      <c r="H394" s="23">
        <f>POWER(10,((E394-32.244)/-3.5068))</f>
        <v>202816.39402966422</v>
      </c>
      <c r="I394" s="23">
        <f t="shared" ref="I394" si="354">AVERAGE(H394:H395)</f>
        <v>199538.80674469541</v>
      </c>
      <c r="J394" s="23">
        <f t="shared" ref="J394" si="355">STDEV(H394:H395)</f>
        <v>4635.2083902644899</v>
      </c>
      <c r="K394">
        <v>3</v>
      </c>
      <c r="L394">
        <v>10</v>
      </c>
      <c r="M394" s="1">
        <v>83.578475952148438</v>
      </c>
    </row>
    <row r="395" spans="1:13" x14ac:dyDescent="0.2">
      <c r="A395" t="s">
        <v>563</v>
      </c>
      <c r="B395" t="s">
        <v>535</v>
      </c>
      <c r="C395" t="s">
        <v>71</v>
      </c>
      <c r="D395" t="s">
        <v>1119</v>
      </c>
      <c r="E395" s="1">
        <v>13.683088</v>
      </c>
      <c r="F395" s="1">
        <v>13.658069610595703</v>
      </c>
      <c r="G395" s="1">
        <v>3.5381775349378586E-2</v>
      </c>
      <c r="H395" s="23">
        <f>POWER(10,((E395-32.244)/-3.5068))</f>
        <v>196261.21945972662</v>
      </c>
      <c r="K395">
        <v>3</v>
      </c>
      <c r="L395">
        <v>9</v>
      </c>
      <c r="M395" s="1">
        <v>83.444168090820312</v>
      </c>
    </row>
    <row r="396" spans="1:13" x14ac:dyDescent="0.2">
      <c r="A396" t="s">
        <v>606</v>
      </c>
      <c r="B396" t="s">
        <v>605</v>
      </c>
      <c r="C396" t="s">
        <v>71</v>
      </c>
      <c r="D396" t="s">
        <v>1119</v>
      </c>
      <c r="E396" s="1">
        <v>14.763123</v>
      </c>
      <c r="F396" s="1">
        <v>14.750324249267578</v>
      </c>
      <c r="G396" s="1">
        <v>1.8099542707204819E-2</v>
      </c>
      <c r="H396" s="23">
        <f>POWER(10,((E396-32.244)/-3.5068))</f>
        <v>96572.04576164372</v>
      </c>
      <c r="I396" s="23">
        <f t="shared" ref="I396" si="356">AVERAGE(H396:H397)</f>
        <v>97390.453882883347</v>
      </c>
      <c r="J396" s="23">
        <f t="shared" ref="J396" si="357">STDEV(H396:H397)</f>
        <v>1157.4038646133645</v>
      </c>
      <c r="K396">
        <v>3</v>
      </c>
      <c r="L396">
        <v>11</v>
      </c>
      <c r="M396" s="1">
        <v>83.309867858886719</v>
      </c>
    </row>
    <row r="397" spans="1:13" x14ac:dyDescent="0.2">
      <c r="A397" t="s">
        <v>632</v>
      </c>
      <c r="B397" t="s">
        <v>605</v>
      </c>
      <c r="C397" t="s">
        <v>71</v>
      </c>
      <c r="D397" t="s">
        <v>1119</v>
      </c>
      <c r="E397" s="1">
        <v>14.737526000000001</v>
      </c>
      <c r="F397" s="1">
        <v>14.750324249267578</v>
      </c>
      <c r="G397" s="1">
        <v>1.8099542707204819E-2</v>
      </c>
      <c r="H397" s="23">
        <f>POWER(10,((E397-32.244)/-3.5068))</f>
        <v>98208.862004122973</v>
      </c>
      <c r="K397">
        <v>3</v>
      </c>
      <c r="L397">
        <v>11</v>
      </c>
      <c r="M397" s="1">
        <v>83.175567626953125</v>
      </c>
    </row>
    <row r="398" spans="1:13" x14ac:dyDescent="0.2">
      <c r="A398" t="s">
        <v>113</v>
      </c>
      <c r="B398" t="s">
        <v>112</v>
      </c>
      <c r="C398" t="s">
        <v>71</v>
      </c>
      <c r="D398" t="s">
        <v>1119</v>
      </c>
      <c r="E398" s="1">
        <v>11.21546</v>
      </c>
      <c r="F398" s="1">
        <v>11.280191421508789</v>
      </c>
      <c r="G398" s="1">
        <v>9.1544300317764282E-2</v>
      </c>
      <c r="H398" s="23">
        <f>POWER(10,((E398-32.244)/-3.5068))</f>
        <v>991982.32770849485</v>
      </c>
      <c r="I398" s="23">
        <f t="shared" ref="I398" si="358">AVERAGE(H398:H399)</f>
        <v>951562.33811857994</v>
      </c>
      <c r="J398" s="23">
        <f t="shared" ref="J398" si="359">STDEV(H398:H399)</f>
        <v>57162.497469036985</v>
      </c>
      <c r="K398">
        <v>3</v>
      </c>
      <c r="L398">
        <v>7</v>
      </c>
      <c r="M398" s="1">
        <v>83.578475952148438</v>
      </c>
    </row>
    <row r="399" spans="1:13" x14ac:dyDescent="0.2">
      <c r="A399" t="s">
        <v>140</v>
      </c>
      <c r="B399" t="s">
        <v>112</v>
      </c>
      <c r="C399" t="s">
        <v>71</v>
      </c>
      <c r="D399" t="s">
        <v>1119</v>
      </c>
      <c r="E399" s="1">
        <v>11.344923</v>
      </c>
      <c r="F399" s="1">
        <v>11.280191421508789</v>
      </c>
      <c r="G399" s="1">
        <v>9.1544300317764282E-2</v>
      </c>
      <c r="H399" s="23">
        <f>POWER(10,((E399-32.244)/-3.5068))</f>
        <v>911142.34852866502</v>
      </c>
      <c r="K399">
        <v>3</v>
      </c>
      <c r="L399">
        <v>8</v>
      </c>
      <c r="M399" s="1">
        <v>83.578475952148438</v>
      </c>
    </row>
    <row r="400" spans="1:13" x14ac:dyDescent="0.2">
      <c r="A400" t="s">
        <v>184</v>
      </c>
      <c r="B400" t="s">
        <v>183</v>
      </c>
      <c r="C400" t="s">
        <v>71</v>
      </c>
      <c r="D400" t="s">
        <v>1119</v>
      </c>
      <c r="E400" s="1">
        <v>9.7969600000000003</v>
      </c>
      <c r="F400" s="1">
        <v>9.7508745193481445</v>
      </c>
      <c r="G400" s="1">
        <v>6.5174534916877747E-2</v>
      </c>
      <c r="H400" s="23">
        <f>POWER(10,((E400-32.244)/-3.5068))</f>
        <v>2517698.7490530345</v>
      </c>
      <c r="I400" s="23">
        <f t="shared" ref="I400" si="360">AVERAGE(H400:H401)</f>
        <v>2596236.9209261658</v>
      </c>
      <c r="J400" s="23">
        <f t="shared" ref="J400" si="361">STDEV(H400:H401)</f>
        <v>111069.74782697143</v>
      </c>
      <c r="K400">
        <v>3</v>
      </c>
      <c r="L400">
        <v>6</v>
      </c>
      <c r="M400" s="1">
        <v>83.309867858886719</v>
      </c>
    </row>
    <row r="401" spans="1:14" x14ac:dyDescent="0.2">
      <c r="A401" t="s">
        <v>210</v>
      </c>
      <c r="B401" t="s">
        <v>183</v>
      </c>
      <c r="C401" t="s">
        <v>71</v>
      </c>
      <c r="D401" t="s">
        <v>1119</v>
      </c>
      <c r="E401" s="1">
        <v>9.7047889999999999</v>
      </c>
      <c r="F401" s="1">
        <v>9.7508745193481445</v>
      </c>
      <c r="G401" s="1">
        <v>6.5174534916877747E-2</v>
      </c>
      <c r="H401" s="23">
        <f>POWER(10,((E401-32.244)/-3.5068))</f>
        <v>2674775.0927992971</v>
      </c>
      <c r="K401">
        <v>3</v>
      </c>
      <c r="L401">
        <v>6</v>
      </c>
      <c r="M401" s="1">
        <v>83.309867858886719</v>
      </c>
    </row>
    <row r="402" spans="1:14" x14ac:dyDescent="0.2">
      <c r="A402" t="s">
        <v>255</v>
      </c>
      <c r="B402" t="s">
        <v>254</v>
      </c>
      <c r="C402" t="s">
        <v>71</v>
      </c>
      <c r="D402" t="s">
        <v>1119</v>
      </c>
      <c r="E402" s="1">
        <v>10.460501000000001</v>
      </c>
      <c r="F402" s="1">
        <v>10.474740982055664</v>
      </c>
      <c r="G402" s="1">
        <v>2.0138775929808617E-2</v>
      </c>
      <c r="H402" s="23">
        <f>POWER(10,((E402-32.244)/-3.5068))</f>
        <v>1628501.7889738355</v>
      </c>
      <c r="I402" s="23">
        <f t="shared" ref="I402" si="362">AVERAGE(H402:H403)</f>
        <v>1613416.6760370759</v>
      </c>
      <c r="J402" s="23">
        <f t="shared" ref="J402" si="363">STDEV(H402:H403)</f>
        <v>21333.571305095091</v>
      </c>
      <c r="K402">
        <v>3</v>
      </c>
      <c r="L402">
        <v>6</v>
      </c>
      <c r="M402" s="1">
        <v>83.309867858886719</v>
      </c>
    </row>
    <row r="403" spans="1:14" x14ac:dyDescent="0.2">
      <c r="A403" t="s">
        <v>281</v>
      </c>
      <c r="B403" t="s">
        <v>254</v>
      </c>
      <c r="C403" t="s">
        <v>71</v>
      </c>
      <c r="D403" t="s">
        <v>1119</v>
      </c>
      <c r="E403" s="1">
        <v>10.488981000000001</v>
      </c>
      <c r="F403" s="1">
        <v>10.474740982055664</v>
      </c>
      <c r="G403" s="1">
        <v>2.0138775929808617E-2</v>
      </c>
      <c r="H403" s="23">
        <f>POWER(10,((E403-32.244)/-3.5068))</f>
        <v>1598331.5631003166</v>
      </c>
      <c r="K403">
        <v>3</v>
      </c>
      <c r="L403">
        <v>7</v>
      </c>
      <c r="M403" s="1">
        <v>83.444168090820312</v>
      </c>
    </row>
    <row r="404" spans="1:14" x14ac:dyDescent="0.2">
      <c r="A404" t="s">
        <v>93</v>
      </c>
      <c r="B404" t="s">
        <v>1121</v>
      </c>
      <c r="C404" t="s">
        <v>117</v>
      </c>
      <c r="D404" t="s">
        <v>1119</v>
      </c>
      <c r="E404" s="1">
        <v>7.4765886999999998</v>
      </c>
      <c r="F404" s="1">
        <v>7.4916152954101562</v>
      </c>
      <c r="G404" s="1">
        <v>2.1250441670417786E-2</v>
      </c>
      <c r="H404" s="23">
        <f>POWER(10,((E404-32.244)/-3.5068))</f>
        <v>11552645.513797568</v>
      </c>
      <c r="I404" s="23">
        <f t="shared" ref="I404" si="364">AVERAGE(H404:H405)</f>
        <v>11439779.869035965</v>
      </c>
      <c r="J404" s="23">
        <f t="shared" ref="J404" si="365">STDEV(H404:H405)</f>
        <v>159616.12554784329</v>
      </c>
      <c r="K404">
        <v>3</v>
      </c>
      <c r="L404">
        <v>5</v>
      </c>
      <c r="M404" s="1">
        <v>84.249977111816406</v>
      </c>
    </row>
    <row r="405" spans="1:14" x14ac:dyDescent="0.2">
      <c r="A405" t="s">
        <v>129</v>
      </c>
      <c r="B405" t="s">
        <v>1121</v>
      </c>
      <c r="C405" t="s">
        <v>117</v>
      </c>
      <c r="D405" t="s">
        <v>1119</v>
      </c>
      <c r="E405" s="1">
        <v>7.5066414000000004</v>
      </c>
      <c r="F405" s="1">
        <v>7.4916152954101562</v>
      </c>
      <c r="G405" s="1">
        <v>2.1250441670417786E-2</v>
      </c>
      <c r="H405" s="23">
        <f>POWER(10,((E405-32.244)/-3.5068))</f>
        <v>11326914.224274362</v>
      </c>
      <c r="K405">
        <v>3</v>
      </c>
      <c r="L405">
        <v>5</v>
      </c>
      <c r="M405" s="1">
        <v>84.249977111816406</v>
      </c>
    </row>
    <row r="406" spans="1:14" x14ac:dyDescent="0.2">
      <c r="A406" t="s">
        <v>164</v>
      </c>
      <c r="B406" t="s">
        <v>1122</v>
      </c>
      <c r="C406" t="s">
        <v>117</v>
      </c>
      <c r="D406" t="s">
        <v>1119</v>
      </c>
      <c r="E406" s="1">
        <v>11.170382</v>
      </c>
      <c r="F406" s="1">
        <v>11.186436653137207</v>
      </c>
      <c r="G406" s="1">
        <v>2.2705350071191788E-2</v>
      </c>
      <c r="H406" s="23">
        <f>POWER(10,((E406-32.244)/-3.5068))</f>
        <v>1021782.3332782534</v>
      </c>
      <c r="I406" s="23">
        <f t="shared" ref="I406" si="366">AVERAGE(H406:H407)</f>
        <v>1011123.6591155645</v>
      </c>
      <c r="J406" s="23">
        <f t="shared" ref="J406" si="367">STDEV(H406:H407)</f>
        <v>15073.641557790332</v>
      </c>
      <c r="K406">
        <v>3</v>
      </c>
      <c r="L406">
        <v>7</v>
      </c>
      <c r="M406" s="1">
        <v>84.249977111816406</v>
      </c>
    </row>
    <row r="407" spans="1:14" x14ac:dyDescent="0.2">
      <c r="A407" t="s">
        <v>199</v>
      </c>
      <c r="B407" t="s">
        <v>1122</v>
      </c>
      <c r="C407" t="s">
        <v>117</v>
      </c>
      <c r="D407" t="s">
        <v>1119</v>
      </c>
      <c r="E407" s="1">
        <v>11.202491999999999</v>
      </c>
      <c r="F407" s="1">
        <v>11.186436653137207</v>
      </c>
      <c r="G407" s="1">
        <v>2.2705350071191788E-2</v>
      </c>
      <c r="H407" s="23">
        <f>POWER(10,((E407-32.244)/-3.5068))</f>
        <v>1000464.9849528756</v>
      </c>
      <c r="K407">
        <v>3</v>
      </c>
      <c r="L407">
        <v>7</v>
      </c>
      <c r="M407" s="1">
        <v>84.249977111816406</v>
      </c>
    </row>
    <row r="408" spans="1:14" x14ac:dyDescent="0.2">
      <c r="A408" t="s">
        <v>234</v>
      </c>
      <c r="B408" t="s">
        <v>1123</v>
      </c>
      <c r="C408" t="s">
        <v>117</v>
      </c>
      <c r="D408" t="s">
        <v>1119</v>
      </c>
      <c r="E408" s="1">
        <v>14.993373</v>
      </c>
      <c r="F408" s="1">
        <v>14.998441696166992</v>
      </c>
      <c r="G408" s="1">
        <v>7.1676615625619888E-3</v>
      </c>
      <c r="H408" s="23">
        <f>POWER(10,((E408-32.244)/-3.5068))</f>
        <v>83022.017262523237</v>
      </c>
      <c r="I408" s="23">
        <f t="shared" ref="I408" si="368">AVERAGE(H408:H409)</f>
        <v>82746.650486696875</v>
      </c>
      <c r="J408" s="23">
        <f t="shared" ref="J408" si="369">STDEV(H408:H409)</f>
        <v>389.42742900059267</v>
      </c>
      <c r="K408">
        <v>3</v>
      </c>
      <c r="L408">
        <v>11</v>
      </c>
      <c r="M408" s="1">
        <v>84.249977111816406</v>
      </c>
    </row>
    <row r="409" spans="1:14" x14ac:dyDescent="0.2">
      <c r="A409" t="s">
        <v>270</v>
      </c>
      <c r="B409" t="s">
        <v>1123</v>
      </c>
      <c r="C409" t="s">
        <v>117</v>
      </c>
      <c r="D409" t="s">
        <v>1119</v>
      </c>
      <c r="E409" s="1">
        <v>15.0035095</v>
      </c>
      <c r="F409" s="1">
        <v>14.998441696166992</v>
      </c>
      <c r="G409" s="1">
        <v>7.1676615625619888E-3</v>
      </c>
      <c r="H409" s="23">
        <f>POWER(10,((E409-32.244)/-3.5068))</f>
        <v>82471.283710870513</v>
      </c>
      <c r="K409">
        <v>3</v>
      </c>
      <c r="L409">
        <v>11</v>
      </c>
      <c r="M409" s="1">
        <v>84.249977111816406</v>
      </c>
    </row>
    <row r="410" spans="1:14" x14ac:dyDescent="0.2">
      <c r="A410" t="s">
        <v>305</v>
      </c>
      <c r="B410" t="s">
        <v>1124</v>
      </c>
      <c r="C410" t="s">
        <v>117</v>
      </c>
      <c r="D410" t="s">
        <v>1119</v>
      </c>
      <c r="E410" s="1">
        <v>19.645166</v>
      </c>
      <c r="F410" s="1">
        <v>19.645166397094727</v>
      </c>
      <c r="H410" s="23">
        <f>POWER(10,((E410-32.244)/-3.5068))</f>
        <v>3914.5944854601526</v>
      </c>
      <c r="I410" s="23">
        <f t="shared" ref="I410" si="370">AVERAGE(H410:H411)</f>
        <v>1957.5312883431002</v>
      </c>
      <c r="J410" s="23">
        <f t="shared" ref="J410" si="371">STDEV(H410:H411)</f>
        <v>2767.7053157841851</v>
      </c>
      <c r="K410">
        <v>3</v>
      </c>
      <c r="L410">
        <v>15</v>
      </c>
      <c r="M410" s="1">
        <v>84.38427734375</v>
      </c>
    </row>
    <row r="411" spans="1:14" x14ac:dyDescent="0.2">
      <c r="A411" t="s">
        <v>518</v>
      </c>
      <c r="B411" t="s">
        <v>541</v>
      </c>
      <c r="C411" t="s">
        <v>541</v>
      </c>
      <c r="D411" t="s">
        <v>1119</v>
      </c>
      <c r="E411" s="1">
        <v>33.400084999999997</v>
      </c>
      <c r="H411" s="23">
        <f>POWER(10,((E411-32.244)/-3.5068))</f>
        <v>0.46809122604788878</v>
      </c>
      <c r="K411">
        <v>3</v>
      </c>
      <c r="L411">
        <v>29</v>
      </c>
      <c r="M411" s="1">
        <v>80.220932006835938</v>
      </c>
      <c r="N411" s="1">
        <v>74.848869323730469</v>
      </c>
    </row>
    <row r="412" spans="1:14" x14ac:dyDescent="0.2">
      <c r="A412" t="s">
        <v>553</v>
      </c>
      <c r="B412" t="s">
        <v>541</v>
      </c>
      <c r="C412" t="s">
        <v>541</v>
      </c>
      <c r="D412" t="s">
        <v>1119</v>
      </c>
      <c r="E412" s="1">
        <v>29.826172</v>
      </c>
      <c r="H412" s="23">
        <f>POWER(10,((E412-32.244)/-3.5068))</f>
        <v>4.8917973931953016</v>
      </c>
      <c r="I412" s="23">
        <f t="shared" ref="I412" si="372">AVERAGE(H412:H413)</f>
        <v>2.5340657375494766</v>
      </c>
      <c r="J412" s="23">
        <f t="shared" ref="J412" si="373">STDEV(H412:H413)</f>
        <v>3.3343360838506975</v>
      </c>
      <c r="K412">
        <v>3</v>
      </c>
      <c r="L412">
        <v>26</v>
      </c>
      <c r="M412" s="1">
        <v>74.714569091796875</v>
      </c>
      <c r="N412" s="1">
        <v>65.582061767578125</v>
      </c>
    </row>
    <row r="413" spans="1:14" x14ac:dyDescent="0.2">
      <c r="A413" t="s">
        <v>588</v>
      </c>
      <c r="B413" t="s">
        <v>541</v>
      </c>
      <c r="C413" t="s">
        <v>541</v>
      </c>
      <c r="D413" t="s">
        <v>1119</v>
      </c>
      <c r="E413" s="1">
        <v>34.886947999999997</v>
      </c>
      <c r="H413" s="23">
        <f>POWER(10,((E413-32.244)/-3.5068))</f>
        <v>0.17633408190365127</v>
      </c>
      <c r="K413">
        <v>3</v>
      </c>
      <c r="L413">
        <v>31</v>
      </c>
      <c r="M413" s="1">
        <v>75.117477416992188</v>
      </c>
      <c r="N413" s="1">
        <v>81.026741027832031</v>
      </c>
    </row>
    <row r="414" spans="1:14" x14ac:dyDescent="0.2">
      <c r="A414" t="s">
        <v>622</v>
      </c>
      <c r="B414" t="s">
        <v>541</v>
      </c>
      <c r="C414" t="s">
        <v>541</v>
      </c>
      <c r="D414" t="s">
        <v>1119</v>
      </c>
      <c r="E414" s="1">
        <v>33.654739999999997</v>
      </c>
      <c r="H414" s="23">
        <f>POWER(10,((E414-32.244)/-3.5068))</f>
        <v>0.39601625704576754</v>
      </c>
      <c r="I414" s="23">
        <f t="shared" ref="I414" si="374">AVERAGE(H414:H415)</f>
        <v>0.39601625704576754</v>
      </c>
      <c r="J414" s="23" t="e">
        <f t="shared" ref="J414" si="375">STDEV(H414:H415)</f>
        <v>#DIV/0!</v>
      </c>
      <c r="K414">
        <v>3</v>
      </c>
      <c r="L414">
        <v>29</v>
      </c>
      <c r="M414" s="1">
        <v>74.983169555664062</v>
      </c>
      <c r="N414" s="1">
        <v>65.850662231445312</v>
      </c>
    </row>
  </sheetData>
  <sortState ref="A325:N414">
    <sortCondition ref="B325:B414"/>
  </sortState>
  <pageMargins left="0.7" right="0.7" top="0.75" bottom="0.75" header="0.3" footer="0.3"/>
  <pageSetup paperSize="9"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9"/>
  <sheetViews>
    <sheetView workbookViewId="0">
      <selection activeCell="K20" sqref="K20"/>
    </sheetView>
  </sheetViews>
  <sheetFormatPr baseColWidth="10" defaultColWidth="8.83203125" defaultRowHeight="15" x14ac:dyDescent="0.2"/>
  <cols>
    <col min="8" max="8" width="12.83203125" style="23" bestFit="1" customWidth="1"/>
    <col min="9" max="9" width="10.1640625" style="23" bestFit="1" customWidth="1"/>
    <col min="10" max="10" width="8.83203125" style="23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5</v>
      </c>
    </row>
    <row r="4" spans="1:2" x14ac:dyDescent="0.2">
      <c r="A4" t="s">
        <v>6</v>
      </c>
      <c r="B4" t="s">
        <v>3</v>
      </c>
    </row>
    <row r="5" spans="1:2" x14ac:dyDescent="0.2">
      <c r="A5" t="s">
        <v>7</v>
      </c>
      <c r="B5" t="s">
        <v>8</v>
      </c>
    </row>
    <row r="6" spans="1:2" x14ac:dyDescent="0.2">
      <c r="A6" t="s">
        <v>9</v>
      </c>
      <c r="B6" t="s">
        <v>3</v>
      </c>
    </row>
    <row r="7" spans="1:2" x14ac:dyDescent="0.2">
      <c r="A7" t="s">
        <v>10</v>
      </c>
      <c r="B7" t="s">
        <v>11</v>
      </c>
    </row>
    <row r="8" spans="1:2" x14ac:dyDescent="0.2">
      <c r="A8" t="s">
        <v>12</v>
      </c>
      <c r="B8" t="s">
        <v>3</v>
      </c>
    </row>
    <row r="9" spans="1:2" x14ac:dyDescent="0.2">
      <c r="A9" t="s">
        <v>13</v>
      </c>
      <c r="B9" t="s">
        <v>14</v>
      </c>
    </row>
    <row r="10" spans="1:2" x14ac:dyDescent="0.2">
      <c r="A10" t="s">
        <v>15</v>
      </c>
      <c r="B10" t="s">
        <v>3</v>
      </c>
    </row>
    <row r="11" spans="1:2" x14ac:dyDescent="0.2">
      <c r="A11" t="s">
        <v>16</v>
      </c>
      <c r="B11" t="s">
        <v>17</v>
      </c>
    </row>
    <row r="12" spans="1:2" x14ac:dyDescent="0.2">
      <c r="A12" t="s">
        <v>18</v>
      </c>
      <c r="B12" t="s">
        <v>3</v>
      </c>
    </row>
    <row r="13" spans="1:2" x14ac:dyDescent="0.2">
      <c r="A13" t="s">
        <v>19</v>
      </c>
      <c r="B13" t="s">
        <v>20</v>
      </c>
    </row>
    <row r="14" spans="1:2" x14ac:dyDescent="0.2">
      <c r="A14" t="s">
        <v>21</v>
      </c>
      <c r="B14" t="s">
        <v>3</v>
      </c>
    </row>
    <row r="15" spans="1:2" x14ac:dyDescent="0.2">
      <c r="A15" t="s">
        <v>22</v>
      </c>
      <c r="B15" t="s">
        <v>23</v>
      </c>
    </row>
    <row r="16" spans="1:2" x14ac:dyDescent="0.2">
      <c r="A16" t="s">
        <v>24</v>
      </c>
      <c r="B16" t="s">
        <v>3</v>
      </c>
    </row>
    <row r="17" spans="1:2" x14ac:dyDescent="0.2">
      <c r="A17" t="s">
        <v>25</v>
      </c>
      <c r="B17" t="s">
        <v>26</v>
      </c>
    </row>
    <row r="18" spans="1:2" x14ac:dyDescent="0.2">
      <c r="A18" t="s">
        <v>27</v>
      </c>
      <c r="B18" t="s">
        <v>3</v>
      </c>
    </row>
    <row r="19" spans="1:2" x14ac:dyDescent="0.2">
      <c r="A19" t="s">
        <v>28</v>
      </c>
      <c r="B19" t="s">
        <v>29</v>
      </c>
    </row>
    <row r="20" spans="1:2" x14ac:dyDescent="0.2">
      <c r="A20" t="s">
        <v>30</v>
      </c>
      <c r="B20" t="s">
        <v>31</v>
      </c>
    </row>
    <row r="21" spans="1:2" x14ac:dyDescent="0.2">
      <c r="A21" t="s">
        <v>32</v>
      </c>
      <c r="B21" t="s">
        <v>635</v>
      </c>
    </row>
    <row r="22" spans="1:2" x14ac:dyDescent="0.2">
      <c r="A22" t="s">
        <v>34</v>
      </c>
      <c r="B22" t="s">
        <v>636</v>
      </c>
    </row>
    <row r="23" spans="1:2" x14ac:dyDescent="0.2">
      <c r="A23" t="s">
        <v>36</v>
      </c>
      <c r="B23" t="s">
        <v>637</v>
      </c>
    </row>
    <row r="24" spans="1:2" x14ac:dyDescent="0.2">
      <c r="A24" t="s">
        <v>38</v>
      </c>
      <c r="B24" t="s">
        <v>638</v>
      </c>
    </row>
    <row r="25" spans="1:2" x14ac:dyDescent="0.2">
      <c r="A25" t="s">
        <v>40</v>
      </c>
      <c r="B25" t="s">
        <v>41</v>
      </c>
    </row>
    <row r="26" spans="1:2" x14ac:dyDescent="0.2">
      <c r="A26" t="s">
        <v>42</v>
      </c>
      <c r="B26" t="s">
        <v>43</v>
      </c>
    </row>
    <row r="27" spans="1:2" x14ac:dyDescent="0.2">
      <c r="A27" t="s">
        <v>44</v>
      </c>
      <c r="B27" t="s">
        <v>45</v>
      </c>
    </row>
    <row r="28" spans="1:2" x14ac:dyDescent="0.2">
      <c r="A28" t="s">
        <v>46</v>
      </c>
      <c r="B28" t="s">
        <v>47</v>
      </c>
    </row>
    <row r="29" spans="1:2" x14ac:dyDescent="0.2">
      <c r="A29" t="s">
        <v>48</v>
      </c>
      <c r="B29" t="s">
        <v>49</v>
      </c>
    </row>
    <row r="30" spans="1:2" x14ac:dyDescent="0.2">
      <c r="A30" t="s">
        <v>50</v>
      </c>
      <c r="B30" t="s">
        <v>51</v>
      </c>
    </row>
    <row r="31" spans="1:2" x14ac:dyDescent="0.2">
      <c r="A31" t="s">
        <v>52</v>
      </c>
      <c r="B31" t="s">
        <v>53</v>
      </c>
    </row>
    <row r="32" spans="1:2" x14ac:dyDescent="0.2">
      <c r="A32" t="s">
        <v>54</v>
      </c>
      <c r="B32" t="s">
        <v>55</v>
      </c>
    </row>
    <row r="35" spans="1:12" x14ac:dyDescent="0.2">
      <c r="A35" t="s">
        <v>56</v>
      </c>
      <c r="B35" t="s">
        <v>57</v>
      </c>
      <c r="C35" t="s">
        <v>58</v>
      </c>
      <c r="D35" t="s">
        <v>59</v>
      </c>
      <c r="E35" t="s">
        <v>60</v>
      </c>
      <c r="F35" t="s">
        <v>61</v>
      </c>
      <c r="G35" t="s">
        <v>62</v>
      </c>
      <c r="H35" s="23" t="s">
        <v>1236</v>
      </c>
      <c r="I35" s="23" t="s">
        <v>1237</v>
      </c>
      <c r="J35" s="23" t="s">
        <v>1267</v>
      </c>
      <c r="K35" t="s">
        <v>66</v>
      </c>
      <c r="L35" t="s">
        <v>67</v>
      </c>
    </row>
    <row r="36" spans="1:12" x14ac:dyDescent="0.2">
      <c r="A36" t="s">
        <v>389</v>
      </c>
      <c r="B36" t="s">
        <v>639</v>
      </c>
      <c r="C36" t="s">
        <v>640</v>
      </c>
      <c r="D36" t="s">
        <v>71</v>
      </c>
      <c r="E36" s="1">
        <v>36.817813999999998</v>
      </c>
      <c r="F36" s="1">
        <v>36.817813873291016</v>
      </c>
      <c r="H36" s="23">
        <f>POWER(10,((E36-39.345)/-3.8067))</f>
        <v>4.6118845275172502</v>
      </c>
      <c r="I36" s="23" t="e">
        <f>AVERAGE(H36:H37)</f>
        <v>#VALUE!</v>
      </c>
      <c r="J36" s="23" t="e">
        <f>STDEV(H36:H37)</f>
        <v>#VALUE!</v>
      </c>
      <c r="K36">
        <v>3</v>
      </c>
      <c r="L36">
        <v>33</v>
      </c>
    </row>
    <row r="37" spans="1:12" x14ac:dyDescent="0.2">
      <c r="A37" t="s">
        <v>419</v>
      </c>
      <c r="B37" t="s">
        <v>639</v>
      </c>
      <c r="C37" t="s">
        <v>640</v>
      </c>
      <c r="D37" t="s">
        <v>71</v>
      </c>
      <c r="E37" t="s">
        <v>72</v>
      </c>
      <c r="F37" s="1">
        <v>36.817813873291016</v>
      </c>
      <c r="H37" s="23" t="e">
        <f>POWER(10,((E37-39.345)/-3.8067))</f>
        <v>#VALUE!</v>
      </c>
      <c r="K37">
        <v>3</v>
      </c>
      <c r="L37">
        <v>39</v>
      </c>
    </row>
    <row r="38" spans="1:12" x14ac:dyDescent="0.2">
      <c r="A38" t="s">
        <v>460</v>
      </c>
      <c r="B38" t="s">
        <v>641</v>
      </c>
      <c r="C38" t="s">
        <v>640</v>
      </c>
      <c r="D38" t="s">
        <v>71</v>
      </c>
      <c r="E38" t="s">
        <v>72</v>
      </c>
      <c r="F38" s="1">
        <v>35.915634155273438</v>
      </c>
      <c r="H38" s="23" t="e">
        <f>POWER(10,((E38-39.345)/-3.8067))</f>
        <v>#VALUE!</v>
      </c>
      <c r="I38" s="23" t="e">
        <f>AVERAGE(H38:H39)</f>
        <v>#VALUE!</v>
      </c>
      <c r="J38" s="23" t="e">
        <f>STDEV(H38:H39)</f>
        <v>#VALUE!</v>
      </c>
      <c r="K38">
        <v>3</v>
      </c>
      <c r="L38">
        <v>39</v>
      </c>
    </row>
    <row r="39" spans="1:12" x14ac:dyDescent="0.2">
      <c r="A39" t="s">
        <v>490</v>
      </c>
      <c r="B39" t="s">
        <v>641</v>
      </c>
      <c r="C39" t="s">
        <v>640</v>
      </c>
      <c r="D39" t="s">
        <v>71</v>
      </c>
      <c r="E39" s="1">
        <v>35.915633999999997</v>
      </c>
      <c r="F39" s="1">
        <v>35.915634155273438</v>
      </c>
      <c r="H39" s="23">
        <f>POWER(10,((E39-39.345)/-3.8067))</f>
        <v>7.9593270371152665</v>
      </c>
      <c r="K39">
        <v>3</v>
      </c>
      <c r="L39">
        <v>33</v>
      </c>
    </row>
    <row r="40" spans="1:12" x14ac:dyDescent="0.2">
      <c r="A40" t="s">
        <v>530</v>
      </c>
      <c r="B40" t="s">
        <v>642</v>
      </c>
      <c r="C40" t="s">
        <v>640</v>
      </c>
      <c r="D40" t="s">
        <v>71</v>
      </c>
      <c r="E40" s="1">
        <v>39.854190000000003</v>
      </c>
      <c r="F40" s="1">
        <v>39.854190826416016</v>
      </c>
      <c r="H40" s="23">
        <f>POWER(10,((E40-39.345)/-3.8067))</f>
        <v>0.73491730583700243</v>
      </c>
      <c r="I40" s="23" t="e">
        <f t="shared" ref="I40" si="0">AVERAGE(H40:H41)</f>
        <v>#VALUE!</v>
      </c>
      <c r="J40" s="23" t="e">
        <f t="shared" ref="J40" si="1">STDEV(H40:H41)</f>
        <v>#VALUE!</v>
      </c>
      <c r="K40">
        <v>3</v>
      </c>
      <c r="L40">
        <v>35</v>
      </c>
    </row>
    <row r="41" spans="1:12" x14ac:dyDescent="0.2">
      <c r="A41" t="s">
        <v>560</v>
      </c>
      <c r="B41" t="s">
        <v>642</v>
      </c>
      <c r="C41" t="s">
        <v>640</v>
      </c>
      <c r="D41" t="s">
        <v>71</v>
      </c>
      <c r="E41" t="s">
        <v>72</v>
      </c>
      <c r="F41" s="1">
        <v>39.854190826416016</v>
      </c>
      <c r="H41" s="23" t="e">
        <f>POWER(10,((E41-39.345)/-3.8067))</f>
        <v>#VALUE!</v>
      </c>
      <c r="K41">
        <v>3</v>
      </c>
      <c r="L41">
        <v>39</v>
      </c>
    </row>
    <row r="42" spans="1:12" x14ac:dyDescent="0.2">
      <c r="A42" t="s">
        <v>600</v>
      </c>
      <c r="B42" t="s">
        <v>643</v>
      </c>
      <c r="C42" t="s">
        <v>640</v>
      </c>
      <c r="D42" t="s">
        <v>71</v>
      </c>
      <c r="E42" t="s">
        <v>72</v>
      </c>
      <c r="H42" s="23" t="e">
        <f>POWER(10,((E42-39.345)/-3.8067))</f>
        <v>#VALUE!</v>
      </c>
      <c r="I42" s="23" t="e">
        <f t="shared" ref="I42" si="2">AVERAGE(H42:H43)</f>
        <v>#VALUE!</v>
      </c>
      <c r="J42" s="23" t="e">
        <f t="shared" ref="J42" si="3">STDEV(H42:H43)</f>
        <v>#VALUE!</v>
      </c>
      <c r="K42">
        <v>3</v>
      </c>
      <c r="L42">
        <v>39</v>
      </c>
    </row>
    <row r="43" spans="1:12" x14ac:dyDescent="0.2">
      <c r="A43" t="s">
        <v>629</v>
      </c>
      <c r="B43" t="s">
        <v>643</v>
      </c>
      <c r="C43" t="s">
        <v>640</v>
      </c>
      <c r="D43" t="s">
        <v>71</v>
      </c>
      <c r="E43" t="s">
        <v>72</v>
      </c>
      <c r="H43" s="23" t="e">
        <f>POWER(10,((E43-39.345)/-3.8067))</f>
        <v>#VALUE!</v>
      </c>
      <c r="K43">
        <v>3</v>
      </c>
      <c r="L43">
        <v>39</v>
      </c>
    </row>
    <row r="44" spans="1:12" x14ac:dyDescent="0.2">
      <c r="A44" t="s">
        <v>107</v>
      </c>
      <c r="B44" t="s">
        <v>644</v>
      </c>
      <c r="C44" t="s">
        <v>640</v>
      </c>
      <c r="D44" t="s">
        <v>71</v>
      </c>
      <c r="E44" t="s">
        <v>72</v>
      </c>
      <c r="F44" s="1">
        <v>36.898632049560547</v>
      </c>
      <c r="H44" s="23" t="e">
        <f>POWER(10,((E44-39.345)/-3.8067))</f>
        <v>#VALUE!</v>
      </c>
      <c r="I44" s="23" t="e">
        <f t="shared" ref="I44" si="4">AVERAGE(H44:H45)</f>
        <v>#VALUE!</v>
      </c>
      <c r="J44" s="23" t="e">
        <f t="shared" ref="J44" si="5">STDEV(H44:H45)</f>
        <v>#VALUE!</v>
      </c>
      <c r="K44">
        <v>3</v>
      </c>
      <c r="L44">
        <v>39</v>
      </c>
    </row>
    <row r="45" spans="1:12" x14ac:dyDescent="0.2">
      <c r="A45" t="s">
        <v>137</v>
      </c>
      <c r="B45" t="s">
        <v>644</v>
      </c>
      <c r="C45" t="s">
        <v>640</v>
      </c>
      <c r="D45" t="s">
        <v>71</v>
      </c>
      <c r="E45" s="1">
        <v>36.898631999999999</v>
      </c>
      <c r="F45" s="1">
        <v>36.898632049560547</v>
      </c>
      <c r="H45" s="23">
        <f>POWER(10,((E45-39.345)/-3.8067))</f>
        <v>4.3918546930162563</v>
      </c>
      <c r="K45">
        <v>3</v>
      </c>
      <c r="L45">
        <v>34</v>
      </c>
    </row>
    <row r="46" spans="1:12" x14ac:dyDescent="0.2">
      <c r="A46" t="s">
        <v>178</v>
      </c>
      <c r="B46" t="s">
        <v>645</v>
      </c>
      <c r="C46" t="s">
        <v>640</v>
      </c>
      <c r="D46" t="s">
        <v>71</v>
      </c>
      <c r="E46" s="1">
        <v>35.824482000000003</v>
      </c>
      <c r="F46" s="1">
        <v>36.354743957519531</v>
      </c>
      <c r="G46" s="1">
        <v>0.74990367889404297</v>
      </c>
      <c r="H46" s="23">
        <f>POWER(10,((E46-39.345)/-3.8067))</f>
        <v>8.4104938761568633</v>
      </c>
      <c r="I46" s="23">
        <f>AVERAGE(H46:H47)</f>
        <v>6.4193480265179259</v>
      </c>
      <c r="J46" s="23">
        <f t="shared" ref="J46" si="6">STDEV(H46:H47)</f>
        <v>2.8159054652222846</v>
      </c>
      <c r="K46">
        <v>3</v>
      </c>
      <c r="L46">
        <v>33</v>
      </c>
    </row>
    <row r="47" spans="1:12" x14ac:dyDescent="0.2">
      <c r="A47" t="s">
        <v>207</v>
      </c>
      <c r="B47" t="s">
        <v>645</v>
      </c>
      <c r="C47" t="s">
        <v>640</v>
      </c>
      <c r="D47" t="s">
        <v>71</v>
      </c>
      <c r="E47" s="1">
        <v>36.885005999999997</v>
      </c>
      <c r="F47" s="1">
        <v>36.354743957519531</v>
      </c>
      <c r="G47" s="1">
        <v>0.74990367889404297</v>
      </c>
      <c r="H47" s="23">
        <f>POWER(10,((E47-39.345)/-3.8067))</f>
        <v>4.4282021768789885</v>
      </c>
      <c r="K47">
        <v>3</v>
      </c>
      <c r="L47">
        <v>34</v>
      </c>
    </row>
    <row r="48" spans="1:12" x14ac:dyDescent="0.2">
      <c r="A48" t="s">
        <v>249</v>
      </c>
      <c r="B48" t="s">
        <v>646</v>
      </c>
      <c r="C48" t="s">
        <v>640</v>
      </c>
      <c r="D48" t="s">
        <v>71</v>
      </c>
      <c r="E48" s="1">
        <v>34.360950000000003</v>
      </c>
      <c r="F48" s="1">
        <v>34.360950469970703</v>
      </c>
      <c r="H48" s="23">
        <f>POWER(10,((E48-39.345)/-3.8067))</f>
        <v>20.383728751600259</v>
      </c>
      <c r="I48" s="23" t="e">
        <f t="shared" ref="I48" si="7">AVERAGE(H48:H49)</f>
        <v>#VALUE!</v>
      </c>
      <c r="J48" s="23" t="e">
        <f t="shared" ref="J48" si="8">STDEV(H48:H49)</f>
        <v>#VALUE!</v>
      </c>
      <c r="K48">
        <v>3</v>
      </c>
      <c r="L48">
        <v>31</v>
      </c>
    </row>
    <row r="49" spans="1:12" x14ac:dyDescent="0.2">
      <c r="A49" t="s">
        <v>278</v>
      </c>
      <c r="B49" t="s">
        <v>646</v>
      </c>
      <c r="C49" t="s">
        <v>640</v>
      </c>
      <c r="D49" t="s">
        <v>71</v>
      </c>
      <c r="E49" t="s">
        <v>72</v>
      </c>
      <c r="F49" s="1">
        <v>34.360950469970703</v>
      </c>
      <c r="H49" s="23" t="e">
        <f>POWER(10,((E49-39.345)/-3.8067))</f>
        <v>#VALUE!</v>
      </c>
      <c r="K49">
        <v>3</v>
      </c>
      <c r="L49">
        <v>39</v>
      </c>
    </row>
    <row r="50" spans="1:12" x14ac:dyDescent="0.2">
      <c r="A50" t="s">
        <v>320</v>
      </c>
      <c r="B50" t="s">
        <v>647</v>
      </c>
      <c r="C50" t="s">
        <v>640</v>
      </c>
      <c r="D50" t="s">
        <v>71</v>
      </c>
      <c r="E50" s="1">
        <v>34.629303</v>
      </c>
      <c r="F50" s="1">
        <v>35.394340515136719</v>
      </c>
      <c r="G50" s="1">
        <v>1.0819237232208252</v>
      </c>
      <c r="H50" s="23">
        <f>POWER(10,((E50-39.345)/-3.8067))</f>
        <v>17.329607028676314</v>
      </c>
      <c r="I50" s="23">
        <f t="shared" ref="I50" si="9">AVERAGE(H50:H51)</f>
        <v>12.098936762656283</v>
      </c>
      <c r="J50" s="23">
        <f t="shared" ref="J50" si="10">STDEV(H50:H51)</f>
        <v>7.397284830507215</v>
      </c>
      <c r="K50">
        <v>3</v>
      </c>
      <c r="L50">
        <v>29</v>
      </c>
    </row>
    <row r="51" spans="1:12" x14ac:dyDescent="0.2">
      <c r="A51" t="s">
        <v>349</v>
      </c>
      <c r="B51" t="s">
        <v>647</v>
      </c>
      <c r="C51" t="s">
        <v>640</v>
      </c>
      <c r="D51" t="s">
        <v>71</v>
      </c>
      <c r="E51" s="1">
        <v>36.159374</v>
      </c>
      <c r="F51" s="1">
        <v>35.394340515136719</v>
      </c>
      <c r="G51" s="1">
        <v>1.0819237232208252</v>
      </c>
      <c r="H51" s="23">
        <f>POWER(10,((E51-39.345)/-3.8067))</f>
        <v>6.8682664966362541</v>
      </c>
      <c r="K51">
        <v>3</v>
      </c>
      <c r="L51">
        <v>28</v>
      </c>
    </row>
    <row r="52" spans="1:12" x14ac:dyDescent="0.2">
      <c r="A52" t="s">
        <v>68</v>
      </c>
      <c r="B52" t="s">
        <v>648</v>
      </c>
      <c r="C52" t="s">
        <v>640</v>
      </c>
      <c r="D52" t="s">
        <v>71</v>
      </c>
      <c r="E52" t="s">
        <v>72</v>
      </c>
      <c r="H52" s="23" t="e">
        <f>POWER(10,((E52-39.345)/-3.8067))</f>
        <v>#VALUE!</v>
      </c>
      <c r="I52" s="23" t="e">
        <f t="shared" ref="I52" si="11">AVERAGE(H52:H53)</f>
        <v>#VALUE!</v>
      </c>
      <c r="J52" s="23" t="e">
        <f t="shared" ref="J52" si="12">STDEV(H52:H53)</f>
        <v>#VALUE!</v>
      </c>
      <c r="K52">
        <v>3</v>
      </c>
      <c r="L52">
        <v>39</v>
      </c>
    </row>
    <row r="53" spans="1:12" x14ac:dyDescent="0.2">
      <c r="A53" t="s">
        <v>118</v>
      </c>
      <c r="B53" t="s">
        <v>648</v>
      </c>
      <c r="C53" t="s">
        <v>640</v>
      </c>
      <c r="D53" t="s">
        <v>71</v>
      </c>
      <c r="E53" t="s">
        <v>72</v>
      </c>
      <c r="H53" s="23" t="e">
        <f>POWER(10,((E53-39.345)/-3.8067))</f>
        <v>#VALUE!</v>
      </c>
      <c r="K53">
        <v>3</v>
      </c>
      <c r="L53">
        <v>39</v>
      </c>
    </row>
    <row r="54" spans="1:12" x14ac:dyDescent="0.2">
      <c r="A54" t="s">
        <v>142</v>
      </c>
      <c r="B54" t="s">
        <v>649</v>
      </c>
      <c r="C54" t="s">
        <v>640</v>
      </c>
      <c r="D54" t="s">
        <v>71</v>
      </c>
      <c r="E54" s="1">
        <v>36.06035</v>
      </c>
      <c r="F54" s="1">
        <v>36.114578247070312</v>
      </c>
      <c r="G54" s="1">
        <v>7.6689727604389191E-2</v>
      </c>
      <c r="H54" s="23">
        <f>POWER(10,((E54-39.345)/-3.8067))</f>
        <v>7.2922276846698075</v>
      </c>
      <c r="I54" s="23">
        <f t="shared" ref="I54" si="13">AVERAGE(H54:H55)</f>
        <v>7.0607145896742463</v>
      </c>
      <c r="J54" s="23">
        <f t="shared" ref="J54" si="14">STDEV(H54:H55)</f>
        <v>0.32740895880969351</v>
      </c>
      <c r="K54">
        <v>3</v>
      </c>
      <c r="L54">
        <v>33</v>
      </c>
    </row>
    <row r="55" spans="1:12" x14ac:dyDescent="0.2">
      <c r="A55" t="s">
        <v>188</v>
      </c>
      <c r="B55" t="s">
        <v>649</v>
      </c>
      <c r="C55" t="s">
        <v>640</v>
      </c>
      <c r="D55" t="s">
        <v>71</v>
      </c>
      <c r="E55" s="1">
        <v>36.168804000000002</v>
      </c>
      <c r="F55" s="1">
        <v>36.114578247070312</v>
      </c>
      <c r="G55" s="1">
        <v>7.6689727604389191E-2</v>
      </c>
      <c r="H55" s="23">
        <f>POWER(10,((E55-39.345)/-3.8067))</f>
        <v>6.829201494678685</v>
      </c>
      <c r="K55">
        <v>3</v>
      </c>
      <c r="L55">
        <v>33</v>
      </c>
    </row>
    <row r="56" spans="1:12" x14ac:dyDescent="0.2">
      <c r="A56" t="s">
        <v>212</v>
      </c>
      <c r="B56" t="s">
        <v>650</v>
      </c>
      <c r="C56" t="s">
        <v>640</v>
      </c>
      <c r="D56" t="s">
        <v>71</v>
      </c>
      <c r="E56" t="s">
        <v>72</v>
      </c>
      <c r="F56" s="1">
        <v>36.470108032226562</v>
      </c>
      <c r="H56" s="23" t="e">
        <f>POWER(10,((E56-39.345)/-3.8067))</f>
        <v>#VALUE!</v>
      </c>
      <c r="I56" s="23" t="e">
        <f t="shared" ref="I56" si="15">AVERAGE(H56:H57)</f>
        <v>#VALUE!</v>
      </c>
      <c r="J56" s="23" t="e">
        <f t="shared" ref="J56" si="16">STDEV(H56:H57)</f>
        <v>#VALUE!</v>
      </c>
      <c r="K56">
        <v>3</v>
      </c>
      <c r="L56">
        <v>39</v>
      </c>
    </row>
    <row r="57" spans="1:12" x14ac:dyDescent="0.2">
      <c r="A57" t="s">
        <v>259</v>
      </c>
      <c r="B57" t="s">
        <v>650</v>
      </c>
      <c r="C57" t="s">
        <v>640</v>
      </c>
      <c r="D57" t="s">
        <v>71</v>
      </c>
      <c r="E57" s="1">
        <v>36.470108000000003</v>
      </c>
      <c r="F57" s="1">
        <v>36.470108032226562</v>
      </c>
      <c r="H57" s="23">
        <f>POWER(10,((E57-39.345)/-3.8067))</f>
        <v>5.6913979885559618</v>
      </c>
      <c r="K57">
        <v>3</v>
      </c>
      <c r="L57">
        <v>33</v>
      </c>
    </row>
    <row r="58" spans="1:12" x14ac:dyDescent="0.2">
      <c r="A58" t="s">
        <v>283</v>
      </c>
      <c r="B58" t="s">
        <v>651</v>
      </c>
      <c r="C58" t="s">
        <v>640</v>
      </c>
      <c r="D58" t="s">
        <v>71</v>
      </c>
      <c r="E58" s="1">
        <v>36.05059</v>
      </c>
      <c r="F58" s="1">
        <v>36.050590515136719</v>
      </c>
      <c r="H58" s="23">
        <f>POWER(10,((E58-39.345)/-3.8067))</f>
        <v>7.3354053996635402</v>
      </c>
      <c r="I58" s="23" t="e">
        <f t="shared" ref="I58" si="17">AVERAGE(H58:H59)</f>
        <v>#VALUE!</v>
      </c>
      <c r="J58" s="23" t="e">
        <f t="shared" ref="J58" si="18">STDEV(H58:H59)</f>
        <v>#VALUE!</v>
      </c>
      <c r="K58">
        <v>3</v>
      </c>
      <c r="L58">
        <v>33</v>
      </c>
    </row>
    <row r="59" spans="1:12" x14ac:dyDescent="0.2">
      <c r="A59" t="s">
        <v>330</v>
      </c>
      <c r="B59" t="s">
        <v>651</v>
      </c>
      <c r="C59" t="s">
        <v>640</v>
      </c>
      <c r="D59" t="s">
        <v>71</v>
      </c>
      <c r="E59" t="s">
        <v>72</v>
      </c>
      <c r="F59" s="1">
        <v>36.050590515136719</v>
      </c>
      <c r="H59" s="23" t="e">
        <f>POWER(10,((E59-39.345)/-3.8067))</f>
        <v>#VALUE!</v>
      </c>
      <c r="K59">
        <v>3</v>
      </c>
      <c r="L59">
        <v>39</v>
      </c>
    </row>
    <row r="60" spans="1:12" x14ac:dyDescent="0.2">
      <c r="A60" t="s">
        <v>354</v>
      </c>
      <c r="B60" t="s">
        <v>652</v>
      </c>
      <c r="C60" t="s">
        <v>640</v>
      </c>
      <c r="D60" t="s">
        <v>71</v>
      </c>
      <c r="E60" s="1">
        <v>36.744785</v>
      </c>
      <c r="F60" s="1">
        <v>35.292697906494141</v>
      </c>
      <c r="G60" s="1">
        <v>2.0535616874694824</v>
      </c>
      <c r="H60" s="23">
        <f>POWER(10,((E60-39.345)/-3.8067))</f>
        <v>4.820174465738523</v>
      </c>
      <c r="I60" s="23">
        <f t="shared" ref="I60" si="19">AVERAGE(H60:H61)</f>
        <v>16.371977093292546</v>
      </c>
      <c r="J60" s="23">
        <f t="shared" ref="J60" si="20">STDEV(H60:H61)</f>
        <v>16.336715945744054</v>
      </c>
      <c r="K60">
        <v>3</v>
      </c>
      <c r="L60">
        <v>33</v>
      </c>
    </row>
    <row r="61" spans="1:12" x14ac:dyDescent="0.2">
      <c r="A61" t="s">
        <v>401</v>
      </c>
      <c r="B61" t="s">
        <v>652</v>
      </c>
      <c r="C61" t="s">
        <v>640</v>
      </c>
      <c r="D61" t="s">
        <v>71</v>
      </c>
      <c r="E61" s="1">
        <v>33.840609999999998</v>
      </c>
      <c r="F61" s="1">
        <v>35.292697906494141</v>
      </c>
      <c r="G61" s="1">
        <v>2.0535616874694824</v>
      </c>
      <c r="H61" s="23">
        <f>POWER(10,((E61-39.345)/-3.8067))</f>
        <v>27.923779720846568</v>
      </c>
      <c r="K61">
        <v>3</v>
      </c>
      <c r="L61">
        <v>31</v>
      </c>
    </row>
    <row r="62" spans="1:12" x14ac:dyDescent="0.2">
      <c r="A62" t="s">
        <v>425</v>
      </c>
      <c r="B62" t="s">
        <v>653</v>
      </c>
      <c r="C62" t="s">
        <v>640</v>
      </c>
      <c r="D62" t="s">
        <v>71</v>
      </c>
      <c r="E62" t="s">
        <v>72</v>
      </c>
      <c r="H62" s="23" t="e">
        <f>POWER(10,((E62-39.345)/-3.8067))</f>
        <v>#VALUE!</v>
      </c>
      <c r="I62" s="23" t="e">
        <f t="shared" ref="I62" si="21">AVERAGE(H62:H63)</f>
        <v>#VALUE!</v>
      </c>
      <c r="J62" s="23" t="e">
        <f t="shared" ref="J62" si="22">STDEV(H62:H63)</f>
        <v>#VALUE!</v>
      </c>
      <c r="K62">
        <v>3</v>
      </c>
      <c r="L62">
        <v>39</v>
      </c>
    </row>
    <row r="63" spans="1:12" x14ac:dyDescent="0.2">
      <c r="A63" t="s">
        <v>472</v>
      </c>
      <c r="B63" t="s">
        <v>653</v>
      </c>
      <c r="C63" t="s">
        <v>640</v>
      </c>
      <c r="D63" t="s">
        <v>71</v>
      </c>
      <c r="E63" t="s">
        <v>72</v>
      </c>
      <c r="H63" s="23" t="e">
        <f>POWER(10,((E63-39.345)/-3.8067))</f>
        <v>#VALUE!</v>
      </c>
      <c r="K63">
        <v>3</v>
      </c>
      <c r="L63">
        <v>39</v>
      </c>
    </row>
    <row r="64" spans="1:12" x14ac:dyDescent="0.2">
      <c r="A64" t="s">
        <v>496</v>
      </c>
      <c r="B64" t="s">
        <v>654</v>
      </c>
      <c r="C64" t="s">
        <v>640</v>
      </c>
      <c r="D64" t="s">
        <v>71</v>
      </c>
      <c r="E64" s="1">
        <v>34.490043999999997</v>
      </c>
      <c r="F64" s="1">
        <v>34.490043640136719</v>
      </c>
      <c r="H64" s="23">
        <f>POWER(10,((E64-39.345)/-3.8067))</f>
        <v>18.852602860356299</v>
      </c>
      <c r="I64" s="23" t="e">
        <f t="shared" ref="I64" si="23">AVERAGE(H64:H65)</f>
        <v>#VALUE!</v>
      </c>
      <c r="J64" s="23" t="e">
        <f t="shared" ref="J64" si="24">STDEV(H64:H65)</f>
        <v>#VALUE!</v>
      </c>
      <c r="K64">
        <v>3</v>
      </c>
      <c r="L64">
        <v>31</v>
      </c>
    </row>
    <row r="65" spans="1:12" x14ac:dyDescent="0.2">
      <c r="A65" t="s">
        <v>542</v>
      </c>
      <c r="B65" t="s">
        <v>654</v>
      </c>
      <c r="C65" t="s">
        <v>640</v>
      </c>
      <c r="D65" t="s">
        <v>71</v>
      </c>
      <c r="E65" t="s">
        <v>72</v>
      </c>
      <c r="F65" s="1">
        <v>34.490043640136719</v>
      </c>
      <c r="H65" s="23" t="e">
        <f>POWER(10,((E65-39.345)/-3.8067))</f>
        <v>#VALUE!</v>
      </c>
      <c r="K65">
        <v>3</v>
      </c>
      <c r="L65">
        <v>39</v>
      </c>
    </row>
    <row r="66" spans="1:12" x14ac:dyDescent="0.2">
      <c r="A66" t="s">
        <v>566</v>
      </c>
      <c r="B66" t="s">
        <v>655</v>
      </c>
      <c r="C66" t="s">
        <v>640</v>
      </c>
      <c r="D66" t="s">
        <v>71</v>
      </c>
      <c r="E66" t="s">
        <v>72</v>
      </c>
      <c r="H66" s="23" t="e">
        <f>POWER(10,((E66-39.345)/-3.8067))</f>
        <v>#VALUE!</v>
      </c>
      <c r="I66" s="23" t="e">
        <f t="shared" ref="I66" si="25">AVERAGE(H66:H67)</f>
        <v>#VALUE!</v>
      </c>
      <c r="J66" s="23" t="e">
        <f t="shared" ref="J66" si="26">STDEV(H66:H67)</f>
        <v>#VALUE!</v>
      </c>
      <c r="K66">
        <v>3</v>
      </c>
      <c r="L66">
        <v>39</v>
      </c>
    </row>
    <row r="67" spans="1:12" x14ac:dyDescent="0.2">
      <c r="A67" t="s">
        <v>611</v>
      </c>
      <c r="B67" t="s">
        <v>655</v>
      </c>
      <c r="C67" t="s">
        <v>640</v>
      </c>
      <c r="D67" t="s">
        <v>71</v>
      </c>
      <c r="E67" t="s">
        <v>72</v>
      </c>
      <c r="H67" s="23" t="e">
        <f>POWER(10,((E67-39.345)/-3.8067))</f>
        <v>#VALUE!</v>
      </c>
      <c r="K67">
        <v>3</v>
      </c>
      <c r="L67">
        <v>39</v>
      </c>
    </row>
    <row r="68" spans="1:12" x14ac:dyDescent="0.2">
      <c r="A68" t="s">
        <v>73</v>
      </c>
      <c r="B68" t="s">
        <v>656</v>
      </c>
      <c r="C68" t="s">
        <v>640</v>
      </c>
      <c r="D68" t="s">
        <v>71</v>
      </c>
      <c r="E68" s="1">
        <v>22.741705</v>
      </c>
      <c r="F68" s="1">
        <v>22.748313903808594</v>
      </c>
      <c r="G68" s="1">
        <v>9.3451365828514099E-3</v>
      </c>
      <c r="H68" s="23">
        <f>POWER(10,((E68-39.345)/-3.8067))</f>
        <v>22993.123500120808</v>
      </c>
      <c r="I68" s="23">
        <f t="shared" ref="I68" si="27">AVERAGE(H68:H69)</f>
        <v>22901.585733401629</v>
      </c>
      <c r="J68" s="23">
        <f t="shared" ref="J68" si="28">STDEV(H68:H69)</f>
        <v>129.45395116360714</v>
      </c>
      <c r="K68">
        <v>3</v>
      </c>
      <c r="L68">
        <v>19</v>
      </c>
    </row>
    <row r="69" spans="1:12" x14ac:dyDescent="0.2">
      <c r="A69" t="s">
        <v>119</v>
      </c>
      <c r="B69" t="s">
        <v>656</v>
      </c>
      <c r="C69" t="s">
        <v>640</v>
      </c>
      <c r="D69" t="s">
        <v>71</v>
      </c>
      <c r="E69" s="1">
        <v>22.754921</v>
      </c>
      <c r="F69" s="1">
        <v>22.748313903808594</v>
      </c>
      <c r="G69" s="1">
        <v>9.3451365828514099E-3</v>
      </c>
      <c r="H69" s="23">
        <f>POWER(10,((E69-39.345)/-3.8067))</f>
        <v>22810.04796668245</v>
      </c>
      <c r="K69">
        <v>3</v>
      </c>
      <c r="L69">
        <v>19</v>
      </c>
    </row>
    <row r="70" spans="1:12" x14ac:dyDescent="0.2">
      <c r="A70" t="s">
        <v>144</v>
      </c>
      <c r="B70" t="s">
        <v>657</v>
      </c>
      <c r="C70" t="s">
        <v>640</v>
      </c>
      <c r="D70" t="s">
        <v>71</v>
      </c>
      <c r="E70" s="1">
        <v>25.094524</v>
      </c>
      <c r="F70" s="1">
        <v>25.052749633789062</v>
      </c>
      <c r="G70" s="1">
        <v>5.9079766273498535E-2</v>
      </c>
      <c r="H70" s="23">
        <f>POWER(10,((E70-39.345)/-3.8067))</f>
        <v>5540.1922801038982</v>
      </c>
      <c r="I70" s="23">
        <f t="shared" ref="I70" si="29">AVERAGE(H70:H71)</f>
        <v>5683.7855056665921</v>
      </c>
      <c r="J70" s="23">
        <f t="shared" ref="J70" si="30">STDEV(H70:H71)</f>
        <v>203.07148705566084</v>
      </c>
      <c r="K70">
        <v>3</v>
      </c>
      <c r="L70">
        <v>22</v>
      </c>
    </row>
    <row r="71" spans="1:12" x14ac:dyDescent="0.2">
      <c r="A71" t="s">
        <v>189</v>
      </c>
      <c r="B71" t="s">
        <v>657</v>
      </c>
      <c r="C71" t="s">
        <v>640</v>
      </c>
      <c r="D71" t="s">
        <v>71</v>
      </c>
      <c r="E71" s="1">
        <v>25.010973</v>
      </c>
      <c r="F71" s="1">
        <v>25.052749633789062</v>
      </c>
      <c r="G71" s="1">
        <v>5.9079766273498535E-2</v>
      </c>
      <c r="H71" s="23">
        <f>POWER(10,((E71-39.345)/-3.8067))</f>
        <v>5827.3787312292861</v>
      </c>
      <c r="K71">
        <v>3</v>
      </c>
      <c r="L71">
        <v>22</v>
      </c>
    </row>
    <row r="72" spans="1:12" x14ac:dyDescent="0.2">
      <c r="A72" t="s">
        <v>214</v>
      </c>
      <c r="B72" t="s">
        <v>658</v>
      </c>
      <c r="C72" t="s">
        <v>640</v>
      </c>
      <c r="D72" t="s">
        <v>71</v>
      </c>
      <c r="E72" s="1">
        <v>22.060265999999999</v>
      </c>
      <c r="F72" s="1">
        <v>22.142162322998047</v>
      </c>
      <c r="G72" s="1">
        <v>0.11581683903932571</v>
      </c>
      <c r="H72" s="23">
        <f>POWER(10,((E72-39.345)/-3.8067))</f>
        <v>34722.293277548939</v>
      </c>
      <c r="I72" s="23">
        <f t="shared" ref="I72" si="31">AVERAGE(H72:H73)</f>
        <v>33084.733954473661</v>
      </c>
      <c r="J72" s="23">
        <f t="shared" ref="J72" si="32">STDEV(H72:H73)</f>
        <v>2315.8586038835633</v>
      </c>
      <c r="K72">
        <v>3</v>
      </c>
      <c r="L72">
        <v>19</v>
      </c>
    </row>
    <row r="73" spans="1:12" x14ac:dyDescent="0.2">
      <c r="A73" t="s">
        <v>260</v>
      </c>
      <c r="B73" t="s">
        <v>658</v>
      </c>
      <c r="C73" t="s">
        <v>640</v>
      </c>
      <c r="D73" t="s">
        <v>71</v>
      </c>
      <c r="E73" s="1">
        <v>22.224056000000001</v>
      </c>
      <c r="F73" s="1">
        <v>22.142162322998047</v>
      </c>
      <c r="G73" s="1">
        <v>0.11581683903932571</v>
      </c>
      <c r="H73" s="23">
        <f>POWER(10,((E73-39.345)/-3.8067))</f>
        <v>31447.174631398382</v>
      </c>
      <c r="K73">
        <v>3</v>
      </c>
      <c r="L73">
        <v>19</v>
      </c>
    </row>
    <row r="74" spans="1:12" x14ac:dyDescent="0.2">
      <c r="A74" t="s">
        <v>285</v>
      </c>
      <c r="B74" t="s">
        <v>659</v>
      </c>
      <c r="C74" t="s">
        <v>640</v>
      </c>
      <c r="D74" t="s">
        <v>71</v>
      </c>
      <c r="E74" s="1">
        <v>20.819932999999999</v>
      </c>
      <c r="F74" s="1">
        <v>20.736946105957031</v>
      </c>
      <c r="G74" s="1">
        <v>0.11735975742340088</v>
      </c>
      <c r="H74" s="23">
        <f>POWER(10,((E74-39.345)/-3.8067))</f>
        <v>73525.389553866262</v>
      </c>
      <c r="I74" s="23">
        <f t="shared" ref="I74" si="33">AVERAGE(H74:H75)</f>
        <v>77407.711538419419</v>
      </c>
      <c r="J74" s="23">
        <f t="shared" ref="J74" si="34">STDEV(H74:H75)</f>
        <v>5490.4324040543033</v>
      </c>
      <c r="K74">
        <v>3</v>
      </c>
      <c r="L74">
        <v>17</v>
      </c>
    </row>
    <row r="75" spans="1:12" x14ac:dyDescent="0.2">
      <c r="A75" t="s">
        <v>331</v>
      </c>
      <c r="B75" t="s">
        <v>659</v>
      </c>
      <c r="C75" t="s">
        <v>640</v>
      </c>
      <c r="D75" t="s">
        <v>71</v>
      </c>
      <c r="E75" s="1">
        <v>20.653960999999999</v>
      </c>
      <c r="F75" s="1">
        <v>20.736946105957031</v>
      </c>
      <c r="G75" s="1">
        <v>0.11735975742340088</v>
      </c>
      <c r="H75" s="23">
        <f>POWER(10,((E75-39.345)/-3.8067))</f>
        <v>81290.033522972575</v>
      </c>
      <c r="K75">
        <v>3</v>
      </c>
      <c r="L75">
        <v>17</v>
      </c>
    </row>
    <row r="76" spans="1:12" x14ac:dyDescent="0.2">
      <c r="A76" t="s">
        <v>391</v>
      </c>
      <c r="B76" t="s">
        <v>660</v>
      </c>
      <c r="C76" t="s">
        <v>640</v>
      </c>
      <c r="D76" t="s">
        <v>71</v>
      </c>
      <c r="E76" t="s">
        <v>72</v>
      </c>
      <c r="H76" s="23" t="e">
        <f>POWER(10,((E76-39.345)/-3.8067))</f>
        <v>#VALUE!</v>
      </c>
      <c r="I76" s="23" t="e">
        <f t="shared" ref="I76" si="35">AVERAGE(H76:H77)</f>
        <v>#VALUE!</v>
      </c>
      <c r="J76" s="23" t="e">
        <f t="shared" ref="J76" si="36">STDEV(H76:H77)</f>
        <v>#VALUE!</v>
      </c>
      <c r="K76">
        <v>3</v>
      </c>
      <c r="L76">
        <v>39</v>
      </c>
    </row>
    <row r="77" spans="1:12" x14ac:dyDescent="0.2">
      <c r="A77" t="s">
        <v>420</v>
      </c>
      <c r="B77" t="s">
        <v>660</v>
      </c>
      <c r="C77" t="s">
        <v>640</v>
      </c>
      <c r="D77" t="s">
        <v>71</v>
      </c>
      <c r="E77" t="s">
        <v>72</v>
      </c>
      <c r="H77" s="23" t="e">
        <f>POWER(10,((E77-39.345)/-3.8067))</f>
        <v>#VALUE!</v>
      </c>
      <c r="K77">
        <v>3</v>
      </c>
      <c r="L77">
        <v>39</v>
      </c>
    </row>
    <row r="78" spans="1:12" x14ac:dyDescent="0.2">
      <c r="A78" t="s">
        <v>462</v>
      </c>
      <c r="B78" t="s">
        <v>661</v>
      </c>
      <c r="C78" t="s">
        <v>640</v>
      </c>
      <c r="D78" t="s">
        <v>71</v>
      </c>
      <c r="E78" s="1">
        <v>34.031695999999997</v>
      </c>
      <c r="F78" s="1">
        <v>34.031696319580078</v>
      </c>
      <c r="H78" s="23">
        <f>POWER(10,((E78-39.345)/-3.8067))</f>
        <v>24.875792163640725</v>
      </c>
      <c r="I78" s="23" t="e">
        <f t="shared" ref="I78" si="37">AVERAGE(H78:H79)</f>
        <v>#VALUE!</v>
      </c>
      <c r="J78" s="23" t="e">
        <f t="shared" ref="J78" si="38">STDEV(H78:H79)</f>
        <v>#VALUE!</v>
      </c>
      <c r="K78">
        <v>3</v>
      </c>
      <c r="L78">
        <v>31</v>
      </c>
    </row>
    <row r="79" spans="1:12" x14ac:dyDescent="0.2">
      <c r="A79" t="s">
        <v>491</v>
      </c>
      <c r="B79" t="s">
        <v>661</v>
      </c>
      <c r="C79" t="s">
        <v>640</v>
      </c>
      <c r="D79" t="s">
        <v>71</v>
      </c>
      <c r="E79" t="s">
        <v>72</v>
      </c>
      <c r="F79" s="1">
        <v>34.031696319580078</v>
      </c>
      <c r="H79" s="23" t="e">
        <f>POWER(10,((E79-39.345)/-3.8067))</f>
        <v>#VALUE!</v>
      </c>
      <c r="K79">
        <v>3</v>
      </c>
      <c r="L79">
        <v>39</v>
      </c>
    </row>
    <row r="80" spans="1:12" x14ac:dyDescent="0.2">
      <c r="A80" t="s">
        <v>532</v>
      </c>
      <c r="B80" t="s">
        <v>662</v>
      </c>
      <c r="C80" t="s">
        <v>640</v>
      </c>
      <c r="D80" t="s">
        <v>71</v>
      </c>
      <c r="E80" t="s">
        <v>72</v>
      </c>
      <c r="F80" s="1">
        <v>35.745735168457031</v>
      </c>
      <c r="H80" s="23" t="e">
        <f>POWER(10,((E80-39.345)/-3.8067))</f>
        <v>#VALUE!</v>
      </c>
      <c r="I80" s="23" t="e">
        <f t="shared" ref="I80" si="39">AVERAGE(H80:H81)</f>
        <v>#VALUE!</v>
      </c>
      <c r="J80" s="23" t="e">
        <f t="shared" ref="J80" si="40">STDEV(H80:H81)</f>
        <v>#VALUE!</v>
      </c>
      <c r="K80">
        <v>3</v>
      </c>
      <c r="L80">
        <v>39</v>
      </c>
    </row>
    <row r="81" spans="1:12" x14ac:dyDescent="0.2">
      <c r="A81" t="s">
        <v>561</v>
      </c>
      <c r="B81" t="s">
        <v>662</v>
      </c>
      <c r="C81" t="s">
        <v>640</v>
      </c>
      <c r="D81" t="s">
        <v>71</v>
      </c>
      <c r="E81" s="1">
        <v>35.745735000000003</v>
      </c>
      <c r="F81" s="1">
        <v>35.745735168457031</v>
      </c>
      <c r="H81" s="23">
        <f>POWER(10,((E81-39.345)/-3.8067))</f>
        <v>8.8207988851628585</v>
      </c>
      <c r="K81">
        <v>3</v>
      </c>
      <c r="L81">
        <v>33</v>
      </c>
    </row>
    <row r="82" spans="1:12" x14ac:dyDescent="0.2">
      <c r="A82" t="s">
        <v>602</v>
      </c>
      <c r="B82" t="s">
        <v>663</v>
      </c>
      <c r="C82" t="s">
        <v>640</v>
      </c>
      <c r="D82" t="s">
        <v>71</v>
      </c>
      <c r="E82" s="1">
        <v>36.677399999999999</v>
      </c>
      <c r="F82" s="1">
        <v>36.932334899902344</v>
      </c>
      <c r="G82" s="1">
        <v>0.36053156852722168</v>
      </c>
      <c r="H82" s="23">
        <f>POWER(10,((E82-39.345)/-3.8067))</f>
        <v>5.0207019621525113</v>
      </c>
      <c r="I82" s="23">
        <f t="shared" ref="I82" si="41">AVERAGE(H82:H83)</f>
        <v>4.3544960256248544</v>
      </c>
      <c r="J82" s="23">
        <f t="shared" ref="J82" si="42">STDEV(H82:H83)</f>
        <v>0.94215747077088319</v>
      </c>
      <c r="K82">
        <v>3</v>
      </c>
      <c r="L82">
        <v>33</v>
      </c>
    </row>
    <row r="83" spans="1:12" x14ac:dyDescent="0.2">
      <c r="A83" t="s">
        <v>630</v>
      </c>
      <c r="B83" t="s">
        <v>663</v>
      </c>
      <c r="C83" t="s">
        <v>640</v>
      </c>
      <c r="D83" t="s">
        <v>71</v>
      </c>
      <c r="E83" s="1">
        <v>37.187266999999999</v>
      </c>
      <c r="F83" s="1">
        <v>36.932334899902344</v>
      </c>
      <c r="G83" s="1">
        <v>0.36053156852722168</v>
      </c>
      <c r="H83" s="23">
        <f>POWER(10,((E83-39.345)/-3.8067))</f>
        <v>3.6882900890971984</v>
      </c>
      <c r="K83">
        <v>3</v>
      </c>
      <c r="L83">
        <v>34</v>
      </c>
    </row>
    <row r="84" spans="1:12" x14ac:dyDescent="0.2">
      <c r="A84" t="s">
        <v>109</v>
      </c>
      <c r="B84" t="s">
        <v>664</v>
      </c>
      <c r="C84" t="s">
        <v>640</v>
      </c>
      <c r="D84" t="s">
        <v>71</v>
      </c>
      <c r="E84" s="1">
        <v>35.147404000000002</v>
      </c>
      <c r="F84" s="1">
        <v>35.147403717041016</v>
      </c>
      <c r="H84" s="23">
        <f>POWER(10,((E84-39.345)/-3.8067))</f>
        <v>12.667365923280839</v>
      </c>
      <c r="I84" s="23" t="e">
        <f t="shared" ref="I84" si="43">AVERAGE(H84:H85)</f>
        <v>#VALUE!</v>
      </c>
      <c r="J84" s="23" t="e">
        <f t="shared" ref="J84" si="44">STDEV(H84:H85)</f>
        <v>#VALUE!</v>
      </c>
      <c r="K84">
        <v>3</v>
      </c>
      <c r="L84">
        <v>32</v>
      </c>
    </row>
    <row r="85" spans="1:12" x14ac:dyDescent="0.2">
      <c r="A85" t="s">
        <v>138</v>
      </c>
      <c r="B85" t="s">
        <v>664</v>
      </c>
      <c r="C85" t="s">
        <v>640</v>
      </c>
      <c r="D85" t="s">
        <v>71</v>
      </c>
      <c r="E85" t="s">
        <v>72</v>
      </c>
      <c r="F85" s="1">
        <v>35.147403717041016</v>
      </c>
      <c r="H85" s="23" t="e">
        <f>POWER(10,((E85-39.345)/-3.8067))</f>
        <v>#VALUE!</v>
      </c>
      <c r="K85">
        <v>3</v>
      </c>
      <c r="L85">
        <v>39</v>
      </c>
    </row>
    <row r="86" spans="1:12" x14ac:dyDescent="0.2">
      <c r="A86" t="s">
        <v>180</v>
      </c>
      <c r="B86" t="s">
        <v>665</v>
      </c>
      <c r="C86" t="s">
        <v>640</v>
      </c>
      <c r="D86" t="s">
        <v>71</v>
      </c>
      <c r="E86" s="1">
        <v>34.058388000000001</v>
      </c>
      <c r="F86" s="1">
        <v>34.972587585449219</v>
      </c>
      <c r="G86" s="1">
        <v>1.292873740196228</v>
      </c>
      <c r="H86" s="23">
        <f>POWER(10,((E86-39.345)/-3.8067))</f>
        <v>24.477388002586231</v>
      </c>
      <c r="I86" s="23">
        <f t="shared" ref="I86" si="45">AVERAGE(H86:H87)</f>
        <v>16.288407583113084</v>
      </c>
      <c r="J86" s="23">
        <f t="shared" ref="J86" si="46">STDEV(H86:H87)</f>
        <v>11.580967171226638</v>
      </c>
      <c r="K86">
        <v>3</v>
      </c>
      <c r="L86">
        <v>31</v>
      </c>
    </row>
    <row r="87" spans="1:12" x14ac:dyDescent="0.2">
      <c r="A87" t="s">
        <v>208</v>
      </c>
      <c r="B87" t="s">
        <v>665</v>
      </c>
      <c r="C87" t="s">
        <v>640</v>
      </c>
      <c r="D87" t="s">
        <v>71</v>
      </c>
      <c r="E87" s="1">
        <v>35.886786999999998</v>
      </c>
      <c r="F87" s="1">
        <v>34.972587585449219</v>
      </c>
      <c r="G87" s="1">
        <v>1.292873740196228</v>
      </c>
      <c r="H87" s="23">
        <f>POWER(10,((E87-39.345)/-3.8067))</f>
        <v>8.0994271636399393</v>
      </c>
      <c r="K87">
        <v>3</v>
      </c>
      <c r="L87">
        <v>33</v>
      </c>
    </row>
    <row r="88" spans="1:12" x14ac:dyDescent="0.2">
      <c r="A88" t="s">
        <v>251</v>
      </c>
      <c r="B88" t="s">
        <v>666</v>
      </c>
      <c r="C88" t="s">
        <v>640</v>
      </c>
      <c r="D88" t="s">
        <v>71</v>
      </c>
      <c r="E88" s="1">
        <v>36.749091999999997</v>
      </c>
      <c r="F88" s="1">
        <v>36.327709197998047</v>
      </c>
      <c r="G88" s="1">
        <v>0.59592539072036743</v>
      </c>
      <c r="H88" s="23">
        <f>POWER(10,((E88-39.345)/-3.8067))</f>
        <v>4.807633266256194</v>
      </c>
      <c r="I88" s="23">
        <f t="shared" ref="I88" si="47">AVERAGE(H88:H89)</f>
        <v>6.4059496264146691</v>
      </c>
      <c r="J88" s="23">
        <f t="shared" ref="J88" si="48">STDEV(H88:H89)</f>
        <v>2.260360673498921</v>
      </c>
      <c r="K88">
        <v>3</v>
      </c>
      <c r="L88">
        <v>33</v>
      </c>
    </row>
    <row r="89" spans="1:12" x14ac:dyDescent="0.2">
      <c r="A89" t="s">
        <v>279</v>
      </c>
      <c r="B89" t="s">
        <v>666</v>
      </c>
      <c r="C89" t="s">
        <v>640</v>
      </c>
      <c r="D89" t="s">
        <v>71</v>
      </c>
      <c r="E89" s="1">
        <v>35.906326</v>
      </c>
      <c r="F89" s="1">
        <v>36.327709197998047</v>
      </c>
      <c r="G89" s="1">
        <v>0.59592539072036743</v>
      </c>
      <c r="H89" s="23">
        <f>POWER(10,((E89-39.345)/-3.8067))</f>
        <v>8.0042659865731451</v>
      </c>
      <c r="K89">
        <v>3</v>
      </c>
      <c r="L89">
        <v>33</v>
      </c>
    </row>
    <row r="90" spans="1:12" x14ac:dyDescent="0.2">
      <c r="A90" t="s">
        <v>322</v>
      </c>
      <c r="B90" t="s">
        <v>667</v>
      </c>
      <c r="C90" t="s">
        <v>640</v>
      </c>
      <c r="D90" t="s">
        <v>71</v>
      </c>
      <c r="E90" s="1">
        <v>35.616979999999998</v>
      </c>
      <c r="F90" s="1">
        <v>35.470127105712891</v>
      </c>
      <c r="G90" s="1">
        <v>0.20768348872661591</v>
      </c>
      <c r="H90" s="23">
        <f>POWER(10,((E90-39.345)/-3.8067))</f>
        <v>9.5352301334549239</v>
      </c>
      <c r="I90" s="23">
        <f t="shared" ref="I90" si="49">AVERAGE(H90:H91)</f>
        <v>10.462126410462481</v>
      </c>
      <c r="J90" s="23">
        <f t="shared" ref="J90" si="50">STDEV(H90:H91)</f>
        <v>1.310829285857217</v>
      </c>
      <c r="K90">
        <v>3</v>
      </c>
      <c r="L90">
        <v>32</v>
      </c>
    </row>
    <row r="91" spans="1:12" x14ac:dyDescent="0.2">
      <c r="A91" t="s">
        <v>350</v>
      </c>
      <c r="B91" t="s">
        <v>667</v>
      </c>
      <c r="C91" t="s">
        <v>640</v>
      </c>
      <c r="D91" t="s">
        <v>71</v>
      </c>
      <c r="E91" s="1">
        <v>35.323273</v>
      </c>
      <c r="F91" s="1">
        <v>35.470127105712891</v>
      </c>
      <c r="G91" s="1">
        <v>0.20768348872661591</v>
      </c>
      <c r="H91" s="23">
        <f>POWER(10,((E91-39.345)/-3.8067))</f>
        <v>11.389022687470039</v>
      </c>
      <c r="K91">
        <v>3</v>
      </c>
      <c r="L91">
        <v>32</v>
      </c>
    </row>
    <row r="92" spans="1:12" x14ac:dyDescent="0.2">
      <c r="A92" t="s">
        <v>356</v>
      </c>
      <c r="B92" t="s">
        <v>668</v>
      </c>
      <c r="C92" t="s">
        <v>640</v>
      </c>
      <c r="D92" t="s">
        <v>71</v>
      </c>
      <c r="E92" t="s">
        <v>72</v>
      </c>
      <c r="F92" s="1">
        <v>36.202594757080078</v>
      </c>
      <c r="H92" s="23" t="e">
        <f>POWER(10,((E92-39.345)/-3.8067))</f>
        <v>#VALUE!</v>
      </c>
      <c r="I92" s="23" t="e">
        <f t="shared" ref="I92" si="51">AVERAGE(H92:H93)</f>
        <v>#VALUE!</v>
      </c>
      <c r="J92" s="23" t="e">
        <f t="shared" ref="J92" si="52">STDEV(H92:H93)</f>
        <v>#VALUE!</v>
      </c>
      <c r="K92">
        <v>3</v>
      </c>
      <c r="L92">
        <v>35</v>
      </c>
    </row>
    <row r="93" spans="1:12" x14ac:dyDescent="0.2">
      <c r="A93" t="s">
        <v>402</v>
      </c>
      <c r="B93" t="s">
        <v>668</v>
      </c>
      <c r="C93" t="s">
        <v>640</v>
      </c>
      <c r="D93" t="s">
        <v>71</v>
      </c>
      <c r="E93" s="1">
        <v>36.202595000000002</v>
      </c>
      <c r="F93" s="1">
        <v>36.202594757080078</v>
      </c>
      <c r="H93" s="23">
        <f>POWER(10,((E93-39.345)/-3.8067))</f>
        <v>6.6910335781765387</v>
      </c>
      <c r="K93">
        <v>3</v>
      </c>
      <c r="L93">
        <v>33</v>
      </c>
    </row>
    <row r="94" spans="1:12" x14ac:dyDescent="0.2">
      <c r="A94" t="s">
        <v>427</v>
      </c>
      <c r="B94" t="s">
        <v>669</v>
      </c>
      <c r="C94" t="s">
        <v>640</v>
      </c>
      <c r="D94" t="s">
        <v>71</v>
      </c>
      <c r="E94" s="1">
        <v>36.84487</v>
      </c>
      <c r="F94" s="1">
        <v>36.844871520996094</v>
      </c>
      <c r="H94" s="23">
        <f>POWER(10,((E94-39.345)/-3.8067))</f>
        <v>4.5370227449492866</v>
      </c>
      <c r="I94" s="23" t="e">
        <f t="shared" ref="I94" si="53">AVERAGE(H94:H95)</f>
        <v>#VALUE!</v>
      </c>
      <c r="J94" s="23" t="e">
        <f t="shared" ref="J94" si="54">STDEV(H94:H95)</f>
        <v>#VALUE!</v>
      </c>
      <c r="K94">
        <v>3</v>
      </c>
      <c r="L94">
        <v>34</v>
      </c>
    </row>
    <row r="95" spans="1:12" x14ac:dyDescent="0.2">
      <c r="A95" t="s">
        <v>473</v>
      </c>
      <c r="B95" t="s">
        <v>669</v>
      </c>
      <c r="C95" t="s">
        <v>640</v>
      </c>
      <c r="D95" t="s">
        <v>71</v>
      </c>
      <c r="E95" t="s">
        <v>72</v>
      </c>
      <c r="F95" s="1">
        <v>36.844871520996094</v>
      </c>
      <c r="H95" s="23" t="e">
        <f>POWER(10,((E95-39.345)/-3.8067))</f>
        <v>#VALUE!</v>
      </c>
      <c r="K95">
        <v>3</v>
      </c>
      <c r="L95">
        <v>39</v>
      </c>
    </row>
    <row r="96" spans="1:12" x14ac:dyDescent="0.2">
      <c r="A96" t="s">
        <v>498</v>
      </c>
      <c r="B96" t="s">
        <v>670</v>
      </c>
      <c r="C96" t="s">
        <v>640</v>
      </c>
      <c r="D96" t="s">
        <v>71</v>
      </c>
      <c r="E96" s="1">
        <v>35.168385000000001</v>
      </c>
      <c r="F96" s="1">
        <v>35.168384552001953</v>
      </c>
      <c r="H96" s="23">
        <f>POWER(10,((E96-39.345)/-3.8067))</f>
        <v>12.507621151921306</v>
      </c>
      <c r="I96" s="23" t="e">
        <f t="shared" ref="I96" si="55">AVERAGE(H96:H97)</f>
        <v>#VALUE!</v>
      </c>
      <c r="J96" s="23" t="e">
        <f t="shared" ref="J96" si="56">STDEV(H96:H97)</f>
        <v>#VALUE!</v>
      </c>
      <c r="K96">
        <v>3</v>
      </c>
      <c r="L96">
        <v>32</v>
      </c>
    </row>
    <row r="97" spans="1:12" x14ac:dyDescent="0.2">
      <c r="A97" t="s">
        <v>543</v>
      </c>
      <c r="B97" t="s">
        <v>670</v>
      </c>
      <c r="C97" t="s">
        <v>640</v>
      </c>
      <c r="D97" t="s">
        <v>71</v>
      </c>
      <c r="E97" t="s">
        <v>72</v>
      </c>
      <c r="F97" s="1">
        <v>35.168384552001953</v>
      </c>
      <c r="H97" s="23" t="e">
        <f>POWER(10,((E97-39.345)/-3.8067))</f>
        <v>#VALUE!</v>
      </c>
      <c r="K97">
        <v>3</v>
      </c>
      <c r="L97">
        <v>39</v>
      </c>
    </row>
    <row r="98" spans="1:12" x14ac:dyDescent="0.2">
      <c r="A98" t="s">
        <v>568</v>
      </c>
      <c r="B98" t="s">
        <v>671</v>
      </c>
      <c r="C98" t="s">
        <v>640</v>
      </c>
      <c r="D98" t="s">
        <v>71</v>
      </c>
      <c r="E98" s="1">
        <v>36.77328</v>
      </c>
      <c r="F98" s="1">
        <v>36.773281097412109</v>
      </c>
      <c r="H98" s="23">
        <f>POWER(10,((E98-39.345)/-3.8067))</f>
        <v>4.7378059787804867</v>
      </c>
      <c r="I98" s="23" t="e">
        <f t="shared" ref="I98" si="57">AVERAGE(H98:H99)</f>
        <v>#VALUE!</v>
      </c>
      <c r="J98" s="23" t="e">
        <f t="shared" ref="J98" si="58">STDEV(H98:H99)</f>
        <v>#VALUE!</v>
      </c>
      <c r="K98">
        <v>3</v>
      </c>
      <c r="L98">
        <v>34</v>
      </c>
    </row>
    <row r="99" spans="1:12" x14ac:dyDescent="0.2">
      <c r="A99" t="s">
        <v>612</v>
      </c>
      <c r="B99" t="s">
        <v>671</v>
      </c>
      <c r="C99" t="s">
        <v>640</v>
      </c>
      <c r="D99" t="s">
        <v>71</v>
      </c>
      <c r="E99" t="s">
        <v>72</v>
      </c>
      <c r="F99" s="1">
        <v>36.773281097412109</v>
      </c>
      <c r="H99" s="23" t="e">
        <f>POWER(10,((E99-39.345)/-3.8067))</f>
        <v>#VALUE!</v>
      </c>
      <c r="K99">
        <v>3</v>
      </c>
      <c r="L99">
        <v>39</v>
      </c>
    </row>
    <row r="100" spans="1:12" x14ac:dyDescent="0.2">
      <c r="A100" t="s">
        <v>75</v>
      </c>
      <c r="B100" t="s">
        <v>672</v>
      </c>
      <c r="C100" t="s">
        <v>640</v>
      </c>
      <c r="D100" t="s">
        <v>71</v>
      </c>
      <c r="E100" s="1">
        <v>35.441333999999998</v>
      </c>
      <c r="F100" s="1">
        <v>35.267143249511719</v>
      </c>
      <c r="G100" s="1">
        <v>0.24634259939193726</v>
      </c>
      <c r="H100" s="23">
        <f>POWER(10,((E100-39.345)/-3.8067))</f>
        <v>10.604066838179161</v>
      </c>
      <c r="I100" s="23">
        <f t="shared" ref="I100" si="59">AVERAGE(H100:H101)</f>
        <v>11.847796931279442</v>
      </c>
      <c r="J100" s="23">
        <f t="shared" ref="J100" si="60">STDEV(H100:H101)</f>
        <v>1.7588999655939743</v>
      </c>
      <c r="K100">
        <v>3</v>
      </c>
      <c r="L100">
        <v>32</v>
      </c>
    </row>
    <row r="101" spans="1:12" x14ac:dyDescent="0.2">
      <c r="A101" t="s">
        <v>120</v>
      </c>
      <c r="B101" t="s">
        <v>672</v>
      </c>
      <c r="C101" t="s">
        <v>640</v>
      </c>
      <c r="D101" t="s">
        <v>71</v>
      </c>
      <c r="E101" s="1">
        <v>35.092953000000001</v>
      </c>
      <c r="F101" s="1">
        <v>35.267143249511719</v>
      </c>
      <c r="G101" s="1">
        <v>0.24634259939193726</v>
      </c>
      <c r="H101" s="23">
        <f>POWER(10,((E101-39.345)/-3.8067))</f>
        <v>13.091527024379722</v>
      </c>
      <c r="K101">
        <v>3</v>
      </c>
      <c r="L101">
        <v>32</v>
      </c>
    </row>
    <row r="102" spans="1:12" x14ac:dyDescent="0.2">
      <c r="A102" t="s">
        <v>146</v>
      </c>
      <c r="B102" t="s">
        <v>673</v>
      </c>
      <c r="C102" t="s">
        <v>640</v>
      </c>
      <c r="D102" t="s">
        <v>71</v>
      </c>
      <c r="E102" t="s">
        <v>72</v>
      </c>
      <c r="H102" s="23" t="e">
        <f>POWER(10,((E102-39.345)/-3.8067))</f>
        <v>#VALUE!</v>
      </c>
      <c r="I102" s="23" t="e">
        <f t="shared" ref="I102" si="61">AVERAGE(H102:H103)</f>
        <v>#VALUE!</v>
      </c>
      <c r="J102" s="23" t="e">
        <f t="shared" ref="J102" si="62">STDEV(H102:H103)</f>
        <v>#VALUE!</v>
      </c>
      <c r="K102">
        <v>3</v>
      </c>
      <c r="L102">
        <v>39</v>
      </c>
    </row>
    <row r="103" spans="1:12" x14ac:dyDescent="0.2">
      <c r="A103" t="s">
        <v>190</v>
      </c>
      <c r="B103" t="s">
        <v>673</v>
      </c>
      <c r="C103" t="s">
        <v>640</v>
      </c>
      <c r="D103" t="s">
        <v>71</v>
      </c>
      <c r="E103" t="s">
        <v>72</v>
      </c>
      <c r="H103" s="23" t="e">
        <f>POWER(10,((E103-39.345)/-3.8067))</f>
        <v>#VALUE!</v>
      </c>
      <c r="K103">
        <v>3</v>
      </c>
      <c r="L103">
        <v>39</v>
      </c>
    </row>
    <row r="104" spans="1:12" x14ac:dyDescent="0.2">
      <c r="A104" t="s">
        <v>216</v>
      </c>
      <c r="B104" t="s">
        <v>674</v>
      </c>
      <c r="C104" t="s">
        <v>640</v>
      </c>
      <c r="D104" t="s">
        <v>71</v>
      </c>
      <c r="E104" t="s">
        <v>72</v>
      </c>
      <c r="H104" s="23" t="e">
        <f>POWER(10,((E104-39.345)/-3.8067))</f>
        <v>#VALUE!</v>
      </c>
      <c r="I104" s="23" t="e">
        <f t="shared" ref="I104" si="63">AVERAGE(H104:H105)</f>
        <v>#VALUE!</v>
      </c>
      <c r="J104" s="23" t="e">
        <f t="shared" ref="J104" si="64">STDEV(H104:H105)</f>
        <v>#VALUE!</v>
      </c>
      <c r="K104">
        <v>3</v>
      </c>
      <c r="L104">
        <v>39</v>
      </c>
    </row>
    <row r="105" spans="1:12" x14ac:dyDescent="0.2">
      <c r="A105" t="s">
        <v>261</v>
      </c>
      <c r="B105" t="s">
        <v>674</v>
      </c>
      <c r="C105" t="s">
        <v>640</v>
      </c>
      <c r="D105" t="s">
        <v>71</v>
      </c>
      <c r="E105" t="s">
        <v>72</v>
      </c>
      <c r="H105" s="23" t="e">
        <f>POWER(10,((E105-39.345)/-3.8067))</f>
        <v>#VALUE!</v>
      </c>
      <c r="K105">
        <v>3</v>
      </c>
      <c r="L105">
        <v>39</v>
      </c>
    </row>
    <row r="106" spans="1:12" x14ac:dyDescent="0.2">
      <c r="A106" t="s">
        <v>287</v>
      </c>
      <c r="B106" t="s">
        <v>675</v>
      </c>
      <c r="C106" t="s">
        <v>640</v>
      </c>
      <c r="D106" t="s">
        <v>71</v>
      </c>
      <c r="E106" t="s">
        <v>72</v>
      </c>
      <c r="H106" s="23" t="e">
        <f>POWER(10,((E106-39.345)/-3.8067))</f>
        <v>#VALUE!</v>
      </c>
      <c r="I106" s="23" t="e">
        <f t="shared" ref="I106" si="65">AVERAGE(H106:H107)</f>
        <v>#VALUE!</v>
      </c>
      <c r="J106" s="23" t="e">
        <f t="shared" ref="J106" si="66">STDEV(H106:H107)</f>
        <v>#VALUE!</v>
      </c>
      <c r="K106">
        <v>3</v>
      </c>
      <c r="L106">
        <v>39</v>
      </c>
    </row>
    <row r="107" spans="1:12" x14ac:dyDescent="0.2">
      <c r="A107" t="s">
        <v>332</v>
      </c>
      <c r="B107" t="s">
        <v>675</v>
      </c>
      <c r="C107" t="s">
        <v>640</v>
      </c>
      <c r="D107" t="s">
        <v>71</v>
      </c>
      <c r="E107" t="s">
        <v>72</v>
      </c>
      <c r="H107" s="23" t="e">
        <f>POWER(10,((E107-39.345)/-3.8067))</f>
        <v>#VALUE!</v>
      </c>
      <c r="K107">
        <v>3</v>
      </c>
      <c r="L107">
        <v>39</v>
      </c>
    </row>
    <row r="108" spans="1:12" x14ac:dyDescent="0.2">
      <c r="A108" t="s">
        <v>393</v>
      </c>
      <c r="B108" t="s">
        <v>676</v>
      </c>
      <c r="C108" t="s">
        <v>640</v>
      </c>
      <c r="D108" t="s">
        <v>71</v>
      </c>
      <c r="E108" t="s">
        <v>72</v>
      </c>
      <c r="H108" s="23" t="e">
        <f>POWER(10,((E108-39.345)/-3.8067))</f>
        <v>#VALUE!</v>
      </c>
      <c r="I108" s="23" t="e">
        <f t="shared" ref="I108" si="67">AVERAGE(H108:H109)</f>
        <v>#VALUE!</v>
      </c>
      <c r="J108" s="23" t="e">
        <f t="shared" ref="J108" si="68">STDEV(H108:H109)</f>
        <v>#VALUE!</v>
      </c>
      <c r="K108">
        <v>3</v>
      </c>
      <c r="L108">
        <v>39</v>
      </c>
    </row>
    <row r="109" spans="1:12" x14ac:dyDescent="0.2">
      <c r="A109" t="s">
        <v>421</v>
      </c>
      <c r="B109" t="s">
        <v>676</v>
      </c>
      <c r="C109" t="s">
        <v>640</v>
      </c>
      <c r="D109" t="s">
        <v>71</v>
      </c>
      <c r="E109" t="s">
        <v>72</v>
      </c>
      <c r="H109" s="23" t="e">
        <f>POWER(10,((E109-39.345)/-3.8067))</f>
        <v>#VALUE!</v>
      </c>
      <c r="K109">
        <v>3</v>
      </c>
      <c r="L109">
        <v>39</v>
      </c>
    </row>
    <row r="110" spans="1:12" x14ac:dyDescent="0.2">
      <c r="A110" t="s">
        <v>464</v>
      </c>
      <c r="B110" t="s">
        <v>677</v>
      </c>
      <c r="C110" t="s">
        <v>640</v>
      </c>
      <c r="D110" t="s">
        <v>71</v>
      </c>
      <c r="E110" s="1">
        <v>35.515445999999997</v>
      </c>
      <c r="F110" s="1">
        <v>35.633445739746094</v>
      </c>
      <c r="G110" s="1">
        <v>0.16687723994255066</v>
      </c>
      <c r="H110" s="23">
        <f>POWER(10,((E110-39.345)/-3.8067))</f>
        <v>10.13919849196478</v>
      </c>
      <c r="I110" s="23">
        <f t="shared" ref="I110" si="69">AVERAGE(H110:H111)</f>
        <v>9.4647894590896193</v>
      </c>
      <c r="J110" s="23">
        <f t="shared" ref="J110" si="70">STDEV(H110:H111)</f>
        <v>0.95375840087897401</v>
      </c>
      <c r="K110">
        <v>3</v>
      </c>
      <c r="L110">
        <v>32</v>
      </c>
    </row>
    <row r="111" spans="1:12" x14ac:dyDescent="0.2">
      <c r="A111" t="s">
        <v>492</v>
      </c>
      <c r="B111" t="s">
        <v>677</v>
      </c>
      <c r="C111" t="s">
        <v>640</v>
      </c>
      <c r="D111" t="s">
        <v>71</v>
      </c>
      <c r="E111" s="1">
        <v>35.751446000000001</v>
      </c>
      <c r="F111" s="1">
        <v>35.633445739746094</v>
      </c>
      <c r="G111" s="1">
        <v>0.16687723994255066</v>
      </c>
      <c r="H111" s="23">
        <f>POWER(10,((E111-39.345)/-3.8067))</f>
        <v>8.79038042621446</v>
      </c>
      <c r="K111">
        <v>3</v>
      </c>
      <c r="L111">
        <v>33</v>
      </c>
    </row>
    <row r="112" spans="1:12" x14ac:dyDescent="0.2">
      <c r="A112" t="s">
        <v>534</v>
      </c>
      <c r="B112" t="s">
        <v>678</v>
      </c>
      <c r="C112" t="s">
        <v>640</v>
      </c>
      <c r="D112" t="s">
        <v>71</v>
      </c>
      <c r="E112" t="s">
        <v>72</v>
      </c>
      <c r="F112" s="1">
        <v>35.935009002685547</v>
      </c>
      <c r="H112" s="23" t="e">
        <f>POWER(10,((E112-39.345)/-3.8067))</f>
        <v>#VALUE!</v>
      </c>
      <c r="I112" s="23" t="e">
        <f t="shared" ref="I112" si="71">AVERAGE(H112:H113)</f>
        <v>#VALUE!</v>
      </c>
      <c r="J112" s="23" t="e">
        <f t="shared" ref="J112" si="72">STDEV(H112:H113)</f>
        <v>#VALUE!</v>
      </c>
      <c r="K112">
        <v>3</v>
      </c>
      <c r="L112">
        <v>39</v>
      </c>
    </row>
    <row r="113" spans="1:12" x14ac:dyDescent="0.2">
      <c r="A113" t="s">
        <v>562</v>
      </c>
      <c r="B113" t="s">
        <v>678</v>
      </c>
      <c r="C113" t="s">
        <v>640</v>
      </c>
      <c r="D113" t="s">
        <v>71</v>
      </c>
      <c r="E113" s="1">
        <v>35.935009999999998</v>
      </c>
      <c r="F113" s="1">
        <v>35.935009002685547</v>
      </c>
      <c r="H113" s="23">
        <f>POWER(10,((E113-39.345)/-3.8067))</f>
        <v>7.86658748137069</v>
      </c>
      <c r="K113">
        <v>3</v>
      </c>
      <c r="L113">
        <v>33</v>
      </c>
    </row>
    <row r="114" spans="1:12" x14ac:dyDescent="0.2">
      <c r="A114" t="s">
        <v>604</v>
      </c>
      <c r="B114" t="s">
        <v>679</v>
      </c>
      <c r="C114" t="s">
        <v>640</v>
      </c>
      <c r="D114" t="s">
        <v>71</v>
      </c>
      <c r="E114" s="1">
        <v>25.876991</v>
      </c>
      <c r="F114" s="1">
        <v>30.770465850830078</v>
      </c>
      <c r="G114" s="1">
        <v>6.9204182624816895</v>
      </c>
      <c r="H114" s="23">
        <f>POWER(10,((E114-39.345)/-3.8067))</f>
        <v>3451.2378154936978</v>
      </c>
      <c r="I114" s="23">
        <f t="shared" ref="I114" si="73">AVERAGE(H114:H115)</f>
        <v>1730.2530038856476</v>
      </c>
      <c r="J114" s="23">
        <f t="shared" ref="J114" si="74">STDEV(H114:H115)</f>
        <v>2433.8400612142104</v>
      </c>
      <c r="K114">
        <v>3</v>
      </c>
      <c r="L114">
        <v>29</v>
      </c>
    </row>
    <row r="115" spans="1:12" x14ac:dyDescent="0.2">
      <c r="A115" t="s">
        <v>631</v>
      </c>
      <c r="B115" t="s">
        <v>679</v>
      </c>
      <c r="C115" t="s">
        <v>640</v>
      </c>
      <c r="D115" t="s">
        <v>71</v>
      </c>
      <c r="E115" s="1">
        <v>35.663939999999997</v>
      </c>
      <c r="F115" s="1">
        <v>30.770465850830078</v>
      </c>
      <c r="G115" s="1">
        <v>6.9204182624816895</v>
      </c>
      <c r="H115" s="23">
        <f>POWER(10,((E115-39.345)/-3.8067))</f>
        <v>9.2681922775974357</v>
      </c>
      <c r="K115">
        <v>3</v>
      </c>
      <c r="L115">
        <v>32</v>
      </c>
    </row>
    <row r="116" spans="1:12" x14ac:dyDescent="0.2">
      <c r="A116" t="s">
        <v>358</v>
      </c>
      <c r="B116" t="s">
        <v>680</v>
      </c>
      <c r="C116" t="s">
        <v>640</v>
      </c>
      <c r="D116" t="s">
        <v>71</v>
      </c>
      <c r="E116" t="s">
        <v>72</v>
      </c>
      <c r="H116" s="23" t="e">
        <f>POWER(10,((E116-39.345)/-3.8067))</f>
        <v>#VALUE!</v>
      </c>
      <c r="I116" s="23" t="e">
        <f t="shared" ref="I116" si="75">AVERAGE(H116:H117)</f>
        <v>#VALUE!</v>
      </c>
      <c r="J116" s="23" t="e">
        <f t="shared" ref="J116" si="76">STDEV(H116:H117)</f>
        <v>#VALUE!</v>
      </c>
      <c r="K116">
        <v>3</v>
      </c>
      <c r="L116">
        <v>39</v>
      </c>
    </row>
    <row r="117" spans="1:12" x14ac:dyDescent="0.2">
      <c r="A117" t="s">
        <v>403</v>
      </c>
      <c r="B117" t="s">
        <v>680</v>
      </c>
      <c r="C117" t="s">
        <v>640</v>
      </c>
      <c r="D117" t="s">
        <v>71</v>
      </c>
      <c r="E117" t="s">
        <v>72</v>
      </c>
      <c r="H117" s="23" t="e">
        <f>POWER(10,((E117-39.345)/-3.8067))</f>
        <v>#VALUE!</v>
      </c>
      <c r="K117">
        <v>3</v>
      </c>
      <c r="L117">
        <v>39</v>
      </c>
    </row>
    <row r="118" spans="1:12" x14ac:dyDescent="0.2">
      <c r="A118" t="s">
        <v>429</v>
      </c>
      <c r="B118" t="s">
        <v>681</v>
      </c>
      <c r="C118" t="s">
        <v>640</v>
      </c>
      <c r="D118" t="s">
        <v>71</v>
      </c>
      <c r="E118" t="s">
        <v>72</v>
      </c>
      <c r="H118" s="23" t="e">
        <f>POWER(10,((E118-39.345)/-3.8067))</f>
        <v>#VALUE!</v>
      </c>
      <c r="I118" s="23" t="e">
        <f t="shared" ref="I118" si="77">AVERAGE(H118:H119)</f>
        <v>#VALUE!</v>
      </c>
      <c r="J118" s="23" t="e">
        <f t="shared" ref="J118" si="78">STDEV(H118:H119)</f>
        <v>#VALUE!</v>
      </c>
      <c r="K118">
        <v>3</v>
      </c>
      <c r="L118">
        <v>39</v>
      </c>
    </row>
    <row r="119" spans="1:12" x14ac:dyDescent="0.2">
      <c r="A119" t="s">
        <v>474</v>
      </c>
      <c r="B119" t="s">
        <v>681</v>
      </c>
      <c r="C119" t="s">
        <v>640</v>
      </c>
      <c r="D119" t="s">
        <v>71</v>
      </c>
      <c r="E119" t="s">
        <v>72</v>
      </c>
      <c r="H119" s="23" t="e">
        <f>POWER(10,((E119-39.345)/-3.8067))</f>
        <v>#VALUE!</v>
      </c>
      <c r="K119">
        <v>3</v>
      </c>
      <c r="L119">
        <v>39</v>
      </c>
    </row>
    <row r="120" spans="1:12" x14ac:dyDescent="0.2">
      <c r="A120" t="s">
        <v>500</v>
      </c>
      <c r="B120" t="s">
        <v>682</v>
      </c>
      <c r="C120" t="s">
        <v>640</v>
      </c>
      <c r="D120" t="s">
        <v>71</v>
      </c>
      <c r="E120" t="s">
        <v>72</v>
      </c>
      <c r="F120" s="1">
        <v>35.92279052734375</v>
      </c>
      <c r="H120" s="23" t="e">
        <f>POWER(10,((E120-39.345)/-3.8067))</f>
        <v>#VALUE!</v>
      </c>
      <c r="I120" s="23" t="e">
        <f t="shared" ref="I120" si="79">AVERAGE(H120:H121)</f>
        <v>#VALUE!</v>
      </c>
      <c r="J120" s="23" t="e">
        <f t="shared" ref="J120" si="80">STDEV(H120:H121)</f>
        <v>#VALUE!</v>
      </c>
      <c r="K120">
        <v>3</v>
      </c>
      <c r="L120">
        <v>39</v>
      </c>
    </row>
    <row r="121" spans="1:12" x14ac:dyDescent="0.2">
      <c r="A121" t="s">
        <v>544</v>
      </c>
      <c r="B121" t="s">
        <v>682</v>
      </c>
      <c r="C121" t="s">
        <v>640</v>
      </c>
      <c r="D121" t="s">
        <v>71</v>
      </c>
      <c r="E121" s="1">
        <v>35.922789999999999</v>
      </c>
      <c r="F121" s="1">
        <v>35.92279052734375</v>
      </c>
      <c r="H121" s="23">
        <f>POWER(10,((E121-39.345)/-3.8067))</f>
        <v>7.9249495494112052</v>
      </c>
      <c r="K121">
        <v>3</v>
      </c>
      <c r="L121">
        <v>33</v>
      </c>
    </row>
    <row r="122" spans="1:12" x14ac:dyDescent="0.2">
      <c r="A122" t="s">
        <v>570</v>
      </c>
      <c r="B122" t="s">
        <v>683</v>
      </c>
      <c r="C122" t="s">
        <v>640</v>
      </c>
      <c r="D122" t="s">
        <v>71</v>
      </c>
      <c r="E122" t="s">
        <v>72</v>
      </c>
      <c r="H122" s="23" t="e">
        <f>POWER(10,((E122-39.345)/-3.8067))</f>
        <v>#VALUE!</v>
      </c>
      <c r="I122" s="23" t="e">
        <f t="shared" ref="I122" si="81">AVERAGE(H122:H123)</f>
        <v>#VALUE!</v>
      </c>
      <c r="J122" s="23" t="e">
        <f t="shared" ref="J122" si="82">STDEV(H122:H123)</f>
        <v>#VALUE!</v>
      </c>
      <c r="K122">
        <v>3</v>
      </c>
      <c r="L122">
        <v>39</v>
      </c>
    </row>
    <row r="123" spans="1:12" x14ac:dyDescent="0.2">
      <c r="A123" t="s">
        <v>613</v>
      </c>
      <c r="B123" t="s">
        <v>683</v>
      </c>
      <c r="C123" t="s">
        <v>640</v>
      </c>
      <c r="D123" t="s">
        <v>71</v>
      </c>
      <c r="E123" t="s">
        <v>72</v>
      </c>
      <c r="H123" s="23" t="e">
        <f>POWER(10,((E123-39.345)/-3.8067))</f>
        <v>#VALUE!</v>
      </c>
      <c r="K123">
        <v>3</v>
      </c>
      <c r="L123">
        <v>39</v>
      </c>
    </row>
    <row r="124" spans="1:12" x14ac:dyDescent="0.2">
      <c r="A124" t="s">
        <v>77</v>
      </c>
      <c r="B124" t="s">
        <v>684</v>
      </c>
      <c r="C124" t="s">
        <v>640</v>
      </c>
      <c r="D124" t="s">
        <v>71</v>
      </c>
      <c r="E124" t="s">
        <v>72</v>
      </c>
      <c r="H124" s="23" t="e">
        <f>POWER(10,((E124-39.345)/-3.8067))</f>
        <v>#VALUE!</v>
      </c>
      <c r="I124" s="23" t="e">
        <f t="shared" ref="I124" si="83">AVERAGE(H124:H125)</f>
        <v>#VALUE!</v>
      </c>
      <c r="J124" s="23" t="e">
        <f t="shared" ref="J124" si="84">STDEV(H124:H125)</f>
        <v>#VALUE!</v>
      </c>
      <c r="K124">
        <v>3</v>
      </c>
      <c r="L124">
        <v>39</v>
      </c>
    </row>
    <row r="125" spans="1:12" x14ac:dyDescent="0.2">
      <c r="A125" t="s">
        <v>121</v>
      </c>
      <c r="B125" t="s">
        <v>684</v>
      </c>
      <c r="C125" t="s">
        <v>640</v>
      </c>
      <c r="D125" t="s">
        <v>71</v>
      </c>
      <c r="E125" t="s">
        <v>72</v>
      </c>
      <c r="H125" s="23" t="e">
        <f>POWER(10,((E125-39.345)/-3.8067))</f>
        <v>#VALUE!</v>
      </c>
      <c r="K125">
        <v>3</v>
      </c>
      <c r="L125">
        <v>39</v>
      </c>
    </row>
    <row r="126" spans="1:12" x14ac:dyDescent="0.2">
      <c r="A126" t="s">
        <v>148</v>
      </c>
      <c r="B126" t="s">
        <v>685</v>
      </c>
      <c r="C126" t="s">
        <v>640</v>
      </c>
      <c r="D126" t="s">
        <v>71</v>
      </c>
      <c r="E126" t="s">
        <v>72</v>
      </c>
      <c r="F126" s="1">
        <v>35.849159240722656</v>
      </c>
      <c r="H126" s="23" t="e">
        <f>POWER(10,((E126-39.345)/-3.8067))</f>
        <v>#VALUE!</v>
      </c>
      <c r="I126" s="23" t="e">
        <f t="shared" ref="I126" si="85">AVERAGE(H126:H127)</f>
        <v>#VALUE!</v>
      </c>
      <c r="J126" s="23" t="e">
        <f t="shared" ref="J126" si="86">STDEV(H126:H127)</f>
        <v>#VALUE!</v>
      </c>
      <c r="K126">
        <v>3</v>
      </c>
      <c r="L126">
        <v>39</v>
      </c>
    </row>
    <row r="127" spans="1:12" x14ac:dyDescent="0.2">
      <c r="A127" t="s">
        <v>191</v>
      </c>
      <c r="B127" t="s">
        <v>685</v>
      </c>
      <c r="C127" t="s">
        <v>640</v>
      </c>
      <c r="D127" t="s">
        <v>71</v>
      </c>
      <c r="E127" s="1">
        <v>35.849159999999998</v>
      </c>
      <c r="F127" s="1">
        <v>35.849159240722656</v>
      </c>
      <c r="H127" s="23">
        <f>POWER(10,((E127-39.345)/-3.8067))</f>
        <v>8.2858815115043374</v>
      </c>
      <c r="K127">
        <v>3</v>
      </c>
      <c r="L127">
        <v>33</v>
      </c>
    </row>
    <row r="128" spans="1:12" x14ac:dyDescent="0.2">
      <c r="A128" t="s">
        <v>218</v>
      </c>
      <c r="B128" t="s">
        <v>686</v>
      </c>
      <c r="C128" t="s">
        <v>640</v>
      </c>
      <c r="D128" t="s">
        <v>71</v>
      </c>
      <c r="E128" s="1">
        <v>36.901187999999998</v>
      </c>
      <c r="F128" s="1">
        <v>37.1309814453125</v>
      </c>
      <c r="G128" s="1">
        <v>0.32497444748878479</v>
      </c>
      <c r="H128" s="23">
        <f>POWER(10,((E128-39.345)/-3.8067))</f>
        <v>4.3850698443035769</v>
      </c>
      <c r="I128" s="23">
        <f t="shared" ref="I128" si="87">AVERAGE(H128:H129)</f>
        <v>3.8529503251134027</v>
      </c>
      <c r="J128" s="23">
        <f t="shared" ref="J128" si="88">STDEV(H128:H129)</f>
        <v>0.75253064084219523</v>
      </c>
      <c r="K128">
        <v>3</v>
      </c>
      <c r="L128">
        <v>34</v>
      </c>
    </row>
    <row r="129" spans="1:12" x14ac:dyDescent="0.2">
      <c r="A129" t="s">
        <v>262</v>
      </c>
      <c r="B129" t="s">
        <v>686</v>
      </c>
      <c r="C129" t="s">
        <v>640</v>
      </c>
      <c r="D129" t="s">
        <v>71</v>
      </c>
      <c r="E129" s="1">
        <v>37.360770000000002</v>
      </c>
      <c r="F129" s="1">
        <v>37.1309814453125</v>
      </c>
      <c r="G129" s="1">
        <v>0.32497444748878479</v>
      </c>
      <c r="H129" s="23">
        <f>POWER(10,((E129-39.345)/-3.8067))</f>
        <v>3.320830805923229</v>
      </c>
      <c r="K129">
        <v>3</v>
      </c>
      <c r="L129">
        <v>34</v>
      </c>
    </row>
    <row r="130" spans="1:12" x14ac:dyDescent="0.2">
      <c r="A130" t="s">
        <v>289</v>
      </c>
      <c r="B130" t="s">
        <v>687</v>
      </c>
      <c r="C130" t="s">
        <v>640</v>
      </c>
      <c r="D130" t="s">
        <v>71</v>
      </c>
      <c r="E130" t="s">
        <v>72</v>
      </c>
      <c r="H130" s="23" t="e">
        <f>POWER(10,((E130-39.345)/-3.8067))</f>
        <v>#VALUE!</v>
      </c>
      <c r="I130" s="23" t="e">
        <f t="shared" ref="I130" si="89">AVERAGE(H130:H131)</f>
        <v>#VALUE!</v>
      </c>
      <c r="J130" s="23" t="e">
        <f t="shared" ref="J130" si="90">STDEV(H130:H131)</f>
        <v>#VALUE!</v>
      </c>
      <c r="K130">
        <v>3</v>
      </c>
      <c r="L130">
        <v>39</v>
      </c>
    </row>
    <row r="131" spans="1:12" x14ac:dyDescent="0.2">
      <c r="A131" t="s">
        <v>333</v>
      </c>
      <c r="B131" t="s">
        <v>687</v>
      </c>
      <c r="C131" t="s">
        <v>640</v>
      </c>
      <c r="D131" t="s">
        <v>71</v>
      </c>
      <c r="E131" t="s">
        <v>72</v>
      </c>
      <c r="H131" s="23" t="e">
        <f>POWER(10,((E131-39.345)/-3.8067))</f>
        <v>#VALUE!</v>
      </c>
      <c r="K131">
        <v>3</v>
      </c>
      <c r="L131">
        <v>39</v>
      </c>
    </row>
    <row r="132" spans="1:12" x14ac:dyDescent="0.2">
      <c r="A132" t="s">
        <v>111</v>
      </c>
      <c r="B132" t="s">
        <v>688</v>
      </c>
      <c r="C132" t="s">
        <v>640</v>
      </c>
      <c r="D132" t="s">
        <v>71</v>
      </c>
      <c r="E132" t="s">
        <v>72</v>
      </c>
      <c r="H132" s="23" t="e">
        <f>POWER(10,((E132-39.345)/-3.8067))</f>
        <v>#VALUE!</v>
      </c>
      <c r="I132" s="23" t="e">
        <f t="shared" ref="I132" si="91">AVERAGE(H132:H133)</f>
        <v>#VALUE!</v>
      </c>
      <c r="J132" s="23" t="e">
        <f t="shared" ref="J132" si="92">STDEV(H132:H133)</f>
        <v>#VALUE!</v>
      </c>
      <c r="K132">
        <v>3</v>
      </c>
      <c r="L132">
        <v>39</v>
      </c>
    </row>
    <row r="133" spans="1:12" x14ac:dyDescent="0.2">
      <c r="A133" t="s">
        <v>139</v>
      </c>
      <c r="B133" t="s">
        <v>688</v>
      </c>
      <c r="C133" t="s">
        <v>640</v>
      </c>
      <c r="D133" t="s">
        <v>71</v>
      </c>
      <c r="E133" t="s">
        <v>72</v>
      </c>
      <c r="H133" s="23" t="e">
        <f>POWER(10,((E133-39.345)/-3.8067))</f>
        <v>#VALUE!</v>
      </c>
      <c r="K133">
        <v>3</v>
      </c>
      <c r="L133">
        <v>39</v>
      </c>
    </row>
    <row r="134" spans="1:12" x14ac:dyDescent="0.2">
      <c r="A134" t="s">
        <v>182</v>
      </c>
      <c r="B134" t="s">
        <v>689</v>
      </c>
      <c r="C134" t="s">
        <v>640</v>
      </c>
      <c r="D134" t="s">
        <v>71</v>
      </c>
      <c r="E134" t="s">
        <v>72</v>
      </c>
      <c r="H134" s="23" t="e">
        <f>POWER(10,((E134-39.345)/-3.8067))</f>
        <v>#VALUE!</v>
      </c>
      <c r="I134" s="23" t="e">
        <f t="shared" ref="I134" si="93">AVERAGE(H134:H135)</f>
        <v>#VALUE!</v>
      </c>
      <c r="J134" s="23" t="e">
        <f t="shared" ref="J134" si="94">STDEV(H134:H135)</f>
        <v>#VALUE!</v>
      </c>
      <c r="K134">
        <v>3</v>
      </c>
      <c r="L134">
        <v>39</v>
      </c>
    </row>
    <row r="135" spans="1:12" x14ac:dyDescent="0.2">
      <c r="A135" t="s">
        <v>209</v>
      </c>
      <c r="B135" t="s">
        <v>689</v>
      </c>
      <c r="C135" t="s">
        <v>640</v>
      </c>
      <c r="D135" t="s">
        <v>71</v>
      </c>
      <c r="E135" t="s">
        <v>72</v>
      </c>
      <c r="H135" s="23" t="e">
        <f>POWER(10,((E135-39.345)/-3.8067))</f>
        <v>#VALUE!</v>
      </c>
      <c r="K135">
        <v>3</v>
      </c>
      <c r="L135">
        <v>39</v>
      </c>
    </row>
    <row r="136" spans="1:12" x14ac:dyDescent="0.2">
      <c r="A136" t="s">
        <v>253</v>
      </c>
      <c r="B136" t="s">
        <v>690</v>
      </c>
      <c r="C136" t="s">
        <v>640</v>
      </c>
      <c r="D136" t="s">
        <v>71</v>
      </c>
      <c r="E136" s="1">
        <v>30.128360000000001</v>
      </c>
      <c r="F136" s="1">
        <v>30.340312957763672</v>
      </c>
      <c r="G136" s="1">
        <v>0.2997470498085022</v>
      </c>
      <c r="H136" s="23">
        <f>POWER(10,((E136-39.345)/-3.8067))</f>
        <v>263.73191413389719</v>
      </c>
      <c r="I136" s="23">
        <f t="shared" ref="I136" si="95">AVERAGE(H136:H137)</f>
        <v>233.9069226281226</v>
      </c>
      <c r="J136" s="23">
        <f t="shared" ref="J136" si="96">STDEV(H136:H137)</f>
        <v>42.178907485128775</v>
      </c>
      <c r="K136">
        <v>3</v>
      </c>
      <c r="L136">
        <v>27</v>
      </c>
    </row>
    <row r="137" spans="1:12" x14ac:dyDescent="0.2">
      <c r="A137" t="s">
        <v>280</v>
      </c>
      <c r="B137" t="s">
        <v>690</v>
      </c>
      <c r="C137" t="s">
        <v>640</v>
      </c>
      <c r="D137" t="s">
        <v>71</v>
      </c>
      <c r="E137" s="1">
        <v>30.552267000000001</v>
      </c>
      <c r="F137" s="1">
        <v>30.340312957763672</v>
      </c>
      <c r="G137" s="1">
        <v>0.2997470498085022</v>
      </c>
      <c r="H137" s="23">
        <f>POWER(10,((E137-39.345)/-3.8067))</f>
        <v>204.08193112234801</v>
      </c>
      <c r="K137">
        <v>3</v>
      </c>
      <c r="L137">
        <v>27</v>
      </c>
    </row>
    <row r="138" spans="1:12" x14ac:dyDescent="0.2">
      <c r="A138" t="s">
        <v>324</v>
      </c>
      <c r="B138" t="s">
        <v>691</v>
      </c>
      <c r="C138" t="s">
        <v>640</v>
      </c>
      <c r="D138" t="s">
        <v>71</v>
      </c>
      <c r="E138" s="1">
        <v>34.666899999999998</v>
      </c>
      <c r="F138" s="1">
        <v>34.666900634765625</v>
      </c>
      <c r="H138" s="23">
        <f>POWER(10,((E138-39.345)/-3.8067))</f>
        <v>16.939952224197857</v>
      </c>
      <c r="I138" s="23" t="e">
        <f t="shared" ref="I138" si="97">AVERAGE(H138:H139)</f>
        <v>#VALUE!</v>
      </c>
      <c r="J138" s="23" t="e">
        <f t="shared" ref="J138" si="98">STDEV(H138:H139)</f>
        <v>#VALUE!</v>
      </c>
      <c r="K138">
        <v>3</v>
      </c>
      <c r="L138">
        <v>32</v>
      </c>
    </row>
    <row r="139" spans="1:12" x14ac:dyDescent="0.2">
      <c r="A139" t="s">
        <v>351</v>
      </c>
      <c r="B139" t="s">
        <v>691</v>
      </c>
      <c r="C139" t="s">
        <v>640</v>
      </c>
      <c r="D139" t="s">
        <v>71</v>
      </c>
      <c r="E139" t="s">
        <v>72</v>
      </c>
      <c r="F139" s="1">
        <v>34.666900634765625</v>
      </c>
      <c r="H139" s="23" t="e">
        <f>POWER(10,((E139-39.345)/-3.8067))</f>
        <v>#VALUE!</v>
      </c>
      <c r="K139">
        <v>3</v>
      </c>
      <c r="L139">
        <v>39</v>
      </c>
    </row>
    <row r="140" spans="1:12" x14ac:dyDescent="0.2">
      <c r="A140" t="s">
        <v>395</v>
      </c>
      <c r="B140" t="s">
        <v>692</v>
      </c>
      <c r="C140" t="s">
        <v>640</v>
      </c>
      <c r="D140" t="s">
        <v>71</v>
      </c>
      <c r="E140" t="s">
        <v>72</v>
      </c>
      <c r="H140" s="23" t="e">
        <f>POWER(10,((E140-39.345)/-3.8067))</f>
        <v>#VALUE!</v>
      </c>
      <c r="I140" s="23" t="e">
        <f t="shared" ref="I140" si="99">AVERAGE(H140:H141)</f>
        <v>#VALUE!</v>
      </c>
      <c r="J140" s="23" t="e">
        <f t="shared" ref="J140" si="100">STDEV(H140:H141)</f>
        <v>#VALUE!</v>
      </c>
      <c r="K140">
        <v>3</v>
      </c>
      <c r="L140">
        <v>39</v>
      </c>
    </row>
    <row r="141" spans="1:12" x14ac:dyDescent="0.2">
      <c r="A141" t="s">
        <v>422</v>
      </c>
      <c r="B141" t="s">
        <v>692</v>
      </c>
      <c r="C141" t="s">
        <v>640</v>
      </c>
      <c r="D141" t="s">
        <v>71</v>
      </c>
      <c r="E141" t="s">
        <v>72</v>
      </c>
      <c r="H141" s="23" t="e">
        <f>POWER(10,((E141-39.345)/-3.8067))</f>
        <v>#VALUE!</v>
      </c>
      <c r="K141">
        <v>3</v>
      </c>
      <c r="L141">
        <v>39</v>
      </c>
    </row>
    <row r="142" spans="1:12" x14ac:dyDescent="0.2">
      <c r="A142" t="s">
        <v>466</v>
      </c>
      <c r="B142" t="s">
        <v>693</v>
      </c>
      <c r="C142" t="s">
        <v>640</v>
      </c>
      <c r="D142" t="s">
        <v>71</v>
      </c>
      <c r="E142" t="s">
        <v>72</v>
      </c>
      <c r="F142" s="1">
        <v>35.592033386230469</v>
      </c>
      <c r="H142" s="23" t="e">
        <f>POWER(10,((E142-39.345)/-3.8067))</f>
        <v>#VALUE!</v>
      </c>
      <c r="I142" s="23" t="e">
        <f t="shared" ref="I142" si="101">AVERAGE(H142:H143)</f>
        <v>#VALUE!</v>
      </c>
      <c r="J142" s="23" t="e">
        <f t="shared" ref="J142" si="102">STDEV(H142:H143)</f>
        <v>#VALUE!</v>
      </c>
      <c r="K142">
        <v>3</v>
      </c>
      <c r="L142">
        <v>39</v>
      </c>
    </row>
    <row r="143" spans="1:12" x14ac:dyDescent="0.2">
      <c r="A143" t="s">
        <v>493</v>
      </c>
      <c r="B143" t="s">
        <v>693</v>
      </c>
      <c r="C143" t="s">
        <v>640</v>
      </c>
      <c r="D143" t="s">
        <v>71</v>
      </c>
      <c r="E143" s="1">
        <v>35.592033000000001</v>
      </c>
      <c r="F143" s="1">
        <v>35.592033386230469</v>
      </c>
      <c r="H143" s="23">
        <f>POWER(10,((E143-39.345)/-3.8067))</f>
        <v>9.6802065583644303</v>
      </c>
      <c r="K143">
        <v>3</v>
      </c>
      <c r="L143">
        <v>32</v>
      </c>
    </row>
    <row r="144" spans="1:12" x14ac:dyDescent="0.2">
      <c r="A144" t="s">
        <v>536</v>
      </c>
      <c r="B144" t="s">
        <v>694</v>
      </c>
      <c r="C144" t="s">
        <v>640</v>
      </c>
      <c r="D144" t="s">
        <v>71</v>
      </c>
      <c r="E144" s="1">
        <v>34.537703999999998</v>
      </c>
      <c r="F144" s="1">
        <v>35.134246826171875</v>
      </c>
      <c r="G144" s="1">
        <v>0.84363830089569092</v>
      </c>
      <c r="H144" s="23">
        <f>POWER(10,((E144-39.345)/-3.8067))</f>
        <v>18.316871071320151</v>
      </c>
      <c r="I144" s="23">
        <f t="shared" ref="I144" si="103">AVERAGE(H144:H145)</f>
        <v>13.608885238779173</v>
      </c>
      <c r="J144" s="23">
        <f t="shared" ref="J144" si="104">STDEV(H144:H145)</f>
        <v>6.6580974158398405</v>
      </c>
      <c r="K144">
        <v>3</v>
      </c>
      <c r="L144">
        <v>31</v>
      </c>
    </row>
    <row r="145" spans="1:12" x14ac:dyDescent="0.2">
      <c r="A145" t="s">
        <v>563</v>
      </c>
      <c r="B145" t="s">
        <v>694</v>
      </c>
      <c r="C145" t="s">
        <v>640</v>
      </c>
      <c r="D145" t="s">
        <v>71</v>
      </c>
      <c r="E145" s="1">
        <v>35.730789999999999</v>
      </c>
      <c r="F145" s="1">
        <v>35.134246826171875</v>
      </c>
      <c r="G145" s="1">
        <v>0.84363830089569092</v>
      </c>
      <c r="H145" s="23">
        <f>POWER(10,((E145-39.345)/-3.8067))</f>
        <v>8.9008994062381976</v>
      </c>
      <c r="K145">
        <v>3</v>
      </c>
      <c r="L145">
        <v>32</v>
      </c>
    </row>
    <row r="146" spans="1:12" x14ac:dyDescent="0.2">
      <c r="A146" t="s">
        <v>606</v>
      </c>
      <c r="B146" t="s">
        <v>695</v>
      </c>
      <c r="C146" t="s">
        <v>640</v>
      </c>
      <c r="D146" t="s">
        <v>71</v>
      </c>
      <c r="E146" s="1">
        <v>35.041919999999998</v>
      </c>
      <c r="F146" s="1">
        <v>35.68133544921875</v>
      </c>
      <c r="G146" s="1">
        <v>0.90427309274673462</v>
      </c>
      <c r="H146" s="23">
        <f>POWER(10,((E146-39.345)/-3.8067))</f>
        <v>13.501947231371886</v>
      </c>
      <c r="I146" s="23">
        <f t="shared" ref="I146" si="105">AVERAGE(H146:H147)</f>
        <v>9.8657236929255099</v>
      </c>
      <c r="J146" s="23">
        <f t="shared" ref="J146" si="106">STDEV(H146:H147)</f>
        <v>5.1423966438911553</v>
      </c>
      <c r="K146">
        <v>3</v>
      </c>
      <c r="L146">
        <v>32</v>
      </c>
    </row>
    <row r="147" spans="1:12" x14ac:dyDescent="0.2">
      <c r="A147" t="s">
        <v>632</v>
      </c>
      <c r="B147" t="s">
        <v>695</v>
      </c>
      <c r="C147" t="s">
        <v>640</v>
      </c>
      <c r="D147" t="s">
        <v>71</v>
      </c>
      <c r="E147" s="1">
        <v>36.320754999999998</v>
      </c>
      <c r="F147" s="1">
        <v>35.68133544921875</v>
      </c>
      <c r="G147" s="1">
        <v>0.90427309274673462</v>
      </c>
      <c r="H147" s="23">
        <f>POWER(10,((E147-39.345)/-3.8067))</f>
        <v>6.2295001544791351</v>
      </c>
      <c r="K147">
        <v>3</v>
      </c>
      <c r="L147">
        <v>33</v>
      </c>
    </row>
    <row r="148" spans="1:12" x14ac:dyDescent="0.2">
      <c r="A148" t="s">
        <v>113</v>
      </c>
      <c r="B148" t="s">
        <v>696</v>
      </c>
      <c r="C148" t="s">
        <v>640</v>
      </c>
      <c r="D148" t="s">
        <v>71</v>
      </c>
      <c r="E148" t="s">
        <v>72</v>
      </c>
      <c r="H148" s="23" t="e">
        <f>POWER(10,((E148-39.345)/-3.8067))</f>
        <v>#VALUE!</v>
      </c>
      <c r="I148" s="23" t="e">
        <f t="shared" ref="I148" si="107">AVERAGE(H148:H149)</f>
        <v>#VALUE!</v>
      </c>
      <c r="J148" s="23" t="e">
        <f t="shared" ref="J148" si="108">STDEV(H148:H149)</f>
        <v>#VALUE!</v>
      </c>
      <c r="K148">
        <v>3</v>
      </c>
      <c r="L148">
        <v>39</v>
      </c>
    </row>
    <row r="149" spans="1:12" x14ac:dyDescent="0.2">
      <c r="A149" t="s">
        <v>140</v>
      </c>
      <c r="B149" t="s">
        <v>696</v>
      </c>
      <c r="C149" t="s">
        <v>640</v>
      </c>
      <c r="D149" t="s">
        <v>71</v>
      </c>
      <c r="E149" t="s">
        <v>72</v>
      </c>
      <c r="H149" s="23" t="e">
        <f>POWER(10,((E149-39.345)/-3.8067))</f>
        <v>#VALUE!</v>
      </c>
      <c r="K149">
        <v>3</v>
      </c>
      <c r="L149">
        <v>39</v>
      </c>
    </row>
    <row r="150" spans="1:12" x14ac:dyDescent="0.2">
      <c r="A150" t="s">
        <v>184</v>
      </c>
      <c r="B150" t="s">
        <v>697</v>
      </c>
      <c r="C150" t="s">
        <v>640</v>
      </c>
      <c r="D150" t="s">
        <v>71</v>
      </c>
      <c r="E150" t="s">
        <v>72</v>
      </c>
      <c r="H150" s="23" t="e">
        <f>POWER(10,((E150-39.345)/-3.8067))</f>
        <v>#VALUE!</v>
      </c>
      <c r="I150" s="23" t="e">
        <f t="shared" ref="I150" si="109">AVERAGE(H150:H151)</f>
        <v>#VALUE!</v>
      </c>
      <c r="J150" s="23" t="e">
        <f t="shared" ref="J150" si="110">STDEV(H150:H151)</f>
        <v>#VALUE!</v>
      </c>
      <c r="K150">
        <v>3</v>
      </c>
      <c r="L150">
        <v>39</v>
      </c>
    </row>
    <row r="151" spans="1:12" x14ac:dyDescent="0.2">
      <c r="A151" t="s">
        <v>210</v>
      </c>
      <c r="B151" t="s">
        <v>697</v>
      </c>
      <c r="C151" t="s">
        <v>640</v>
      </c>
      <c r="D151" t="s">
        <v>71</v>
      </c>
      <c r="E151" t="s">
        <v>72</v>
      </c>
      <c r="H151" s="23" t="e">
        <f>POWER(10,((E151-39.345)/-3.8067))</f>
        <v>#VALUE!</v>
      </c>
      <c r="K151">
        <v>3</v>
      </c>
      <c r="L151">
        <v>39</v>
      </c>
    </row>
    <row r="152" spans="1:12" x14ac:dyDescent="0.2">
      <c r="A152" t="s">
        <v>255</v>
      </c>
      <c r="B152" t="s">
        <v>698</v>
      </c>
      <c r="C152" t="s">
        <v>640</v>
      </c>
      <c r="D152" t="s">
        <v>71</v>
      </c>
      <c r="E152" t="s">
        <v>72</v>
      </c>
      <c r="H152" s="23" t="e">
        <f>POWER(10,((E152-39.345)/-3.8067))</f>
        <v>#VALUE!</v>
      </c>
      <c r="I152" s="23" t="e">
        <f t="shared" ref="I152" si="111">AVERAGE(H152:H153)</f>
        <v>#VALUE!</v>
      </c>
      <c r="J152" s="23" t="e">
        <f t="shared" ref="J152" si="112">STDEV(H152:H153)</f>
        <v>#VALUE!</v>
      </c>
      <c r="K152">
        <v>3</v>
      </c>
      <c r="L152">
        <v>39</v>
      </c>
    </row>
    <row r="153" spans="1:12" x14ac:dyDescent="0.2">
      <c r="A153" t="s">
        <v>281</v>
      </c>
      <c r="B153" t="s">
        <v>698</v>
      </c>
      <c r="C153" t="s">
        <v>640</v>
      </c>
      <c r="D153" t="s">
        <v>71</v>
      </c>
      <c r="E153" t="s">
        <v>72</v>
      </c>
      <c r="H153" s="23" t="e">
        <f>POWER(10,((E153-39.345)/-3.8067))</f>
        <v>#VALUE!</v>
      </c>
      <c r="K153">
        <v>3</v>
      </c>
      <c r="L153">
        <v>39</v>
      </c>
    </row>
    <row r="154" spans="1:12" x14ac:dyDescent="0.2">
      <c r="A154" t="s">
        <v>326</v>
      </c>
      <c r="B154" t="s">
        <v>699</v>
      </c>
      <c r="C154" t="s">
        <v>640</v>
      </c>
      <c r="D154" t="s">
        <v>71</v>
      </c>
      <c r="E154" s="1">
        <v>33.293064000000001</v>
      </c>
      <c r="F154" s="1">
        <v>33.6741943359375</v>
      </c>
      <c r="G154" s="1">
        <v>0.53900223970413208</v>
      </c>
      <c r="H154" s="23">
        <f>POWER(10,((E154-39.345)/-3.8067))</f>
        <v>38.887645395276657</v>
      </c>
      <c r="I154" s="23">
        <f t="shared" ref="I154" si="113">AVERAGE(H154:H155)</f>
        <v>31.705175729028007</v>
      </c>
      <c r="J154" s="23">
        <f t="shared" ref="J154" si="114">STDEV(H154:H155)</f>
        <v>10.1575460133422</v>
      </c>
      <c r="K154">
        <v>3</v>
      </c>
      <c r="L154">
        <v>30</v>
      </c>
    </row>
    <row r="155" spans="1:12" x14ac:dyDescent="0.2">
      <c r="A155" t="s">
        <v>352</v>
      </c>
      <c r="B155" t="s">
        <v>699</v>
      </c>
      <c r="C155" t="s">
        <v>640</v>
      </c>
      <c r="D155" t="s">
        <v>71</v>
      </c>
      <c r="E155" s="1">
        <v>34.055329999999998</v>
      </c>
      <c r="F155" s="1">
        <v>33.6741943359375</v>
      </c>
      <c r="G155" s="1">
        <v>0.53900223970413208</v>
      </c>
      <c r="H155" s="23">
        <f>POWER(10,((E155-39.345)/-3.8067))</f>
        <v>24.522706062779356</v>
      </c>
      <c r="K155">
        <v>3</v>
      </c>
      <c r="L155">
        <v>31</v>
      </c>
    </row>
    <row r="156" spans="1:12" x14ac:dyDescent="0.2">
      <c r="A156" t="s">
        <v>360</v>
      </c>
      <c r="B156" t="s">
        <v>700</v>
      </c>
      <c r="C156" t="s">
        <v>640</v>
      </c>
      <c r="D156" t="s">
        <v>71</v>
      </c>
      <c r="E156" t="s">
        <v>72</v>
      </c>
      <c r="H156" s="23" t="e">
        <f>POWER(10,((E156-39.345)/-3.8067))</f>
        <v>#VALUE!</v>
      </c>
      <c r="I156" s="23" t="e">
        <f t="shared" ref="I156" si="115">AVERAGE(H156:H157)</f>
        <v>#VALUE!</v>
      </c>
      <c r="J156" s="23" t="e">
        <f t="shared" ref="J156" si="116">STDEV(H156:H157)</f>
        <v>#VALUE!</v>
      </c>
      <c r="K156">
        <v>3</v>
      </c>
      <c r="L156">
        <v>39</v>
      </c>
    </row>
    <row r="157" spans="1:12" x14ac:dyDescent="0.2">
      <c r="A157" t="s">
        <v>404</v>
      </c>
      <c r="B157" t="s">
        <v>700</v>
      </c>
      <c r="C157" t="s">
        <v>640</v>
      </c>
      <c r="D157" t="s">
        <v>71</v>
      </c>
      <c r="E157" t="s">
        <v>72</v>
      </c>
      <c r="H157" s="23" t="e">
        <f>POWER(10,((E157-39.345)/-3.8067))</f>
        <v>#VALUE!</v>
      </c>
      <c r="K157">
        <v>3</v>
      </c>
      <c r="L157">
        <v>39</v>
      </c>
    </row>
    <row r="158" spans="1:12" x14ac:dyDescent="0.2">
      <c r="A158" t="s">
        <v>431</v>
      </c>
      <c r="B158" t="s">
        <v>701</v>
      </c>
      <c r="C158" t="s">
        <v>640</v>
      </c>
      <c r="D158" t="s">
        <v>71</v>
      </c>
      <c r="E158" s="1">
        <v>36.063296999999999</v>
      </c>
      <c r="F158" s="1">
        <v>36.444179534912109</v>
      </c>
      <c r="G158" s="1">
        <v>0.53864884376525879</v>
      </c>
      <c r="H158" s="23">
        <f>POWER(10,((E158-39.345)/-3.8067))</f>
        <v>7.2792403399094212</v>
      </c>
      <c r="I158" s="23">
        <f t="shared" ref="I158" si="117">AVERAGE(H158:H159)</f>
        <v>5.9354777472552804</v>
      </c>
      <c r="J158" s="23">
        <f t="shared" ref="J158" si="118">STDEV(H158:H159)</f>
        <v>1.9003672831411156</v>
      </c>
      <c r="K158">
        <v>3</v>
      </c>
      <c r="L158">
        <v>33</v>
      </c>
    </row>
    <row r="159" spans="1:12" x14ac:dyDescent="0.2">
      <c r="A159" t="s">
        <v>475</v>
      </c>
      <c r="B159" t="s">
        <v>701</v>
      </c>
      <c r="C159" t="s">
        <v>640</v>
      </c>
      <c r="D159" t="s">
        <v>71</v>
      </c>
      <c r="E159" s="1">
        <v>36.825060000000001</v>
      </c>
      <c r="F159" s="1">
        <v>36.444179534912109</v>
      </c>
      <c r="G159" s="1">
        <v>0.53864884376525879</v>
      </c>
      <c r="H159" s="23">
        <f>POWER(10,((E159-39.345)/-3.8067))</f>
        <v>4.5917151546011388</v>
      </c>
      <c r="K159">
        <v>3</v>
      </c>
      <c r="L159">
        <v>33</v>
      </c>
    </row>
    <row r="160" spans="1:12" x14ac:dyDescent="0.2">
      <c r="A160" t="s">
        <v>502</v>
      </c>
      <c r="B160" t="s">
        <v>702</v>
      </c>
      <c r="C160" t="s">
        <v>640</v>
      </c>
      <c r="D160" t="s">
        <v>71</v>
      </c>
      <c r="E160" t="s">
        <v>72</v>
      </c>
      <c r="F160" s="1">
        <v>35.209396362304688</v>
      </c>
      <c r="H160" s="23" t="e">
        <f>POWER(10,((E160-39.345)/-3.8067))</f>
        <v>#VALUE!</v>
      </c>
      <c r="I160" s="23" t="e">
        <f t="shared" ref="I160" si="119">AVERAGE(H160:H161)</f>
        <v>#VALUE!</v>
      </c>
      <c r="J160" s="23" t="e">
        <f t="shared" ref="J160" si="120">STDEV(H160:H161)</f>
        <v>#VALUE!</v>
      </c>
      <c r="K160">
        <v>3</v>
      </c>
      <c r="L160">
        <v>39</v>
      </c>
    </row>
    <row r="161" spans="1:12" x14ac:dyDescent="0.2">
      <c r="A161" t="s">
        <v>545</v>
      </c>
      <c r="B161" t="s">
        <v>702</v>
      </c>
      <c r="C161" t="s">
        <v>640</v>
      </c>
      <c r="D161" t="s">
        <v>71</v>
      </c>
      <c r="E161" s="1">
        <v>35.209395999999998</v>
      </c>
      <c r="F161" s="1">
        <v>35.209396362304688</v>
      </c>
      <c r="H161" s="23">
        <f>POWER(10,((E161-39.345)/-3.8067))</f>
        <v>12.201166256906594</v>
      </c>
      <c r="K161">
        <v>3</v>
      </c>
      <c r="L161">
        <v>32</v>
      </c>
    </row>
    <row r="162" spans="1:12" x14ac:dyDescent="0.2">
      <c r="A162" t="s">
        <v>572</v>
      </c>
      <c r="B162" t="s">
        <v>703</v>
      </c>
      <c r="C162" t="s">
        <v>640</v>
      </c>
      <c r="D162" t="s">
        <v>71</v>
      </c>
      <c r="E162" s="1">
        <v>36.334923000000003</v>
      </c>
      <c r="F162" s="1">
        <v>35.884857177734375</v>
      </c>
      <c r="G162" s="1">
        <v>0.63649159669876099</v>
      </c>
      <c r="H162" s="23">
        <f>POWER(10,((E162-39.345)/-3.8067))</f>
        <v>6.1763420868551666</v>
      </c>
      <c r="I162" s="23">
        <f t="shared" ref="I162" si="121">AVERAGE(H162:H163)</f>
        <v>8.4112396109965886</v>
      </c>
      <c r="J162" s="23">
        <f t="shared" ref="J162" si="122">STDEV(H162:H163)</f>
        <v>3.1606223891548577</v>
      </c>
      <c r="K162">
        <v>3</v>
      </c>
      <c r="L162">
        <v>33</v>
      </c>
    </row>
    <row r="163" spans="1:12" x14ac:dyDescent="0.2">
      <c r="A163" t="s">
        <v>614</v>
      </c>
      <c r="B163" t="s">
        <v>703</v>
      </c>
      <c r="C163" t="s">
        <v>640</v>
      </c>
      <c r="D163" t="s">
        <v>71</v>
      </c>
      <c r="E163" s="1">
        <v>35.434787999999998</v>
      </c>
      <c r="F163" s="1">
        <v>35.884857177734375</v>
      </c>
      <c r="G163" s="1">
        <v>0.63649159669876099</v>
      </c>
      <c r="H163" s="23">
        <f>POWER(10,((E163-39.345)/-3.8067))</f>
        <v>10.646137135138012</v>
      </c>
      <c r="K163">
        <v>3</v>
      </c>
      <c r="L163">
        <v>32</v>
      </c>
    </row>
    <row r="164" spans="1:12" x14ac:dyDescent="0.2">
      <c r="A164" t="s">
        <v>79</v>
      </c>
      <c r="B164" t="s">
        <v>704</v>
      </c>
      <c r="C164" t="s">
        <v>640</v>
      </c>
      <c r="D164" t="s">
        <v>71</v>
      </c>
      <c r="E164" t="s">
        <v>72</v>
      </c>
      <c r="H164" s="23" t="e">
        <f>POWER(10,((E164-39.345)/-3.8067))</f>
        <v>#VALUE!</v>
      </c>
      <c r="I164" s="23" t="e">
        <f t="shared" ref="I164" si="123">AVERAGE(H164:H165)</f>
        <v>#VALUE!</v>
      </c>
      <c r="J164" s="23" t="e">
        <f t="shared" ref="J164" si="124">STDEV(H164:H165)</f>
        <v>#VALUE!</v>
      </c>
      <c r="K164">
        <v>3</v>
      </c>
      <c r="L164">
        <v>39</v>
      </c>
    </row>
    <row r="165" spans="1:12" x14ac:dyDescent="0.2">
      <c r="A165" t="s">
        <v>122</v>
      </c>
      <c r="B165" t="s">
        <v>704</v>
      </c>
      <c r="C165" t="s">
        <v>640</v>
      </c>
      <c r="D165" t="s">
        <v>71</v>
      </c>
      <c r="E165" t="s">
        <v>72</v>
      </c>
      <c r="H165" s="23" t="e">
        <f>POWER(10,((E165-39.345)/-3.8067))</f>
        <v>#VALUE!</v>
      </c>
      <c r="K165">
        <v>3</v>
      </c>
      <c r="L165">
        <v>39</v>
      </c>
    </row>
    <row r="166" spans="1:12" x14ac:dyDescent="0.2">
      <c r="A166" t="s">
        <v>150</v>
      </c>
      <c r="B166" t="s">
        <v>705</v>
      </c>
      <c r="C166" t="s">
        <v>640</v>
      </c>
      <c r="D166" t="s">
        <v>71</v>
      </c>
      <c r="E166" t="s">
        <v>72</v>
      </c>
      <c r="H166" s="23" t="e">
        <f>POWER(10,((E166-39.345)/-3.8067))</f>
        <v>#VALUE!</v>
      </c>
      <c r="I166" s="23" t="e">
        <f t="shared" ref="I166" si="125">AVERAGE(H166:H167)</f>
        <v>#VALUE!</v>
      </c>
      <c r="J166" s="23" t="e">
        <f t="shared" ref="J166" si="126">STDEV(H166:H167)</f>
        <v>#VALUE!</v>
      </c>
      <c r="K166">
        <v>3</v>
      </c>
      <c r="L166">
        <v>39</v>
      </c>
    </row>
    <row r="167" spans="1:12" x14ac:dyDescent="0.2">
      <c r="A167" t="s">
        <v>192</v>
      </c>
      <c r="B167" t="s">
        <v>705</v>
      </c>
      <c r="C167" t="s">
        <v>640</v>
      </c>
      <c r="D167" t="s">
        <v>71</v>
      </c>
      <c r="E167" t="s">
        <v>72</v>
      </c>
      <c r="H167" s="23" t="e">
        <f>POWER(10,((E167-39.345)/-3.8067))</f>
        <v>#VALUE!</v>
      </c>
      <c r="K167">
        <v>3</v>
      </c>
      <c r="L167">
        <v>39</v>
      </c>
    </row>
    <row r="168" spans="1:12" x14ac:dyDescent="0.2">
      <c r="A168" t="s">
        <v>220</v>
      </c>
      <c r="B168" t="s">
        <v>706</v>
      </c>
      <c r="C168" t="s">
        <v>640</v>
      </c>
      <c r="D168" t="s">
        <v>71</v>
      </c>
      <c r="E168" s="1">
        <v>34.180911999999999</v>
      </c>
      <c r="F168" s="1">
        <v>34.173080444335938</v>
      </c>
      <c r="G168" s="1">
        <v>1.1072820052504539E-2</v>
      </c>
      <c r="H168" s="23">
        <f>POWER(10,((E168-39.345)/-3.8067))</f>
        <v>22.72891287703845</v>
      </c>
      <c r="I168" s="23">
        <f t="shared" ref="I168" si="127">AVERAGE(H168:H169)</f>
        <v>22.837065765007026</v>
      </c>
      <c r="J168" s="23">
        <f t="shared" ref="J168" si="128">STDEV(H168:H169)</f>
        <v>0.15295128097498006</v>
      </c>
      <c r="K168">
        <v>3</v>
      </c>
      <c r="L168">
        <v>31</v>
      </c>
    </row>
    <row r="169" spans="1:12" x14ac:dyDescent="0.2">
      <c r="A169" t="s">
        <v>263</v>
      </c>
      <c r="B169" t="s">
        <v>706</v>
      </c>
      <c r="C169" t="s">
        <v>640</v>
      </c>
      <c r="D169" t="s">
        <v>71</v>
      </c>
      <c r="E169" s="1">
        <v>34.165253</v>
      </c>
      <c r="F169" s="1">
        <v>34.173080444335938</v>
      </c>
      <c r="G169" s="1">
        <v>1.1072820052504539E-2</v>
      </c>
      <c r="H169" s="23">
        <f>POWER(10,((E169-39.345)/-3.8067))</f>
        <v>22.945218652975605</v>
      </c>
      <c r="K169">
        <v>3</v>
      </c>
      <c r="L169">
        <v>31</v>
      </c>
    </row>
    <row r="170" spans="1:12" x14ac:dyDescent="0.2">
      <c r="A170" t="s">
        <v>291</v>
      </c>
      <c r="B170" t="s">
        <v>707</v>
      </c>
      <c r="C170" t="s">
        <v>640</v>
      </c>
      <c r="D170" t="s">
        <v>71</v>
      </c>
      <c r="E170" t="s">
        <v>72</v>
      </c>
      <c r="F170" s="1">
        <v>34.470188140869141</v>
      </c>
      <c r="H170" s="23" t="e">
        <f>POWER(10,((E170-39.345)/-3.8067))</f>
        <v>#VALUE!</v>
      </c>
      <c r="I170" s="23" t="e">
        <f t="shared" ref="I170" si="129">AVERAGE(H170:H171)</f>
        <v>#VALUE!</v>
      </c>
      <c r="J170" s="23" t="e">
        <f t="shared" ref="J170" si="130">STDEV(H170:H171)</f>
        <v>#VALUE!</v>
      </c>
      <c r="K170">
        <v>3</v>
      </c>
      <c r="L170">
        <v>39</v>
      </c>
    </row>
    <row r="171" spans="1:12" x14ac:dyDescent="0.2">
      <c r="A171" t="s">
        <v>334</v>
      </c>
      <c r="B171" t="s">
        <v>707</v>
      </c>
      <c r="C171" t="s">
        <v>640</v>
      </c>
      <c r="D171" t="s">
        <v>71</v>
      </c>
      <c r="E171" s="1">
        <v>34.470190000000002</v>
      </c>
      <c r="F171" s="1">
        <v>34.470188140869141</v>
      </c>
      <c r="H171" s="23">
        <f>POWER(10,((E171-39.345)/-3.8067))</f>
        <v>19.08037298183039</v>
      </c>
      <c r="K171">
        <v>3</v>
      </c>
      <c r="L171">
        <v>31</v>
      </c>
    </row>
    <row r="172" spans="1:12" x14ac:dyDescent="0.2">
      <c r="A172" t="s">
        <v>362</v>
      </c>
      <c r="B172" t="s">
        <v>708</v>
      </c>
      <c r="C172" t="s">
        <v>640</v>
      </c>
      <c r="D172" t="s">
        <v>71</v>
      </c>
      <c r="E172" s="1">
        <v>36.722034000000001</v>
      </c>
      <c r="F172" s="1">
        <v>36.722034454345703</v>
      </c>
      <c r="H172" s="23">
        <f>POWER(10,((E172-39.345)/-3.8067))</f>
        <v>4.8869660885628887</v>
      </c>
      <c r="I172" s="23" t="e">
        <f t="shared" ref="I172" si="131">AVERAGE(H172:H173)</f>
        <v>#VALUE!</v>
      </c>
      <c r="J172" s="23" t="e">
        <f t="shared" ref="J172" si="132">STDEV(H172:H173)</f>
        <v>#VALUE!</v>
      </c>
      <c r="K172">
        <v>3</v>
      </c>
      <c r="L172">
        <v>33</v>
      </c>
    </row>
    <row r="173" spans="1:12" x14ac:dyDescent="0.2">
      <c r="A173" t="s">
        <v>405</v>
      </c>
      <c r="B173" t="s">
        <v>708</v>
      </c>
      <c r="C173" t="s">
        <v>640</v>
      </c>
      <c r="D173" t="s">
        <v>71</v>
      </c>
      <c r="E173" t="s">
        <v>72</v>
      </c>
      <c r="F173" s="1">
        <v>36.722034454345703</v>
      </c>
      <c r="H173" s="23" t="e">
        <f>POWER(10,((E173-39.345)/-3.8067))</f>
        <v>#VALUE!</v>
      </c>
      <c r="K173">
        <v>3</v>
      </c>
      <c r="L173">
        <v>39</v>
      </c>
    </row>
    <row r="174" spans="1:12" x14ac:dyDescent="0.2">
      <c r="A174" t="s">
        <v>433</v>
      </c>
      <c r="B174" t="s">
        <v>709</v>
      </c>
      <c r="C174" t="s">
        <v>640</v>
      </c>
      <c r="D174" t="s">
        <v>71</v>
      </c>
      <c r="E174" s="1">
        <v>36.142505999999997</v>
      </c>
      <c r="F174" s="1">
        <v>35.30340576171875</v>
      </c>
      <c r="G174" s="1">
        <v>1.1866664886474609</v>
      </c>
      <c r="H174" s="23">
        <f>POWER(10,((E174-39.345)/-3.8067))</f>
        <v>6.9387025831103646</v>
      </c>
      <c r="I174" s="23">
        <f t="shared" ref="I174" si="133">AVERAGE(H174:H175)</f>
        <v>13.043552717211835</v>
      </c>
      <c r="J174" s="23">
        <f t="shared" ref="J174" si="134">STDEV(H174:H175)</f>
        <v>8.6335618559015117</v>
      </c>
      <c r="K174">
        <v>3</v>
      </c>
      <c r="L174">
        <v>33</v>
      </c>
    </row>
    <row r="175" spans="1:12" x14ac:dyDescent="0.2">
      <c r="A175" t="s">
        <v>476</v>
      </c>
      <c r="B175" t="s">
        <v>709</v>
      </c>
      <c r="C175" t="s">
        <v>640</v>
      </c>
      <c r="D175" t="s">
        <v>71</v>
      </c>
      <c r="E175" s="1">
        <v>34.464306000000001</v>
      </c>
      <c r="F175" s="1">
        <v>35.30340576171875</v>
      </c>
      <c r="G175" s="1">
        <v>1.1866664886474609</v>
      </c>
      <c r="H175" s="23">
        <f>POWER(10,((E175-39.345)/-3.8067))</f>
        <v>19.148402851313307</v>
      </c>
      <c r="K175">
        <v>3</v>
      </c>
      <c r="L175">
        <v>31</v>
      </c>
    </row>
    <row r="176" spans="1:12" x14ac:dyDescent="0.2">
      <c r="A176" t="s">
        <v>504</v>
      </c>
      <c r="B176" t="s">
        <v>710</v>
      </c>
      <c r="C176" t="s">
        <v>640</v>
      </c>
      <c r="D176" t="s">
        <v>71</v>
      </c>
      <c r="E176" t="s">
        <v>72</v>
      </c>
      <c r="H176" s="23" t="e">
        <f>POWER(10,((E176-39.345)/-3.8067))</f>
        <v>#VALUE!</v>
      </c>
      <c r="I176" s="23" t="e">
        <f t="shared" ref="I176" si="135">AVERAGE(H176:H177)</f>
        <v>#VALUE!</v>
      </c>
      <c r="J176" s="23" t="e">
        <f t="shared" ref="J176" si="136">STDEV(H176:H177)</f>
        <v>#VALUE!</v>
      </c>
      <c r="K176">
        <v>3</v>
      </c>
      <c r="L176">
        <v>39</v>
      </c>
    </row>
    <row r="177" spans="1:12" x14ac:dyDescent="0.2">
      <c r="A177" t="s">
        <v>546</v>
      </c>
      <c r="B177" t="s">
        <v>710</v>
      </c>
      <c r="C177" t="s">
        <v>640</v>
      </c>
      <c r="D177" t="s">
        <v>71</v>
      </c>
      <c r="E177" t="s">
        <v>72</v>
      </c>
      <c r="H177" s="23" t="e">
        <f>POWER(10,((E177-39.345)/-3.8067))</f>
        <v>#VALUE!</v>
      </c>
      <c r="K177">
        <v>3</v>
      </c>
      <c r="L177">
        <v>39</v>
      </c>
    </row>
    <row r="178" spans="1:12" x14ac:dyDescent="0.2">
      <c r="A178" t="s">
        <v>574</v>
      </c>
      <c r="B178" t="s">
        <v>711</v>
      </c>
      <c r="C178" t="s">
        <v>640</v>
      </c>
      <c r="D178" t="s">
        <v>71</v>
      </c>
      <c r="E178" s="1">
        <v>27.474215999999998</v>
      </c>
      <c r="F178" s="1">
        <v>27.358455657958984</v>
      </c>
      <c r="G178" s="1">
        <v>0.16371050477027893</v>
      </c>
      <c r="H178" s="23">
        <f>POWER(10,((E178-39.345)/-3.8067))</f>
        <v>1313.3857752176984</v>
      </c>
      <c r="I178" s="23">
        <f t="shared" ref="I178" si="137">AVERAGE(H178:H179)</f>
        <v>1412.1010226685298</v>
      </c>
      <c r="J178" s="23">
        <f t="shared" ref="J178" si="138">STDEV(H178:H179)</f>
        <v>139.60444175798185</v>
      </c>
      <c r="K178">
        <v>3</v>
      </c>
      <c r="L178">
        <v>24</v>
      </c>
    </row>
    <row r="179" spans="1:12" x14ac:dyDescent="0.2">
      <c r="A179" t="s">
        <v>615</v>
      </c>
      <c r="B179" t="s">
        <v>711</v>
      </c>
      <c r="C179" t="s">
        <v>640</v>
      </c>
      <c r="D179" t="s">
        <v>71</v>
      </c>
      <c r="E179" s="1">
        <v>27.242695000000001</v>
      </c>
      <c r="F179" s="1">
        <v>27.358455657958984</v>
      </c>
      <c r="G179" s="1">
        <v>0.16371050477027893</v>
      </c>
      <c r="H179" s="23">
        <f>POWER(10,((E179-39.345)/-3.8067))</f>
        <v>1510.8162701193612</v>
      </c>
      <c r="K179">
        <v>3</v>
      </c>
      <c r="L179">
        <v>24</v>
      </c>
    </row>
    <row r="180" spans="1:12" x14ac:dyDescent="0.2">
      <c r="A180" t="s">
        <v>397</v>
      </c>
      <c r="B180" t="s">
        <v>712</v>
      </c>
      <c r="C180" t="s">
        <v>640</v>
      </c>
      <c r="D180" t="s">
        <v>71</v>
      </c>
      <c r="E180" s="1">
        <v>16.561333000000001</v>
      </c>
      <c r="F180" s="1">
        <v>16.782453536987305</v>
      </c>
      <c r="G180" s="1">
        <v>0.31271207332611084</v>
      </c>
      <c r="H180" s="23">
        <f>POWER(10,((E180-39.345)/-3.8067))</f>
        <v>966382.54994707077</v>
      </c>
      <c r="I180" s="23">
        <f t="shared" ref="I180" si="139">AVERAGE(H180:H181)</f>
        <v>852972.37225563661</v>
      </c>
      <c r="J180" s="23">
        <f t="shared" ref="J180" si="140">STDEV(H180:H181)</f>
        <v>160386.21140236966</v>
      </c>
      <c r="K180">
        <v>3</v>
      </c>
      <c r="L180">
        <v>13</v>
      </c>
    </row>
    <row r="181" spans="1:12" x14ac:dyDescent="0.2">
      <c r="A181" t="s">
        <v>423</v>
      </c>
      <c r="B181" t="s">
        <v>712</v>
      </c>
      <c r="C181" t="s">
        <v>640</v>
      </c>
      <c r="D181" t="s">
        <v>71</v>
      </c>
      <c r="E181" s="1">
        <v>17.003574</v>
      </c>
      <c r="F181" s="1">
        <v>16.782453536987305</v>
      </c>
      <c r="G181" s="1">
        <v>0.31271207332611084</v>
      </c>
      <c r="H181" s="23">
        <f>POWER(10,((E181-39.345)/-3.8067))</f>
        <v>739562.19456420257</v>
      </c>
      <c r="K181">
        <v>3</v>
      </c>
      <c r="L181">
        <v>14</v>
      </c>
    </row>
    <row r="182" spans="1:12" x14ac:dyDescent="0.2">
      <c r="A182" t="s">
        <v>468</v>
      </c>
      <c r="B182" t="s">
        <v>713</v>
      </c>
      <c r="C182" t="s">
        <v>640</v>
      </c>
      <c r="D182" t="s">
        <v>71</v>
      </c>
      <c r="E182" s="1">
        <v>36.843356999999997</v>
      </c>
      <c r="F182" s="1">
        <v>27.12031364440918</v>
      </c>
      <c r="G182" s="1">
        <v>13.750459671020508</v>
      </c>
      <c r="H182" s="23">
        <f>POWER(10,((E182-39.345)/-3.8067))</f>
        <v>4.5411768326856343</v>
      </c>
      <c r="I182" s="23">
        <f t="shared" ref="I182" si="141">AVERAGE(H182:H183)</f>
        <v>291424.6134771611</v>
      </c>
      <c r="J182" s="23">
        <f t="shared" ref="J182" si="142">STDEV(H182:H183)</f>
        <v>412130.21859487245</v>
      </c>
      <c r="K182">
        <v>3</v>
      </c>
      <c r="L182">
        <v>33</v>
      </c>
    </row>
    <row r="183" spans="1:12" x14ac:dyDescent="0.2">
      <c r="A183" t="s">
        <v>494</v>
      </c>
      <c r="B183" t="s">
        <v>713</v>
      </c>
      <c r="C183" t="s">
        <v>640</v>
      </c>
      <c r="D183" t="s">
        <v>71</v>
      </c>
      <c r="E183" s="1">
        <v>17.397269999999999</v>
      </c>
      <c r="F183" s="1">
        <v>27.12031364440918</v>
      </c>
      <c r="G183" s="1">
        <v>13.750459671020508</v>
      </c>
      <c r="H183" s="23">
        <f>POWER(10,((E183-39.345)/-3.8067))</f>
        <v>582844.68577748956</v>
      </c>
      <c r="K183">
        <v>3</v>
      </c>
      <c r="L183">
        <v>14</v>
      </c>
    </row>
    <row r="184" spans="1:12" x14ac:dyDescent="0.2">
      <c r="A184" t="s">
        <v>538</v>
      </c>
      <c r="B184" t="s">
        <v>714</v>
      </c>
      <c r="C184" t="s">
        <v>640</v>
      </c>
      <c r="D184" t="s">
        <v>71</v>
      </c>
      <c r="E184" s="1">
        <v>17.908916000000001</v>
      </c>
      <c r="F184" s="1">
        <v>17.908916473388672</v>
      </c>
      <c r="H184" s="23">
        <f>POWER(10,((E184-39.345)/-3.8067))</f>
        <v>427706.78229918587</v>
      </c>
      <c r="I184" s="23" t="e">
        <f t="shared" ref="I184" si="143">AVERAGE(H184:H185)</f>
        <v>#VALUE!</v>
      </c>
      <c r="J184" s="23" t="e">
        <f t="shared" ref="J184" si="144">STDEV(H184:H185)</f>
        <v>#VALUE!</v>
      </c>
      <c r="K184">
        <v>3</v>
      </c>
      <c r="L184">
        <v>15</v>
      </c>
    </row>
    <row r="185" spans="1:12" x14ac:dyDescent="0.2">
      <c r="A185" t="s">
        <v>564</v>
      </c>
      <c r="B185" t="s">
        <v>714</v>
      </c>
      <c r="C185" t="s">
        <v>640</v>
      </c>
      <c r="D185" t="s">
        <v>71</v>
      </c>
      <c r="E185" t="s">
        <v>72</v>
      </c>
      <c r="F185" s="1">
        <v>17.908916473388672</v>
      </c>
      <c r="H185" s="23" t="e">
        <f>POWER(10,((E185-39.345)/-3.8067))</f>
        <v>#VALUE!</v>
      </c>
      <c r="K185">
        <v>3</v>
      </c>
      <c r="L185">
        <v>21</v>
      </c>
    </row>
    <row r="186" spans="1:12" x14ac:dyDescent="0.2">
      <c r="A186" t="s">
        <v>608</v>
      </c>
      <c r="B186" t="s">
        <v>715</v>
      </c>
      <c r="C186" t="s">
        <v>640</v>
      </c>
      <c r="D186" t="s">
        <v>71</v>
      </c>
      <c r="E186" s="1">
        <v>18.578189999999999</v>
      </c>
      <c r="F186" s="1">
        <v>18.578189849853516</v>
      </c>
      <c r="H186" s="23">
        <f>POWER(10,((E186-39.345)/-3.8067))</f>
        <v>285319.45736907702</v>
      </c>
      <c r="I186" s="23" t="e">
        <f t="shared" ref="I186" si="145">AVERAGE(H186:H187)</f>
        <v>#VALUE!</v>
      </c>
      <c r="J186" s="23" t="e">
        <f t="shared" ref="J186" si="146">STDEV(H186:H187)</f>
        <v>#VALUE!</v>
      </c>
      <c r="K186">
        <v>3</v>
      </c>
      <c r="L186">
        <v>15</v>
      </c>
    </row>
    <row r="187" spans="1:12" x14ac:dyDescent="0.2">
      <c r="A187" t="s">
        <v>633</v>
      </c>
      <c r="B187" t="s">
        <v>715</v>
      </c>
      <c r="C187" t="s">
        <v>640</v>
      </c>
      <c r="D187" t="s">
        <v>71</v>
      </c>
      <c r="E187" t="s">
        <v>72</v>
      </c>
      <c r="F187" s="1">
        <v>18.578189849853516</v>
      </c>
      <c r="H187" s="23" t="e">
        <f>POWER(10,((E187-39.345)/-3.8067))</f>
        <v>#VALUE!</v>
      </c>
      <c r="K187">
        <v>3</v>
      </c>
      <c r="L187">
        <v>39</v>
      </c>
    </row>
    <row r="188" spans="1:12" x14ac:dyDescent="0.2">
      <c r="A188" t="s">
        <v>81</v>
      </c>
      <c r="B188" t="s">
        <v>716</v>
      </c>
      <c r="C188" t="s">
        <v>640</v>
      </c>
      <c r="D188" t="s">
        <v>71</v>
      </c>
      <c r="E188" s="1">
        <v>34.026829999999997</v>
      </c>
      <c r="F188" s="1">
        <v>33.640884399414062</v>
      </c>
      <c r="G188" s="1">
        <v>0.54580503702163696</v>
      </c>
      <c r="H188" s="23">
        <f>POWER(10,((E188-39.345)/-3.8067))</f>
        <v>24.949117717800888</v>
      </c>
      <c r="I188" s="23">
        <f t="shared" ref="I188" si="147">AVERAGE(H188:H189)</f>
        <v>32.371924237577858</v>
      </c>
      <c r="J188" s="23">
        <f t="shared" ref="J188" si="148">STDEV(H188:H189)</f>
        <v>10.497433651140037</v>
      </c>
      <c r="K188">
        <v>3</v>
      </c>
      <c r="L188">
        <v>31</v>
      </c>
    </row>
    <row r="189" spans="1:12" x14ac:dyDescent="0.2">
      <c r="A189" t="s">
        <v>123</v>
      </c>
      <c r="B189" t="s">
        <v>716</v>
      </c>
      <c r="C189" t="s">
        <v>640</v>
      </c>
      <c r="D189" t="s">
        <v>71</v>
      </c>
      <c r="E189" s="1">
        <v>33.254944000000002</v>
      </c>
      <c r="F189" s="1">
        <v>33.640884399414062</v>
      </c>
      <c r="G189" s="1">
        <v>0.54580503702163696</v>
      </c>
      <c r="H189" s="23">
        <f>POWER(10,((E189-39.345)/-3.8067))</f>
        <v>39.794730757354834</v>
      </c>
      <c r="K189">
        <v>3</v>
      </c>
      <c r="L189">
        <v>30</v>
      </c>
    </row>
    <row r="190" spans="1:12" x14ac:dyDescent="0.2">
      <c r="A190" t="s">
        <v>152</v>
      </c>
      <c r="B190" t="s">
        <v>717</v>
      </c>
      <c r="C190" t="s">
        <v>640</v>
      </c>
      <c r="D190" t="s">
        <v>71</v>
      </c>
      <c r="E190" t="s">
        <v>72</v>
      </c>
      <c r="F190" s="1">
        <v>35.373271942138672</v>
      </c>
      <c r="H190" s="23" t="e">
        <f>POWER(10,((E190-39.345)/-3.8067))</f>
        <v>#VALUE!</v>
      </c>
      <c r="I190" s="23" t="e">
        <f t="shared" ref="I190" si="149">AVERAGE(H190:H191)</f>
        <v>#VALUE!</v>
      </c>
      <c r="J190" s="23" t="e">
        <f t="shared" ref="J190" si="150">STDEV(H190:H191)</f>
        <v>#VALUE!</v>
      </c>
      <c r="K190">
        <v>3</v>
      </c>
      <c r="L190">
        <v>39</v>
      </c>
    </row>
    <row r="191" spans="1:12" x14ac:dyDescent="0.2">
      <c r="A191" t="s">
        <v>193</v>
      </c>
      <c r="B191" t="s">
        <v>717</v>
      </c>
      <c r="C191" t="s">
        <v>640</v>
      </c>
      <c r="D191" t="s">
        <v>71</v>
      </c>
      <c r="E191" s="1">
        <v>35.373272</v>
      </c>
      <c r="F191" s="1">
        <v>35.373271942138672</v>
      </c>
      <c r="H191" s="23">
        <f>POWER(10,((E191-39.345)/-3.8067))</f>
        <v>11.04973810326293</v>
      </c>
      <c r="K191">
        <v>3</v>
      </c>
      <c r="L191">
        <v>32</v>
      </c>
    </row>
    <row r="192" spans="1:12" x14ac:dyDescent="0.2">
      <c r="A192" t="s">
        <v>222</v>
      </c>
      <c r="B192" t="s">
        <v>718</v>
      </c>
      <c r="C192" t="s">
        <v>640</v>
      </c>
      <c r="D192" t="s">
        <v>71</v>
      </c>
      <c r="E192" s="1">
        <v>37.5289</v>
      </c>
      <c r="F192" s="1">
        <v>35.830039978027344</v>
      </c>
      <c r="G192" s="1">
        <v>2.4025511741638184</v>
      </c>
      <c r="H192" s="23">
        <f>POWER(10,((E192-39.345)/-3.8067))</f>
        <v>2.9997142449236049</v>
      </c>
      <c r="I192" s="23">
        <f t="shared" ref="I192" si="151">AVERAGE(H192:H193)</f>
        <v>13.211370052121486</v>
      </c>
      <c r="J192" s="23">
        <f t="shared" ref="J192" si="152">STDEV(H192:H193)</f>
        <v>14.441462136825216</v>
      </c>
      <c r="K192">
        <v>3</v>
      </c>
      <c r="L192">
        <v>34</v>
      </c>
    </row>
    <row r="193" spans="1:12" x14ac:dyDescent="0.2">
      <c r="A193" t="s">
        <v>264</v>
      </c>
      <c r="B193" t="s">
        <v>718</v>
      </c>
      <c r="C193" t="s">
        <v>640</v>
      </c>
      <c r="D193" t="s">
        <v>71</v>
      </c>
      <c r="E193" s="1">
        <v>34.131180000000001</v>
      </c>
      <c r="F193" s="1">
        <v>35.830039978027344</v>
      </c>
      <c r="G193" s="1">
        <v>2.4025511741638184</v>
      </c>
      <c r="H193" s="23">
        <f>POWER(10,((E193-39.345)/-3.8067))</f>
        <v>23.423025859319367</v>
      </c>
      <c r="K193">
        <v>3</v>
      </c>
      <c r="L193">
        <v>31</v>
      </c>
    </row>
    <row r="194" spans="1:12" x14ac:dyDescent="0.2">
      <c r="A194" t="s">
        <v>293</v>
      </c>
      <c r="B194" t="s">
        <v>719</v>
      </c>
      <c r="C194" t="s">
        <v>640</v>
      </c>
      <c r="D194" t="s">
        <v>71</v>
      </c>
      <c r="E194" t="s">
        <v>72</v>
      </c>
      <c r="H194" s="23" t="e">
        <f>POWER(10,((E194-39.345)/-3.8067))</f>
        <v>#VALUE!</v>
      </c>
      <c r="I194" s="23" t="e">
        <f t="shared" ref="I194" si="153">AVERAGE(H194:H195)</f>
        <v>#VALUE!</v>
      </c>
      <c r="J194" s="23" t="e">
        <f t="shared" ref="J194" si="154">STDEV(H194:H195)</f>
        <v>#VALUE!</v>
      </c>
      <c r="K194">
        <v>3</v>
      </c>
      <c r="L194">
        <v>39</v>
      </c>
    </row>
    <row r="195" spans="1:12" x14ac:dyDescent="0.2">
      <c r="A195" t="s">
        <v>335</v>
      </c>
      <c r="B195" t="s">
        <v>719</v>
      </c>
      <c r="C195" t="s">
        <v>640</v>
      </c>
      <c r="D195" t="s">
        <v>71</v>
      </c>
      <c r="E195" t="s">
        <v>72</v>
      </c>
      <c r="H195" s="23" t="e">
        <f>POWER(10,((E195-39.345)/-3.8067))</f>
        <v>#VALUE!</v>
      </c>
      <c r="K195">
        <v>3</v>
      </c>
      <c r="L195">
        <v>39</v>
      </c>
    </row>
    <row r="196" spans="1:12" x14ac:dyDescent="0.2">
      <c r="A196" t="s">
        <v>364</v>
      </c>
      <c r="B196" t="s">
        <v>720</v>
      </c>
      <c r="C196" t="s">
        <v>640</v>
      </c>
      <c r="D196" t="s">
        <v>71</v>
      </c>
      <c r="E196" s="1">
        <v>36.249614999999999</v>
      </c>
      <c r="F196" s="1">
        <v>37.758277893066406</v>
      </c>
      <c r="G196" s="1">
        <v>2.1335747241973877</v>
      </c>
      <c r="H196" s="23">
        <f>POWER(10,((E196-39.345)/-3.8067))</f>
        <v>6.5034125310818078</v>
      </c>
      <c r="I196" s="23">
        <f t="shared" ref="I196" si="155">AVERAGE(H196:H197)</f>
        <v>3.7758792584133953</v>
      </c>
      <c r="J196" s="23">
        <f t="shared" ref="J196" si="156">STDEV(H196:H197)</f>
        <v>3.8573145460315419</v>
      </c>
      <c r="K196">
        <v>3</v>
      </c>
      <c r="L196">
        <v>33</v>
      </c>
    </row>
    <row r="197" spans="1:12" x14ac:dyDescent="0.2">
      <c r="A197" t="s">
        <v>406</v>
      </c>
      <c r="B197" t="s">
        <v>720</v>
      </c>
      <c r="C197" t="s">
        <v>640</v>
      </c>
      <c r="D197" t="s">
        <v>71</v>
      </c>
      <c r="E197" s="1">
        <v>39.266945</v>
      </c>
      <c r="F197" s="1">
        <v>37.758277893066406</v>
      </c>
      <c r="G197" s="1">
        <v>2.1335747241973877</v>
      </c>
      <c r="H197" s="23">
        <f>POWER(10,((E197-39.345)/-3.8067))</f>
        <v>1.0483459857449831</v>
      </c>
      <c r="K197">
        <v>3</v>
      </c>
      <c r="L197">
        <v>35</v>
      </c>
    </row>
    <row r="198" spans="1:12" x14ac:dyDescent="0.2">
      <c r="A198" t="s">
        <v>435</v>
      </c>
      <c r="B198" t="s">
        <v>721</v>
      </c>
      <c r="C198" t="s">
        <v>640</v>
      </c>
      <c r="D198" t="s">
        <v>71</v>
      </c>
      <c r="E198" s="1">
        <v>34.060549999999999</v>
      </c>
      <c r="F198" s="1">
        <v>34.976203918457031</v>
      </c>
      <c r="G198" s="1">
        <v>1.2949318885803223</v>
      </c>
      <c r="H198" s="23">
        <f>POWER(10,((E198-39.345)/-3.8067))</f>
        <v>24.445398767445273</v>
      </c>
      <c r="I198" s="23">
        <f t="shared" ref="I198" si="157">AVERAGE(H198:H199)</f>
        <v>16.260005300729137</v>
      </c>
      <c r="J198" s="23">
        <f t="shared" ref="J198" si="158">STDEV(H198:H199)</f>
        <v>11.575894453990079</v>
      </c>
      <c r="K198">
        <v>3</v>
      </c>
      <c r="L198">
        <v>31</v>
      </c>
    </row>
    <row r="199" spans="1:12" x14ac:dyDescent="0.2">
      <c r="A199" t="s">
        <v>477</v>
      </c>
      <c r="B199" t="s">
        <v>721</v>
      </c>
      <c r="C199" t="s">
        <v>640</v>
      </c>
      <c r="D199" t="s">
        <v>71</v>
      </c>
      <c r="E199" s="1">
        <v>35.891860000000001</v>
      </c>
      <c r="F199" s="1">
        <v>34.976203918457031</v>
      </c>
      <c r="G199" s="1">
        <v>1.2949318885803223</v>
      </c>
      <c r="H199" s="23">
        <f>POWER(10,((E199-39.345)/-3.8067))</f>
        <v>8.074611834013</v>
      </c>
      <c r="K199">
        <v>3</v>
      </c>
      <c r="L199">
        <v>33</v>
      </c>
    </row>
    <row r="200" spans="1:12" x14ac:dyDescent="0.2">
      <c r="A200" t="s">
        <v>506</v>
      </c>
      <c r="B200" t="s">
        <v>722</v>
      </c>
      <c r="C200" t="s">
        <v>640</v>
      </c>
      <c r="D200" t="s">
        <v>71</v>
      </c>
      <c r="E200" s="1">
        <v>35.554029999999997</v>
      </c>
      <c r="F200" s="1">
        <v>35.554031372070312</v>
      </c>
      <c r="H200" s="23">
        <f>POWER(10,((E200-39.345)/-3.8067))</f>
        <v>9.9053040722135961</v>
      </c>
      <c r="I200" s="23" t="e">
        <f t="shared" ref="I200" si="159">AVERAGE(H200:H201)</f>
        <v>#VALUE!</v>
      </c>
      <c r="J200" s="23" t="e">
        <f t="shared" ref="J200" si="160">STDEV(H200:H201)</f>
        <v>#VALUE!</v>
      </c>
      <c r="K200">
        <v>3</v>
      </c>
      <c r="L200">
        <v>32</v>
      </c>
    </row>
    <row r="201" spans="1:12" x14ac:dyDescent="0.2">
      <c r="A201" t="s">
        <v>547</v>
      </c>
      <c r="B201" t="s">
        <v>722</v>
      </c>
      <c r="C201" t="s">
        <v>640</v>
      </c>
      <c r="D201" t="s">
        <v>71</v>
      </c>
      <c r="E201" t="s">
        <v>72</v>
      </c>
      <c r="F201" s="1">
        <v>35.554031372070312</v>
      </c>
      <c r="H201" s="23" t="e">
        <f>POWER(10,((E201-39.345)/-3.8067))</f>
        <v>#VALUE!</v>
      </c>
      <c r="K201">
        <v>3</v>
      </c>
      <c r="L201">
        <v>39</v>
      </c>
    </row>
    <row r="202" spans="1:12" x14ac:dyDescent="0.2">
      <c r="A202" t="s">
        <v>576</v>
      </c>
      <c r="B202" t="s">
        <v>723</v>
      </c>
      <c r="C202" t="s">
        <v>640</v>
      </c>
      <c r="D202" t="s">
        <v>71</v>
      </c>
      <c r="E202" s="1">
        <v>34.084553</v>
      </c>
      <c r="F202" s="1">
        <v>35.546424865722656</v>
      </c>
      <c r="G202" s="1">
        <v>2.067399263381958</v>
      </c>
      <c r="H202" s="23">
        <f>POWER(10,((E202-39.345)/-3.8067))</f>
        <v>24.093043497260815</v>
      </c>
      <c r="I202" s="23">
        <f t="shared" ref="I202" si="161">AVERAGE(H202:H203)</f>
        <v>14.101510979940658</v>
      </c>
      <c r="J202" s="23">
        <f t="shared" ref="J202" si="162">STDEV(H202:H203)</f>
        <v>14.13016079488596</v>
      </c>
      <c r="K202">
        <v>3</v>
      </c>
      <c r="L202">
        <v>31</v>
      </c>
    </row>
    <row r="203" spans="1:12" x14ac:dyDescent="0.2">
      <c r="A203" t="s">
        <v>616</v>
      </c>
      <c r="B203" t="s">
        <v>723</v>
      </c>
      <c r="C203" t="s">
        <v>640</v>
      </c>
      <c r="D203" t="s">
        <v>71</v>
      </c>
      <c r="E203" s="1">
        <v>37.008296999999999</v>
      </c>
      <c r="F203" s="1">
        <v>35.546424865722656</v>
      </c>
      <c r="G203" s="1">
        <v>2.067399263381958</v>
      </c>
      <c r="H203" s="23">
        <f>POWER(10,((E203-39.345)/-3.8067))</f>
        <v>4.1099784626205009</v>
      </c>
      <c r="K203">
        <v>3</v>
      </c>
      <c r="L203">
        <v>34</v>
      </c>
    </row>
    <row r="204" spans="1:12" x14ac:dyDescent="0.2">
      <c r="A204" t="s">
        <v>83</v>
      </c>
      <c r="B204" t="s">
        <v>724</v>
      </c>
      <c r="C204" t="s">
        <v>640</v>
      </c>
      <c r="D204" t="s">
        <v>71</v>
      </c>
      <c r="E204" t="s">
        <v>72</v>
      </c>
      <c r="H204" s="23" t="e">
        <f>POWER(10,((E204-39.345)/-3.8067))</f>
        <v>#VALUE!</v>
      </c>
      <c r="I204" s="23" t="e">
        <f t="shared" ref="I204" si="163">AVERAGE(H204:H205)</f>
        <v>#VALUE!</v>
      </c>
      <c r="J204" s="23" t="e">
        <f t="shared" ref="J204" si="164">STDEV(H204:H205)</f>
        <v>#VALUE!</v>
      </c>
      <c r="K204">
        <v>3</v>
      </c>
      <c r="L204">
        <v>39</v>
      </c>
    </row>
    <row r="205" spans="1:12" x14ac:dyDescent="0.2">
      <c r="A205" t="s">
        <v>124</v>
      </c>
      <c r="B205" t="s">
        <v>724</v>
      </c>
      <c r="C205" t="s">
        <v>640</v>
      </c>
      <c r="D205" t="s">
        <v>71</v>
      </c>
      <c r="E205" t="s">
        <v>72</v>
      </c>
      <c r="H205" s="23" t="e">
        <f>POWER(10,((E205-39.345)/-3.8067))</f>
        <v>#VALUE!</v>
      </c>
      <c r="K205">
        <v>3</v>
      </c>
      <c r="L205">
        <v>39</v>
      </c>
    </row>
    <row r="206" spans="1:12" x14ac:dyDescent="0.2">
      <c r="A206" t="s">
        <v>154</v>
      </c>
      <c r="B206" t="s">
        <v>725</v>
      </c>
      <c r="C206" t="s">
        <v>640</v>
      </c>
      <c r="D206" t="s">
        <v>71</v>
      </c>
      <c r="E206" t="s">
        <v>72</v>
      </c>
      <c r="F206" s="1">
        <v>35.545799255371094</v>
      </c>
      <c r="H206" s="23" t="e">
        <f>POWER(10,((E206-39.345)/-3.8067))</f>
        <v>#VALUE!</v>
      </c>
      <c r="I206" s="23" t="e">
        <f t="shared" ref="I206" si="165">AVERAGE(H206:H207)</f>
        <v>#VALUE!</v>
      </c>
      <c r="J206" s="23" t="e">
        <f t="shared" ref="J206" si="166">STDEV(H206:H207)</f>
        <v>#VALUE!</v>
      </c>
      <c r="K206">
        <v>3</v>
      </c>
      <c r="L206">
        <v>39</v>
      </c>
    </row>
    <row r="207" spans="1:12" x14ac:dyDescent="0.2">
      <c r="A207" t="s">
        <v>194</v>
      </c>
      <c r="B207" t="s">
        <v>725</v>
      </c>
      <c r="C207" t="s">
        <v>640</v>
      </c>
      <c r="D207" t="s">
        <v>71</v>
      </c>
      <c r="E207" s="1">
        <v>35.5458</v>
      </c>
      <c r="F207" s="1">
        <v>35.545799255371094</v>
      </c>
      <c r="H207" s="23">
        <f>POWER(10,((E207-39.345)/-3.8067))</f>
        <v>9.9547369758320521</v>
      </c>
      <c r="K207">
        <v>3</v>
      </c>
      <c r="L207">
        <v>32</v>
      </c>
    </row>
    <row r="208" spans="1:12" x14ac:dyDescent="0.2">
      <c r="A208" t="s">
        <v>224</v>
      </c>
      <c r="B208" t="s">
        <v>726</v>
      </c>
      <c r="C208" t="s">
        <v>640</v>
      </c>
      <c r="D208" t="s">
        <v>71</v>
      </c>
      <c r="E208" s="1">
        <v>34.510590000000001</v>
      </c>
      <c r="F208" s="1">
        <v>34.866313934326172</v>
      </c>
      <c r="G208" s="1">
        <v>0.5030701756477356</v>
      </c>
      <c r="H208" s="23">
        <f>POWER(10,((E208-39.345)/-3.8067))</f>
        <v>18.619756329759184</v>
      </c>
      <c r="I208" s="23">
        <f t="shared" ref="I208" si="167">AVERAGE(H208:H209)</f>
        <v>15.363981608395576</v>
      </c>
      <c r="J208" s="23">
        <f t="shared" ref="J208" si="168">STDEV(H208:H209)</f>
        <v>4.6043607669838966</v>
      </c>
      <c r="K208">
        <v>3</v>
      </c>
      <c r="L208">
        <v>31</v>
      </c>
    </row>
    <row r="209" spans="1:12" x14ac:dyDescent="0.2">
      <c r="A209" t="s">
        <v>265</v>
      </c>
      <c r="B209" t="s">
        <v>726</v>
      </c>
      <c r="C209" t="s">
        <v>640</v>
      </c>
      <c r="D209" t="s">
        <v>71</v>
      </c>
      <c r="E209" s="1">
        <v>35.22204</v>
      </c>
      <c r="F209" s="1">
        <v>34.866313934326172</v>
      </c>
      <c r="G209" s="1">
        <v>0.5030701756477356</v>
      </c>
      <c r="H209" s="23">
        <f>POWER(10,((E209-39.345)/-3.8067))</f>
        <v>12.108206887031967</v>
      </c>
      <c r="K209">
        <v>3</v>
      </c>
      <c r="L209">
        <v>32</v>
      </c>
    </row>
    <row r="210" spans="1:12" x14ac:dyDescent="0.2">
      <c r="A210" t="s">
        <v>295</v>
      </c>
      <c r="B210" t="s">
        <v>727</v>
      </c>
      <c r="C210" t="s">
        <v>640</v>
      </c>
      <c r="D210" t="s">
        <v>71</v>
      </c>
      <c r="E210" t="s">
        <v>72</v>
      </c>
      <c r="H210" s="23" t="e">
        <f>POWER(10,((E210-39.345)/-3.8067))</f>
        <v>#VALUE!</v>
      </c>
      <c r="I210" s="23" t="e">
        <f t="shared" ref="I210" si="169">AVERAGE(H210:H211)</f>
        <v>#VALUE!</v>
      </c>
      <c r="J210" s="23" t="e">
        <f t="shared" ref="J210" si="170">STDEV(H210:H211)</f>
        <v>#VALUE!</v>
      </c>
      <c r="K210">
        <v>3</v>
      </c>
      <c r="L210">
        <v>39</v>
      </c>
    </row>
    <row r="211" spans="1:12" x14ac:dyDescent="0.2">
      <c r="A211" t="s">
        <v>336</v>
      </c>
      <c r="B211" t="s">
        <v>727</v>
      </c>
      <c r="C211" t="s">
        <v>640</v>
      </c>
      <c r="D211" t="s">
        <v>71</v>
      </c>
      <c r="E211" t="s">
        <v>72</v>
      </c>
      <c r="H211" s="23" t="e">
        <f>POWER(10,((E211-39.345)/-3.8067))</f>
        <v>#VALUE!</v>
      </c>
      <c r="K211">
        <v>3</v>
      </c>
      <c r="L211">
        <v>39</v>
      </c>
    </row>
    <row r="212" spans="1:12" x14ac:dyDescent="0.2">
      <c r="A212" t="s">
        <v>366</v>
      </c>
      <c r="B212" t="s">
        <v>728</v>
      </c>
      <c r="C212" t="s">
        <v>640</v>
      </c>
      <c r="D212" t="s">
        <v>71</v>
      </c>
      <c r="E212" s="1">
        <v>28.203192000000001</v>
      </c>
      <c r="F212" s="1">
        <v>21.734897613525391</v>
      </c>
      <c r="G212" s="1">
        <v>9.1475496292114258</v>
      </c>
      <c r="H212" s="23">
        <f>POWER(10,((E212-39.345)/-3.8067))</f>
        <v>845.07287164301954</v>
      </c>
      <c r="I212" s="23">
        <f t="shared" ref="I212" si="171">AVERAGE(H212:H213)</f>
        <v>1057818.9221392758</v>
      </c>
      <c r="J212" s="23">
        <f t="shared" ref="J212" si="172">STDEV(H212:H213)</f>
        <v>1494786.7527079817</v>
      </c>
      <c r="K212">
        <v>3</v>
      </c>
      <c r="L212">
        <v>25</v>
      </c>
    </row>
    <row r="213" spans="1:12" x14ac:dyDescent="0.2">
      <c r="A213" t="s">
        <v>407</v>
      </c>
      <c r="B213" t="s">
        <v>728</v>
      </c>
      <c r="C213" t="s">
        <v>640</v>
      </c>
      <c r="D213" t="s">
        <v>71</v>
      </c>
      <c r="E213" s="1">
        <v>15.266603</v>
      </c>
      <c r="F213" s="1">
        <v>21.734897613525391</v>
      </c>
      <c r="G213" s="1">
        <v>9.1475496292114258</v>
      </c>
      <c r="H213" s="23">
        <f>POWER(10,((E213-39.345)/-3.8067))</f>
        <v>2114792.7714069085</v>
      </c>
      <c r="K213">
        <v>3</v>
      </c>
      <c r="L213">
        <v>12</v>
      </c>
    </row>
    <row r="214" spans="1:12" x14ac:dyDescent="0.2">
      <c r="A214" t="s">
        <v>437</v>
      </c>
      <c r="B214" t="s">
        <v>729</v>
      </c>
      <c r="C214" t="s">
        <v>640</v>
      </c>
      <c r="D214" t="s">
        <v>71</v>
      </c>
      <c r="E214" s="1">
        <v>15.878285</v>
      </c>
      <c r="F214" s="1">
        <v>15.714878082275391</v>
      </c>
      <c r="G214" s="1">
        <v>0.23109352588653564</v>
      </c>
      <c r="H214" s="23">
        <f>POWER(10,((E214-39.345)/-3.8067))</f>
        <v>1460771.1534193002</v>
      </c>
      <c r="I214" s="23">
        <f t="shared" ref="I214" si="173">AVERAGE(H214:H215)</f>
        <v>1620415.8196904771</v>
      </c>
      <c r="J214" s="23">
        <f t="shared" ref="J214" si="174">STDEV(H214:H215)</f>
        <v>225771.65220122496</v>
      </c>
      <c r="K214">
        <v>3</v>
      </c>
      <c r="L214">
        <v>13</v>
      </c>
    </row>
    <row r="215" spans="1:12" x14ac:dyDescent="0.2">
      <c r="A215" t="s">
        <v>478</v>
      </c>
      <c r="B215" t="s">
        <v>729</v>
      </c>
      <c r="C215" t="s">
        <v>640</v>
      </c>
      <c r="D215" t="s">
        <v>71</v>
      </c>
      <c r="E215" s="1">
        <v>15.55147</v>
      </c>
      <c r="F215" s="1">
        <v>15.714878082275391</v>
      </c>
      <c r="G215" s="1">
        <v>0.23109352588653564</v>
      </c>
      <c r="H215" s="23">
        <f>POWER(10,((E215-39.345)/-3.8067))</f>
        <v>1780060.485961654</v>
      </c>
      <c r="K215">
        <v>3</v>
      </c>
      <c r="L215">
        <v>12</v>
      </c>
    </row>
    <row r="216" spans="1:12" x14ac:dyDescent="0.2">
      <c r="A216" t="s">
        <v>508</v>
      </c>
      <c r="B216" t="s">
        <v>730</v>
      </c>
      <c r="C216" t="s">
        <v>640</v>
      </c>
      <c r="D216" t="s">
        <v>71</v>
      </c>
      <c r="E216" s="1">
        <v>15.134423</v>
      </c>
      <c r="F216" s="1">
        <v>14.891803741455078</v>
      </c>
      <c r="G216" s="1">
        <v>0.34311580657958984</v>
      </c>
      <c r="H216" s="23">
        <f>POWER(10,((E216-39.345)/-3.8067))</f>
        <v>2290819.1540246424</v>
      </c>
      <c r="I216" s="23">
        <f t="shared" ref="I216" si="175">AVERAGE(H216:H217)</f>
        <v>2681548.6447405112</v>
      </c>
      <c r="J216" s="23">
        <f t="shared" ref="J216" si="176">STDEV(H216:H217)</f>
        <v>552574.94498951372</v>
      </c>
      <c r="K216">
        <v>3</v>
      </c>
      <c r="L216">
        <v>12</v>
      </c>
    </row>
    <row r="217" spans="1:12" x14ac:dyDescent="0.2">
      <c r="A217" t="s">
        <v>548</v>
      </c>
      <c r="B217" t="s">
        <v>730</v>
      </c>
      <c r="C217" t="s">
        <v>640</v>
      </c>
      <c r="D217" t="s">
        <v>71</v>
      </c>
      <c r="E217" s="1">
        <v>14.649184</v>
      </c>
      <c r="F217" s="1">
        <v>14.891803741455078</v>
      </c>
      <c r="G217" s="1">
        <v>0.34311580657958984</v>
      </c>
      <c r="H217" s="23">
        <f>POWER(10,((E217-39.345)/-3.8067))</f>
        <v>3072278.13545638</v>
      </c>
      <c r="K217">
        <v>3</v>
      </c>
      <c r="L217">
        <v>12</v>
      </c>
    </row>
    <row r="218" spans="1:12" x14ac:dyDescent="0.2">
      <c r="A218" t="s">
        <v>578</v>
      </c>
      <c r="B218" t="s">
        <v>731</v>
      </c>
      <c r="C218" t="s">
        <v>640</v>
      </c>
      <c r="D218" t="s">
        <v>71</v>
      </c>
      <c r="E218" s="1">
        <v>32.642113000000002</v>
      </c>
      <c r="F218" s="1">
        <v>32.300750732421875</v>
      </c>
      <c r="G218" s="1">
        <v>0.48275876045227051</v>
      </c>
      <c r="H218" s="23">
        <f>POWER(10,((E218-39.345)/-3.8067))</f>
        <v>57.651822409914779</v>
      </c>
      <c r="I218" s="23">
        <f t="shared" ref="I218" si="177">AVERAGE(H218:H219)</f>
        <v>72.390240907557683</v>
      </c>
      <c r="J218" s="23">
        <f t="shared" ref="J218" si="178">STDEV(H218:H219)</f>
        <v>20.84327132729706</v>
      </c>
      <c r="K218">
        <v>3</v>
      </c>
      <c r="L218">
        <v>29</v>
      </c>
    </row>
    <row r="219" spans="1:12" x14ac:dyDescent="0.2">
      <c r="A219" t="s">
        <v>617</v>
      </c>
      <c r="B219" t="s">
        <v>731</v>
      </c>
      <c r="C219" t="s">
        <v>640</v>
      </c>
      <c r="D219" t="s">
        <v>71</v>
      </c>
      <c r="E219" s="1">
        <v>31.959389000000002</v>
      </c>
      <c r="F219" s="1">
        <v>32.300750732421875</v>
      </c>
      <c r="G219" s="1">
        <v>0.48275876045227051</v>
      </c>
      <c r="H219" s="23">
        <f>POWER(10,((E219-39.345)/-3.8067))</f>
        <v>87.12865940520058</v>
      </c>
      <c r="K219">
        <v>3</v>
      </c>
      <c r="L219">
        <v>29</v>
      </c>
    </row>
    <row r="220" spans="1:12" x14ac:dyDescent="0.2">
      <c r="A220" t="s">
        <v>85</v>
      </c>
      <c r="B220" t="s">
        <v>732</v>
      </c>
      <c r="C220" t="s">
        <v>640</v>
      </c>
      <c r="D220" t="s">
        <v>71</v>
      </c>
      <c r="E220" t="s">
        <v>72</v>
      </c>
      <c r="F220" s="1">
        <v>34.62335205078125</v>
      </c>
      <c r="H220" s="23" t="e">
        <f>POWER(10,((E220-39.345)/-3.8067))</f>
        <v>#VALUE!</v>
      </c>
      <c r="I220" s="23" t="e">
        <f t="shared" ref="I220" si="179">AVERAGE(H220:H221)</f>
        <v>#VALUE!</v>
      </c>
      <c r="J220" s="23" t="e">
        <f t="shared" ref="J220" si="180">STDEV(H220:H221)</f>
        <v>#VALUE!</v>
      </c>
      <c r="K220">
        <v>3</v>
      </c>
      <c r="L220">
        <v>39</v>
      </c>
    </row>
    <row r="221" spans="1:12" x14ac:dyDescent="0.2">
      <c r="A221" t="s">
        <v>125</v>
      </c>
      <c r="B221" t="s">
        <v>732</v>
      </c>
      <c r="C221" t="s">
        <v>640</v>
      </c>
      <c r="D221" t="s">
        <v>71</v>
      </c>
      <c r="E221" s="1">
        <v>34.623351999999997</v>
      </c>
      <c r="F221" s="1">
        <v>34.62335205078125</v>
      </c>
      <c r="H221" s="23">
        <f>POWER(10,((E221-39.345)/-3.8067))</f>
        <v>17.392099483383323</v>
      </c>
      <c r="K221">
        <v>3</v>
      </c>
      <c r="L221">
        <v>31</v>
      </c>
    </row>
    <row r="222" spans="1:12" x14ac:dyDescent="0.2">
      <c r="A222" t="s">
        <v>156</v>
      </c>
      <c r="B222" t="s">
        <v>733</v>
      </c>
      <c r="C222" t="s">
        <v>640</v>
      </c>
      <c r="D222" t="s">
        <v>71</v>
      </c>
      <c r="E222" s="1">
        <v>36.565452999999998</v>
      </c>
      <c r="F222" s="1">
        <v>37.248992919921875</v>
      </c>
      <c r="G222" s="1">
        <v>0.96667474508285522</v>
      </c>
      <c r="H222" s="23">
        <f>POWER(10,((E222-39.345)/-3.8067))</f>
        <v>5.3724493248397955</v>
      </c>
      <c r="I222" s="23">
        <f t="shared" ref="I222" si="181">AVERAGE(H222:H223)</f>
        <v>3.8611670724145211</v>
      </c>
      <c r="J222" s="23">
        <f t="shared" ref="J222" si="182">STDEV(H222:H223)</f>
        <v>2.1372758579535818</v>
      </c>
      <c r="K222">
        <v>3</v>
      </c>
      <c r="L222">
        <v>33</v>
      </c>
    </row>
    <row r="223" spans="1:12" x14ac:dyDescent="0.2">
      <c r="A223" t="s">
        <v>195</v>
      </c>
      <c r="B223" t="s">
        <v>733</v>
      </c>
      <c r="C223" t="s">
        <v>640</v>
      </c>
      <c r="D223" t="s">
        <v>71</v>
      </c>
      <c r="E223" s="1">
        <v>37.932537000000004</v>
      </c>
      <c r="F223" s="1">
        <v>37.248992919921875</v>
      </c>
      <c r="G223" s="1">
        <v>0.96667474508285522</v>
      </c>
      <c r="H223" s="23">
        <f>POWER(10,((E223-39.345)/-3.8067))</f>
        <v>2.3498848199892466</v>
      </c>
      <c r="K223">
        <v>3</v>
      </c>
      <c r="L223">
        <v>35</v>
      </c>
    </row>
    <row r="224" spans="1:12" x14ac:dyDescent="0.2">
      <c r="A224" t="s">
        <v>226</v>
      </c>
      <c r="B224" t="s">
        <v>734</v>
      </c>
      <c r="C224" t="s">
        <v>640</v>
      </c>
      <c r="D224" t="s">
        <v>71</v>
      </c>
      <c r="E224" t="s">
        <v>72</v>
      </c>
      <c r="F224" s="1">
        <v>34.407203674316406</v>
      </c>
      <c r="H224" s="23" t="e">
        <f>POWER(10,((E224-39.345)/-3.8067))</f>
        <v>#VALUE!</v>
      </c>
      <c r="I224" s="23" t="e">
        <f t="shared" ref="I224" si="183">AVERAGE(H224:H225)</f>
        <v>#VALUE!</v>
      </c>
      <c r="J224" s="23" t="e">
        <f t="shared" ref="J224" si="184">STDEV(H224:H225)</f>
        <v>#VALUE!</v>
      </c>
      <c r="K224">
        <v>3</v>
      </c>
      <c r="L224">
        <v>39</v>
      </c>
    </row>
    <row r="225" spans="1:12" x14ac:dyDescent="0.2">
      <c r="A225" t="s">
        <v>266</v>
      </c>
      <c r="B225" t="s">
        <v>734</v>
      </c>
      <c r="C225" t="s">
        <v>640</v>
      </c>
      <c r="D225" t="s">
        <v>71</v>
      </c>
      <c r="E225" s="1">
        <v>34.407204</v>
      </c>
      <c r="F225" s="1">
        <v>34.407203674316406</v>
      </c>
      <c r="H225" s="23">
        <f>POWER(10,((E225-39.345)/-3.8067))</f>
        <v>19.821337200154268</v>
      </c>
      <c r="K225">
        <v>3</v>
      </c>
      <c r="L225">
        <v>31</v>
      </c>
    </row>
    <row r="226" spans="1:12" x14ac:dyDescent="0.2">
      <c r="A226" t="s">
        <v>297</v>
      </c>
      <c r="B226" t="s">
        <v>735</v>
      </c>
      <c r="C226" t="s">
        <v>640</v>
      </c>
      <c r="D226" t="s">
        <v>71</v>
      </c>
      <c r="E226" t="s">
        <v>72</v>
      </c>
      <c r="H226" s="23" t="e">
        <f>POWER(10,((E226-39.345)/-3.8067))</f>
        <v>#VALUE!</v>
      </c>
      <c r="I226" s="23" t="e">
        <f t="shared" ref="I226" si="185">AVERAGE(H226:H227)</f>
        <v>#VALUE!</v>
      </c>
      <c r="J226" s="23" t="e">
        <f t="shared" ref="J226" si="186">STDEV(H226:H227)</f>
        <v>#VALUE!</v>
      </c>
      <c r="K226">
        <v>3</v>
      </c>
      <c r="L226">
        <v>39</v>
      </c>
    </row>
    <row r="227" spans="1:12" x14ac:dyDescent="0.2">
      <c r="A227" t="s">
        <v>337</v>
      </c>
      <c r="B227" t="s">
        <v>735</v>
      </c>
      <c r="C227" t="s">
        <v>640</v>
      </c>
      <c r="D227" t="s">
        <v>71</v>
      </c>
      <c r="E227" t="s">
        <v>72</v>
      </c>
      <c r="H227" s="23" t="e">
        <f>POWER(10,((E227-39.345)/-3.8067))</f>
        <v>#VALUE!</v>
      </c>
      <c r="K227">
        <v>3</v>
      </c>
      <c r="L227">
        <v>39</v>
      </c>
    </row>
    <row r="228" spans="1:12" x14ac:dyDescent="0.2">
      <c r="A228" t="s">
        <v>368</v>
      </c>
      <c r="B228" t="s">
        <v>736</v>
      </c>
      <c r="C228" t="s">
        <v>640</v>
      </c>
      <c r="D228" t="s">
        <v>71</v>
      </c>
      <c r="E228" t="s">
        <v>72</v>
      </c>
      <c r="H228" s="23" t="e">
        <f>POWER(10,((E228-39.345)/-3.8067))</f>
        <v>#VALUE!</v>
      </c>
      <c r="I228" s="23" t="e">
        <f t="shared" ref="I228" si="187">AVERAGE(H228:H229)</f>
        <v>#VALUE!</v>
      </c>
      <c r="J228" s="23" t="e">
        <f t="shared" ref="J228" si="188">STDEV(H228:H229)</f>
        <v>#VALUE!</v>
      </c>
      <c r="K228">
        <v>3</v>
      </c>
      <c r="L228">
        <v>39</v>
      </c>
    </row>
    <row r="229" spans="1:12" x14ac:dyDescent="0.2">
      <c r="A229" t="s">
        <v>408</v>
      </c>
      <c r="B229" t="s">
        <v>736</v>
      </c>
      <c r="C229" t="s">
        <v>640</v>
      </c>
      <c r="D229" t="s">
        <v>71</v>
      </c>
      <c r="E229" t="s">
        <v>72</v>
      </c>
      <c r="H229" s="23" t="e">
        <f>POWER(10,((E229-39.345)/-3.8067))</f>
        <v>#VALUE!</v>
      </c>
      <c r="K229">
        <v>3</v>
      </c>
      <c r="L229">
        <v>39</v>
      </c>
    </row>
    <row r="230" spans="1:12" x14ac:dyDescent="0.2">
      <c r="A230" t="s">
        <v>439</v>
      </c>
      <c r="B230" t="s">
        <v>737</v>
      </c>
      <c r="C230" t="s">
        <v>640</v>
      </c>
      <c r="D230" t="s">
        <v>71</v>
      </c>
      <c r="E230" t="s">
        <v>72</v>
      </c>
      <c r="H230" s="23" t="e">
        <f>POWER(10,((E230-39.345)/-3.8067))</f>
        <v>#VALUE!</v>
      </c>
      <c r="I230" s="23" t="e">
        <f t="shared" ref="I230" si="189">AVERAGE(H230:H231)</f>
        <v>#VALUE!</v>
      </c>
      <c r="J230" s="23" t="e">
        <f t="shared" ref="J230" si="190">STDEV(H230:H231)</f>
        <v>#VALUE!</v>
      </c>
      <c r="K230">
        <v>3</v>
      </c>
      <c r="L230">
        <v>39</v>
      </c>
    </row>
    <row r="231" spans="1:12" x14ac:dyDescent="0.2">
      <c r="A231" t="s">
        <v>479</v>
      </c>
      <c r="B231" t="s">
        <v>737</v>
      </c>
      <c r="C231" t="s">
        <v>640</v>
      </c>
      <c r="D231" t="s">
        <v>71</v>
      </c>
      <c r="E231" t="s">
        <v>72</v>
      </c>
      <c r="H231" s="23" t="e">
        <f>POWER(10,((E231-39.345)/-3.8067))</f>
        <v>#VALUE!</v>
      </c>
      <c r="K231">
        <v>3</v>
      </c>
      <c r="L231">
        <v>39</v>
      </c>
    </row>
    <row r="232" spans="1:12" x14ac:dyDescent="0.2">
      <c r="A232" t="s">
        <v>510</v>
      </c>
      <c r="B232" t="s">
        <v>738</v>
      </c>
      <c r="C232" t="s">
        <v>640</v>
      </c>
      <c r="D232" t="s">
        <v>71</v>
      </c>
      <c r="E232" t="s">
        <v>72</v>
      </c>
      <c r="H232" s="23" t="e">
        <f>POWER(10,((E232-39.345)/-3.8067))</f>
        <v>#VALUE!</v>
      </c>
      <c r="I232" s="23" t="e">
        <f t="shared" ref="I232" si="191">AVERAGE(H232:H233)</f>
        <v>#VALUE!</v>
      </c>
      <c r="J232" s="23" t="e">
        <f t="shared" ref="J232" si="192">STDEV(H232:H233)</f>
        <v>#VALUE!</v>
      </c>
      <c r="K232">
        <v>3</v>
      </c>
      <c r="L232">
        <v>39</v>
      </c>
    </row>
    <row r="233" spans="1:12" x14ac:dyDescent="0.2">
      <c r="A233" t="s">
        <v>549</v>
      </c>
      <c r="B233" t="s">
        <v>738</v>
      </c>
      <c r="C233" t="s">
        <v>640</v>
      </c>
      <c r="D233" t="s">
        <v>71</v>
      </c>
      <c r="E233" t="s">
        <v>72</v>
      </c>
      <c r="H233" s="23" t="e">
        <f>POWER(10,((E233-39.345)/-3.8067))</f>
        <v>#VALUE!</v>
      </c>
      <c r="K233">
        <v>3</v>
      </c>
      <c r="L233">
        <v>39</v>
      </c>
    </row>
    <row r="234" spans="1:12" x14ac:dyDescent="0.2">
      <c r="A234" t="s">
        <v>580</v>
      </c>
      <c r="B234" t="s">
        <v>739</v>
      </c>
      <c r="C234" t="s">
        <v>640</v>
      </c>
      <c r="D234" t="s">
        <v>71</v>
      </c>
      <c r="E234" t="s">
        <v>72</v>
      </c>
      <c r="H234" s="23" t="e">
        <f>POWER(10,((E234-39.345)/-3.8067))</f>
        <v>#VALUE!</v>
      </c>
      <c r="I234" s="23" t="e">
        <f t="shared" ref="I234" si="193">AVERAGE(H234:H235)</f>
        <v>#VALUE!</v>
      </c>
      <c r="J234" s="23" t="e">
        <f t="shared" ref="J234" si="194">STDEV(H234:H235)</f>
        <v>#VALUE!</v>
      </c>
      <c r="K234">
        <v>3</v>
      </c>
      <c r="L234">
        <v>39</v>
      </c>
    </row>
    <row r="235" spans="1:12" x14ac:dyDescent="0.2">
      <c r="A235" t="s">
        <v>618</v>
      </c>
      <c r="B235" t="s">
        <v>739</v>
      </c>
      <c r="C235" t="s">
        <v>640</v>
      </c>
      <c r="D235" t="s">
        <v>71</v>
      </c>
      <c r="E235" t="s">
        <v>72</v>
      </c>
      <c r="H235" s="23" t="e">
        <f>POWER(10,((E235-39.345)/-3.8067))</f>
        <v>#VALUE!</v>
      </c>
      <c r="K235">
        <v>3</v>
      </c>
      <c r="L235">
        <v>39</v>
      </c>
    </row>
    <row r="236" spans="1:12" x14ac:dyDescent="0.2">
      <c r="A236" t="s">
        <v>87</v>
      </c>
      <c r="B236" t="s">
        <v>740</v>
      </c>
      <c r="C236" t="s">
        <v>640</v>
      </c>
      <c r="D236" t="s">
        <v>71</v>
      </c>
      <c r="E236" t="s">
        <v>72</v>
      </c>
      <c r="H236" s="23" t="e">
        <f>POWER(10,((E236-39.345)/-3.8067))</f>
        <v>#VALUE!</v>
      </c>
      <c r="I236" s="23" t="e">
        <f t="shared" ref="I236" si="195">AVERAGE(H236:H237)</f>
        <v>#VALUE!</v>
      </c>
      <c r="J236" s="23" t="e">
        <f t="shared" ref="J236" si="196">STDEV(H236:H237)</f>
        <v>#VALUE!</v>
      </c>
      <c r="K236">
        <v>3</v>
      </c>
      <c r="L236">
        <v>39</v>
      </c>
    </row>
    <row r="237" spans="1:12" x14ac:dyDescent="0.2">
      <c r="A237" t="s">
        <v>126</v>
      </c>
      <c r="B237" t="s">
        <v>740</v>
      </c>
      <c r="C237" t="s">
        <v>640</v>
      </c>
      <c r="D237" t="s">
        <v>71</v>
      </c>
      <c r="E237" t="s">
        <v>72</v>
      </c>
      <c r="H237" s="23" t="e">
        <f>POWER(10,((E237-39.345)/-3.8067))</f>
        <v>#VALUE!</v>
      </c>
      <c r="K237">
        <v>3</v>
      </c>
      <c r="L237">
        <v>39</v>
      </c>
    </row>
    <row r="238" spans="1:12" x14ac:dyDescent="0.2">
      <c r="A238" t="s">
        <v>158</v>
      </c>
      <c r="B238" t="s">
        <v>741</v>
      </c>
      <c r="C238" t="s">
        <v>640</v>
      </c>
      <c r="D238" t="s">
        <v>71</v>
      </c>
      <c r="E238" t="s">
        <v>72</v>
      </c>
      <c r="H238" s="23" t="e">
        <f>POWER(10,((E238-39.345)/-3.8067))</f>
        <v>#VALUE!</v>
      </c>
      <c r="I238" s="23" t="e">
        <f t="shared" ref="I238" si="197">AVERAGE(H238:H239)</f>
        <v>#VALUE!</v>
      </c>
      <c r="J238" s="23" t="e">
        <f t="shared" ref="J238" si="198">STDEV(H238:H239)</f>
        <v>#VALUE!</v>
      </c>
      <c r="K238">
        <v>3</v>
      </c>
      <c r="L238">
        <v>39</v>
      </c>
    </row>
    <row r="239" spans="1:12" x14ac:dyDescent="0.2">
      <c r="A239" t="s">
        <v>196</v>
      </c>
      <c r="B239" t="s">
        <v>741</v>
      </c>
      <c r="C239" t="s">
        <v>640</v>
      </c>
      <c r="D239" t="s">
        <v>71</v>
      </c>
      <c r="E239" t="s">
        <v>72</v>
      </c>
      <c r="H239" s="23" t="e">
        <f>POWER(10,((E239-39.345)/-3.8067))</f>
        <v>#VALUE!</v>
      </c>
      <c r="K239">
        <v>3</v>
      </c>
      <c r="L239">
        <v>39</v>
      </c>
    </row>
    <row r="240" spans="1:12" x14ac:dyDescent="0.2">
      <c r="A240" t="s">
        <v>228</v>
      </c>
      <c r="B240" t="s">
        <v>742</v>
      </c>
      <c r="C240" t="s">
        <v>640</v>
      </c>
      <c r="D240" t="s">
        <v>71</v>
      </c>
      <c r="E240" s="1">
        <v>19.600683</v>
      </c>
      <c r="F240" s="1">
        <v>19.718364715576172</v>
      </c>
      <c r="G240" s="1">
        <v>0.16642677783966064</v>
      </c>
      <c r="H240" s="23">
        <f>POWER(10,((E240-39.345)/-3.8067))</f>
        <v>153719.11467477673</v>
      </c>
      <c r="I240" s="23">
        <f t="shared" ref="I240" si="199">AVERAGE(H240:H241)</f>
        <v>143520.16387027089</v>
      </c>
      <c r="J240" s="23">
        <f t="shared" ref="J240" si="200">STDEV(H240:H241)</f>
        <v>14423.494549708135</v>
      </c>
      <c r="K240">
        <v>3</v>
      </c>
      <c r="L240">
        <v>16</v>
      </c>
    </row>
    <row r="241" spans="1:12" x14ac:dyDescent="0.2">
      <c r="A241" t="s">
        <v>267</v>
      </c>
      <c r="B241" t="s">
        <v>742</v>
      </c>
      <c r="C241" t="s">
        <v>640</v>
      </c>
      <c r="D241" t="s">
        <v>71</v>
      </c>
      <c r="E241" s="1">
        <v>19.836046</v>
      </c>
      <c r="F241" s="1">
        <v>19.718364715576172</v>
      </c>
      <c r="G241" s="1">
        <v>0.16642677783966064</v>
      </c>
      <c r="H241" s="23">
        <f>POWER(10,((E241-39.345)/-3.8067))</f>
        <v>133321.21306576507</v>
      </c>
      <c r="K241">
        <v>3</v>
      </c>
      <c r="L241">
        <v>15</v>
      </c>
    </row>
    <row r="242" spans="1:12" x14ac:dyDescent="0.2">
      <c r="A242" t="s">
        <v>299</v>
      </c>
      <c r="B242" t="s">
        <v>743</v>
      </c>
      <c r="C242" t="s">
        <v>640</v>
      </c>
      <c r="D242" t="s">
        <v>71</v>
      </c>
      <c r="E242" s="1">
        <v>21.691155999999999</v>
      </c>
      <c r="F242" s="1">
        <v>22.01881217956543</v>
      </c>
      <c r="G242" s="1">
        <v>0.4633752703666687</v>
      </c>
      <c r="H242" s="23">
        <f>POWER(10,((E242-39.345)/-3.8067))</f>
        <v>43408.187264678469</v>
      </c>
      <c r="I242" s="23">
        <f t="shared" ref="I242" si="201">AVERAGE(H242:H243)</f>
        <v>36305.498739049857</v>
      </c>
      <c r="J242" s="23">
        <f t="shared" ref="J242" si="202">STDEV(H242:H243)</f>
        <v>10044.718442255749</v>
      </c>
      <c r="K242">
        <v>3</v>
      </c>
      <c r="L242">
        <v>19</v>
      </c>
    </row>
    <row r="243" spans="1:12" x14ac:dyDescent="0.2">
      <c r="A243" t="s">
        <v>338</v>
      </c>
      <c r="B243" t="s">
        <v>743</v>
      </c>
      <c r="C243" t="s">
        <v>640</v>
      </c>
      <c r="D243" t="s">
        <v>71</v>
      </c>
      <c r="E243" s="1">
        <v>22.346468000000002</v>
      </c>
      <c r="F243" s="1">
        <v>22.01881217956543</v>
      </c>
      <c r="G243" s="1">
        <v>0.4633752703666687</v>
      </c>
      <c r="H243" s="23">
        <f>POWER(10,((E243-39.345)/-3.8067))</f>
        <v>29202.810213421242</v>
      </c>
      <c r="K243">
        <v>3</v>
      </c>
      <c r="L243">
        <v>19</v>
      </c>
    </row>
    <row r="244" spans="1:12" x14ac:dyDescent="0.2">
      <c r="A244" t="s">
        <v>370</v>
      </c>
      <c r="B244" t="s">
        <v>744</v>
      </c>
      <c r="C244" t="s">
        <v>640</v>
      </c>
      <c r="D244" t="s">
        <v>71</v>
      </c>
      <c r="E244" s="1">
        <v>20.195115999999999</v>
      </c>
      <c r="F244" s="1">
        <v>20.234821319580078</v>
      </c>
      <c r="G244" s="1">
        <v>5.6151740252971649E-2</v>
      </c>
      <c r="H244" s="23">
        <f>POWER(10,((E244-39.345)/-3.8067))</f>
        <v>107293.51235822469</v>
      </c>
      <c r="I244" s="23">
        <f t="shared" ref="I244" si="203">AVERAGE(H244:H245)</f>
        <v>104777.55953388585</v>
      </c>
      <c r="J244" s="23">
        <f t="shared" ref="J244" si="204">STDEV(H244:H245)</f>
        <v>3558.0946064708824</v>
      </c>
      <c r="K244">
        <v>3</v>
      </c>
      <c r="L244">
        <v>17</v>
      </c>
    </row>
    <row r="245" spans="1:12" x14ac:dyDescent="0.2">
      <c r="A245" t="s">
        <v>409</v>
      </c>
      <c r="B245" t="s">
        <v>744</v>
      </c>
      <c r="C245" t="s">
        <v>640</v>
      </c>
      <c r="D245" t="s">
        <v>71</v>
      </c>
      <c r="E245" s="1">
        <v>20.274526999999999</v>
      </c>
      <c r="F245" s="1">
        <v>20.234821319580078</v>
      </c>
      <c r="G245" s="1">
        <v>5.6151740252971649E-2</v>
      </c>
      <c r="H245" s="23">
        <f>POWER(10,((E245-39.345)/-3.8067))</f>
        <v>102261.60670954701</v>
      </c>
      <c r="K245">
        <v>3</v>
      </c>
      <c r="L245">
        <v>17</v>
      </c>
    </row>
    <row r="246" spans="1:12" x14ac:dyDescent="0.2">
      <c r="A246" t="s">
        <v>441</v>
      </c>
      <c r="B246" t="s">
        <v>745</v>
      </c>
      <c r="C246" t="s">
        <v>640</v>
      </c>
      <c r="D246" t="s">
        <v>71</v>
      </c>
      <c r="E246" s="1">
        <v>20.674408</v>
      </c>
      <c r="F246" s="1">
        <v>20.873029708862305</v>
      </c>
      <c r="G246" s="1">
        <v>0.28089356422424316</v>
      </c>
      <c r="H246" s="23">
        <f>POWER(10,((E246-39.345)/-3.8067))</f>
        <v>80290.836699436812</v>
      </c>
      <c r="I246" s="23">
        <f t="shared" ref="I246" si="205">AVERAGE(H246:H247)</f>
        <v>71715.982919665534</v>
      </c>
      <c r="J246" s="23">
        <f t="shared" ref="J246" si="206">STDEV(H246:H247)</f>
        <v>12126.674510718725</v>
      </c>
      <c r="K246">
        <v>3</v>
      </c>
      <c r="L246">
        <v>17</v>
      </c>
    </row>
    <row r="247" spans="1:12" x14ac:dyDescent="0.2">
      <c r="A247" t="s">
        <v>480</v>
      </c>
      <c r="B247" t="s">
        <v>745</v>
      </c>
      <c r="C247" t="s">
        <v>640</v>
      </c>
      <c r="D247" t="s">
        <v>71</v>
      </c>
      <c r="E247" s="1">
        <v>21.071650999999999</v>
      </c>
      <c r="F247" s="1">
        <v>20.873029708862305</v>
      </c>
      <c r="G247" s="1">
        <v>0.28089356422424316</v>
      </c>
      <c r="H247" s="23">
        <f>POWER(10,((E247-39.345)/-3.8067))</f>
        <v>63141.129139894263</v>
      </c>
      <c r="K247">
        <v>3</v>
      </c>
      <c r="L247">
        <v>18</v>
      </c>
    </row>
    <row r="248" spans="1:12" x14ac:dyDescent="0.2">
      <c r="A248" t="s">
        <v>512</v>
      </c>
      <c r="B248" t="s">
        <v>746</v>
      </c>
      <c r="C248" t="s">
        <v>640</v>
      </c>
      <c r="D248" t="s">
        <v>71</v>
      </c>
      <c r="E248" s="1">
        <v>30.496642999999999</v>
      </c>
      <c r="F248" s="1">
        <v>30.460498809814453</v>
      </c>
      <c r="G248" s="1">
        <v>5.1115699112415314E-2</v>
      </c>
      <c r="H248" s="23">
        <f>POWER(10,((E248-39.345)/-3.8067))</f>
        <v>211.06522563515259</v>
      </c>
      <c r="I248" s="23">
        <f t="shared" ref="I248" si="207">AVERAGE(H248:H249)</f>
        <v>215.7820463716337</v>
      </c>
      <c r="J248" s="23">
        <f t="shared" ref="J248" si="208">STDEV(H248:H249)</f>
        <v>6.6705918568142382</v>
      </c>
      <c r="K248">
        <v>3</v>
      </c>
      <c r="L248">
        <v>27</v>
      </c>
    </row>
    <row r="249" spans="1:12" x14ac:dyDescent="0.2">
      <c r="A249" t="s">
        <v>550</v>
      </c>
      <c r="B249" t="s">
        <v>746</v>
      </c>
      <c r="C249" t="s">
        <v>640</v>
      </c>
      <c r="D249" t="s">
        <v>71</v>
      </c>
      <c r="E249" s="1">
        <v>30.424354999999998</v>
      </c>
      <c r="F249" s="1">
        <v>30.460498809814453</v>
      </c>
      <c r="G249" s="1">
        <v>5.1115699112415314E-2</v>
      </c>
      <c r="H249" s="23">
        <f>POWER(10,((E249-39.345)/-3.8067))</f>
        <v>220.49886710811481</v>
      </c>
      <c r="K249">
        <v>3</v>
      </c>
      <c r="L249">
        <v>27</v>
      </c>
    </row>
    <row r="250" spans="1:12" x14ac:dyDescent="0.2">
      <c r="A250" t="s">
        <v>582</v>
      </c>
      <c r="B250" t="s">
        <v>747</v>
      </c>
      <c r="C250" t="s">
        <v>640</v>
      </c>
      <c r="D250" t="s">
        <v>71</v>
      </c>
      <c r="E250" s="1">
        <v>34.462437000000001</v>
      </c>
      <c r="F250" s="1">
        <v>35.475200653076172</v>
      </c>
      <c r="G250" s="1">
        <v>1.4322645664215088</v>
      </c>
      <c r="H250" s="23">
        <f>POWER(10,((E250-39.345)/-3.8067))</f>
        <v>19.17006264946367</v>
      </c>
      <c r="I250" s="23">
        <f t="shared" ref="I250" si="209">AVERAGE(H250:H251)</f>
        <v>12.400158510057553</v>
      </c>
      <c r="J250" s="23">
        <f t="shared" ref="J250" si="210">STDEV(H250:H251)</f>
        <v>9.5740902499138851</v>
      </c>
      <c r="K250">
        <v>3</v>
      </c>
      <c r="L250">
        <v>31</v>
      </c>
    </row>
    <row r="251" spans="1:12" x14ac:dyDescent="0.2">
      <c r="A251" t="s">
        <v>619</v>
      </c>
      <c r="B251" t="s">
        <v>747</v>
      </c>
      <c r="C251" t="s">
        <v>640</v>
      </c>
      <c r="D251" t="s">
        <v>71</v>
      </c>
      <c r="E251" s="1">
        <v>36.487965000000003</v>
      </c>
      <c r="F251" s="1">
        <v>35.475200653076172</v>
      </c>
      <c r="G251" s="1">
        <v>1.4322645664215088</v>
      </c>
      <c r="H251" s="23">
        <f>POWER(10,((E251-39.345)/-3.8067))</f>
        <v>5.6302543706514356</v>
      </c>
      <c r="K251">
        <v>3</v>
      </c>
      <c r="L251">
        <v>33</v>
      </c>
    </row>
    <row r="252" spans="1:12" x14ac:dyDescent="0.2">
      <c r="A252" t="s">
        <v>89</v>
      </c>
      <c r="B252" t="s">
        <v>748</v>
      </c>
      <c r="C252" t="s">
        <v>640</v>
      </c>
      <c r="D252" t="s">
        <v>71</v>
      </c>
      <c r="E252" s="1">
        <v>35.280307999999998</v>
      </c>
      <c r="F252" s="1">
        <v>35.280307769775391</v>
      </c>
      <c r="H252" s="23">
        <f>POWER(10,((E252-39.345)/-3.8067))</f>
        <v>11.688886371272515</v>
      </c>
      <c r="I252" s="23" t="e">
        <f t="shared" ref="I252" si="211">AVERAGE(H252:H253)</f>
        <v>#VALUE!</v>
      </c>
      <c r="J252" s="23" t="e">
        <f t="shared" ref="J252" si="212">STDEV(H252:H253)</f>
        <v>#VALUE!</v>
      </c>
      <c r="K252">
        <v>3</v>
      </c>
      <c r="L252">
        <v>32</v>
      </c>
    </row>
    <row r="253" spans="1:12" x14ac:dyDescent="0.2">
      <c r="A253" t="s">
        <v>127</v>
      </c>
      <c r="B253" t="s">
        <v>748</v>
      </c>
      <c r="C253" t="s">
        <v>640</v>
      </c>
      <c r="D253" t="s">
        <v>71</v>
      </c>
      <c r="E253" t="s">
        <v>72</v>
      </c>
      <c r="F253" s="1">
        <v>35.280307769775391</v>
      </c>
      <c r="H253" s="23" t="e">
        <f>POWER(10,((E253-39.345)/-3.8067))</f>
        <v>#VALUE!</v>
      </c>
      <c r="K253">
        <v>3</v>
      </c>
      <c r="L253">
        <v>39</v>
      </c>
    </row>
    <row r="254" spans="1:12" x14ac:dyDescent="0.2">
      <c r="A254" t="s">
        <v>160</v>
      </c>
      <c r="B254" t="s">
        <v>749</v>
      </c>
      <c r="C254" t="s">
        <v>640</v>
      </c>
      <c r="D254" t="s">
        <v>71</v>
      </c>
      <c r="E254" s="1">
        <v>35.027520000000003</v>
      </c>
      <c r="F254" s="1">
        <v>36.156326293945312</v>
      </c>
      <c r="G254" s="1">
        <v>1.5963770151138306</v>
      </c>
      <c r="H254" s="23">
        <f>POWER(10,((E254-39.345)/-3.8067))</f>
        <v>13.620065945346267</v>
      </c>
      <c r="I254" s="23">
        <f t="shared" ref="I254" si="213">AVERAGE(H254:H255)</f>
        <v>8.548174530672668</v>
      </c>
      <c r="J254" s="23">
        <f t="shared" ref="J254" si="214">STDEV(H254:H255)</f>
        <v>7.1727376255150679</v>
      </c>
      <c r="K254">
        <v>3</v>
      </c>
      <c r="L254">
        <v>32</v>
      </c>
    </row>
    <row r="255" spans="1:12" x14ac:dyDescent="0.2">
      <c r="A255" t="s">
        <v>197</v>
      </c>
      <c r="B255" t="s">
        <v>749</v>
      </c>
      <c r="C255" t="s">
        <v>640</v>
      </c>
      <c r="D255" t="s">
        <v>71</v>
      </c>
      <c r="E255" s="1">
        <v>37.285136999999999</v>
      </c>
      <c r="F255" s="1">
        <v>36.156326293945312</v>
      </c>
      <c r="G255" s="1">
        <v>1.5963770151138306</v>
      </c>
      <c r="H255" s="23">
        <f>POWER(10,((E255-39.345)/-3.8067))</f>
        <v>3.4762831159990668</v>
      </c>
      <c r="K255">
        <v>3</v>
      </c>
      <c r="L255">
        <v>34</v>
      </c>
    </row>
    <row r="256" spans="1:12" x14ac:dyDescent="0.2">
      <c r="A256" t="s">
        <v>230</v>
      </c>
      <c r="B256" t="s">
        <v>750</v>
      </c>
      <c r="C256" t="s">
        <v>640</v>
      </c>
      <c r="D256" t="s">
        <v>71</v>
      </c>
      <c r="E256" t="s">
        <v>72</v>
      </c>
      <c r="F256" s="1">
        <v>36.979507446289062</v>
      </c>
      <c r="H256" s="23" t="e">
        <f>POWER(10,((E256-39.345)/-3.8067))</f>
        <v>#VALUE!</v>
      </c>
      <c r="I256" s="23" t="e">
        <f t="shared" ref="I256" si="215">AVERAGE(H256:H257)</f>
        <v>#VALUE!</v>
      </c>
      <c r="J256" s="23" t="e">
        <f t="shared" ref="J256" si="216">STDEV(H256:H257)</f>
        <v>#VALUE!</v>
      </c>
      <c r="K256">
        <v>3</v>
      </c>
      <c r="L256">
        <v>39</v>
      </c>
    </row>
    <row r="257" spans="1:12" x14ac:dyDescent="0.2">
      <c r="A257" t="s">
        <v>268</v>
      </c>
      <c r="B257" t="s">
        <v>750</v>
      </c>
      <c r="C257" t="s">
        <v>640</v>
      </c>
      <c r="D257" t="s">
        <v>71</v>
      </c>
      <c r="E257" s="1">
        <v>36.979506999999998</v>
      </c>
      <c r="F257" s="1">
        <v>36.979507446289062</v>
      </c>
      <c r="H257" s="23">
        <f>POWER(10,((E257-39.345)/-3.8067))</f>
        <v>4.1821781348138511</v>
      </c>
      <c r="K257">
        <v>3</v>
      </c>
      <c r="L257">
        <v>34</v>
      </c>
    </row>
    <row r="258" spans="1:12" x14ac:dyDescent="0.2">
      <c r="A258" t="s">
        <v>301</v>
      </c>
      <c r="B258" t="s">
        <v>751</v>
      </c>
      <c r="C258" t="s">
        <v>640</v>
      </c>
      <c r="D258" t="s">
        <v>71</v>
      </c>
      <c r="E258" t="s">
        <v>72</v>
      </c>
      <c r="F258" s="1">
        <v>36.987422943115234</v>
      </c>
      <c r="H258" s="23" t="e">
        <f>POWER(10,((E258-39.345)/-3.8067))</f>
        <v>#VALUE!</v>
      </c>
      <c r="I258" s="23" t="e">
        <f t="shared" ref="I258" si="217">AVERAGE(H258:H259)</f>
        <v>#VALUE!</v>
      </c>
      <c r="J258" s="23" t="e">
        <f t="shared" ref="J258" si="218">STDEV(H258:H259)</f>
        <v>#VALUE!</v>
      </c>
      <c r="K258">
        <v>3</v>
      </c>
      <c r="L258">
        <v>39</v>
      </c>
    </row>
    <row r="259" spans="1:12" x14ac:dyDescent="0.2">
      <c r="A259" t="s">
        <v>339</v>
      </c>
      <c r="B259" t="s">
        <v>751</v>
      </c>
      <c r="C259" t="s">
        <v>640</v>
      </c>
      <c r="D259" t="s">
        <v>71</v>
      </c>
      <c r="E259" s="1">
        <v>36.987423</v>
      </c>
      <c r="F259" s="1">
        <v>36.987422943115234</v>
      </c>
      <c r="H259" s="23">
        <f>POWER(10,((E259-39.345)/-3.8067))</f>
        <v>4.1622008703741944</v>
      </c>
      <c r="K259">
        <v>3</v>
      </c>
      <c r="L259">
        <v>33</v>
      </c>
    </row>
    <row r="260" spans="1:12" x14ac:dyDescent="0.2">
      <c r="A260" t="s">
        <v>372</v>
      </c>
      <c r="B260" t="s">
        <v>752</v>
      </c>
      <c r="C260" t="s">
        <v>640</v>
      </c>
      <c r="D260" t="s">
        <v>71</v>
      </c>
      <c r="E260" s="1">
        <v>35.66142</v>
      </c>
      <c r="F260" s="1">
        <v>35.661418914794922</v>
      </c>
      <c r="H260" s="23">
        <f>POWER(10,((E260-39.345)/-3.8067))</f>
        <v>9.2823304622614753</v>
      </c>
      <c r="I260" s="23" t="e">
        <f t="shared" ref="I260" si="219">AVERAGE(H260:H261)</f>
        <v>#VALUE!</v>
      </c>
      <c r="J260" s="23" t="e">
        <f t="shared" ref="J260" si="220">STDEV(H260:H261)</f>
        <v>#VALUE!</v>
      </c>
      <c r="K260">
        <v>3</v>
      </c>
      <c r="L260">
        <v>32</v>
      </c>
    </row>
    <row r="261" spans="1:12" x14ac:dyDescent="0.2">
      <c r="A261" t="s">
        <v>410</v>
      </c>
      <c r="B261" t="s">
        <v>752</v>
      </c>
      <c r="C261" t="s">
        <v>640</v>
      </c>
      <c r="D261" t="s">
        <v>71</v>
      </c>
      <c r="E261" t="s">
        <v>72</v>
      </c>
      <c r="F261" s="1">
        <v>35.661418914794922</v>
      </c>
      <c r="H261" s="23" t="e">
        <f>POWER(10,((E261-39.345)/-3.8067))</f>
        <v>#VALUE!</v>
      </c>
      <c r="K261">
        <v>3</v>
      </c>
      <c r="L261">
        <v>39</v>
      </c>
    </row>
    <row r="262" spans="1:12" x14ac:dyDescent="0.2">
      <c r="A262" t="s">
        <v>443</v>
      </c>
      <c r="B262" t="s">
        <v>753</v>
      </c>
      <c r="C262" t="s">
        <v>640</v>
      </c>
      <c r="D262" t="s">
        <v>71</v>
      </c>
      <c r="E262" t="s">
        <v>72</v>
      </c>
      <c r="H262" s="23" t="e">
        <f>POWER(10,((E262-39.345)/-3.8067))</f>
        <v>#VALUE!</v>
      </c>
      <c r="I262" s="23" t="e">
        <f t="shared" ref="I262" si="221">AVERAGE(H262:H263)</f>
        <v>#VALUE!</v>
      </c>
      <c r="J262" s="23" t="e">
        <f t="shared" ref="J262" si="222">STDEV(H262:H263)</f>
        <v>#VALUE!</v>
      </c>
      <c r="K262">
        <v>3</v>
      </c>
      <c r="L262">
        <v>39</v>
      </c>
    </row>
    <row r="263" spans="1:12" x14ac:dyDescent="0.2">
      <c r="A263" t="s">
        <v>481</v>
      </c>
      <c r="B263" t="s">
        <v>753</v>
      </c>
      <c r="C263" t="s">
        <v>640</v>
      </c>
      <c r="D263" t="s">
        <v>71</v>
      </c>
      <c r="E263" t="s">
        <v>72</v>
      </c>
      <c r="H263" s="23" t="e">
        <f>POWER(10,((E263-39.345)/-3.8067))</f>
        <v>#VALUE!</v>
      </c>
      <c r="K263">
        <v>3</v>
      </c>
      <c r="L263">
        <v>39</v>
      </c>
    </row>
    <row r="264" spans="1:12" x14ac:dyDescent="0.2">
      <c r="A264" t="s">
        <v>514</v>
      </c>
      <c r="B264" t="s">
        <v>754</v>
      </c>
      <c r="C264" t="s">
        <v>640</v>
      </c>
      <c r="D264" t="s">
        <v>71</v>
      </c>
      <c r="E264" t="s">
        <v>72</v>
      </c>
      <c r="H264" s="23" t="e">
        <f>POWER(10,((E264-39.345)/-3.8067))</f>
        <v>#VALUE!</v>
      </c>
      <c r="I264" s="23" t="e">
        <f t="shared" ref="I264" si="223">AVERAGE(H264:H265)</f>
        <v>#VALUE!</v>
      </c>
      <c r="J264" s="23" t="e">
        <f t="shared" ref="J264" si="224">STDEV(H264:H265)</f>
        <v>#VALUE!</v>
      </c>
      <c r="K264">
        <v>3</v>
      </c>
      <c r="L264">
        <v>39</v>
      </c>
    </row>
    <row r="265" spans="1:12" x14ac:dyDescent="0.2">
      <c r="A265" t="s">
        <v>551</v>
      </c>
      <c r="B265" t="s">
        <v>754</v>
      </c>
      <c r="C265" t="s">
        <v>640</v>
      </c>
      <c r="D265" t="s">
        <v>71</v>
      </c>
      <c r="E265" t="s">
        <v>72</v>
      </c>
      <c r="H265" s="23" t="e">
        <f>POWER(10,((E265-39.345)/-3.8067))</f>
        <v>#VALUE!</v>
      </c>
      <c r="K265">
        <v>3</v>
      </c>
      <c r="L265">
        <v>39</v>
      </c>
    </row>
    <row r="266" spans="1:12" x14ac:dyDescent="0.2">
      <c r="A266" t="s">
        <v>584</v>
      </c>
      <c r="B266" t="s">
        <v>755</v>
      </c>
      <c r="C266" t="s">
        <v>640</v>
      </c>
      <c r="D266" t="s">
        <v>71</v>
      </c>
      <c r="E266" t="s">
        <v>72</v>
      </c>
      <c r="H266" s="23" t="e">
        <f>POWER(10,((E266-39.345)/-3.8067))</f>
        <v>#VALUE!</v>
      </c>
      <c r="I266" s="23" t="e">
        <f t="shared" ref="I266" si="225">AVERAGE(H266:H267)</f>
        <v>#VALUE!</v>
      </c>
      <c r="J266" s="23" t="e">
        <f t="shared" ref="J266" si="226">STDEV(H266:H267)</f>
        <v>#VALUE!</v>
      </c>
      <c r="K266">
        <v>3</v>
      </c>
      <c r="L266">
        <v>39</v>
      </c>
    </row>
    <row r="267" spans="1:12" x14ac:dyDescent="0.2">
      <c r="A267" t="s">
        <v>620</v>
      </c>
      <c r="B267" t="s">
        <v>755</v>
      </c>
      <c r="C267" t="s">
        <v>640</v>
      </c>
      <c r="D267" t="s">
        <v>71</v>
      </c>
      <c r="E267" t="s">
        <v>72</v>
      </c>
      <c r="H267" s="23" t="e">
        <f>POWER(10,((E267-39.345)/-3.8067))</f>
        <v>#VALUE!</v>
      </c>
      <c r="K267">
        <v>3</v>
      </c>
      <c r="L267">
        <v>39</v>
      </c>
    </row>
    <row r="268" spans="1:12" x14ac:dyDescent="0.2">
      <c r="A268" t="s">
        <v>91</v>
      </c>
      <c r="B268" t="s">
        <v>756</v>
      </c>
      <c r="C268" t="s">
        <v>640</v>
      </c>
      <c r="D268" t="s">
        <v>71</v>
      </c>
      <c r="E268" t="s">
        <v>72</v>
      </c>
      <c r="H268" s="23" t="e">
        <f>POWER(10,((E268-39.345)/-3.8067))</f>
        <v>#VALUE!</v>
      </c>
      <c r="I268" s="23" t="e">
        <f t="shared" ref="I268" si="227">AVERAGE(H268:H269)</f>
        <v>#VALUE!</v>
      </c>
      <c r="J268" s="23" t="e">
        <f t="shared" ref="J268" si="228">STDEV(H268:H269)</f>
        <v>#VALUE!</v>
      </c>
      <c r="K268">
        <v>3</v>
      </c>
      <c r="L268">
        <v>39</v>
      </c>
    </row>
    <row r="269" spans="1:12" x14ac:dyDescent="0.2">
      <c r="A269" t="s">
        <v>128</v>
      </c>
      <c r="B269" t="s">
        <v>756</v>
      </c>
      <c r="C269" t="s">
        <v>640</v>
      </c>
      <c r="D269" t="s">
        <v>71</v>
      </c>
      <c r="E269" t="s">
        <v>72</v>
      </c>
      <c r="H269" s="23" t="e">
        <f>POWER(10,((E269-39.345)/-3.8067))</f>
        <v>#VALUE!</v>
      </c>
      <c r="K269">
        <v>3</v>
      </c>
      <c r="L269">
        <v>39</v>
      </c>
    </row>
    <row r="270" spans="1:12" x14ac:dyDescent="0.2">
      <c r="A270" t="s">
        <v>162</v>
      </c>
      <c r="B270" t="s">
        <v>757</v>
      </c>
      <c r="C270" t="s">
        <v>640</v>
      </c>
      <c r="D270" t="s">
        <v>71</v>
      </c>
      <c r="E270" t="s">
        <v>72</v>
      </c>
      <c r="H270" s="23" t="e">
        <f>POWER(10,((E270-39.345)/-3.8067))</f>
        <v>#VALUE!</v>
      </c>
      <c r="I270" s="23" t="e">
        <f t="shared" ref="I270" si="229">AVERAGE(H270:H271)</f>
        <v>#VALUE!</v>
      </c>
      <c r="J270" s="23" t="e">
        <f t="shared" ref="J270" si="230">STDEV(H270:H271)</f>
        <v>#VALUE!</v>
      </c>
      <c r="K270">
        <v>3</v>
      </c>
      <c r="L270">
        <v>39</v>
      </c>
    </row>
    <row r="271" spans="1:12" x14ac:dyDescent="0.2">
      <c r="A271" t="s">
        <v>198</v>
      </c>
      <c r="B271" t="s">
        <v>757</v>
      </c>
      <c r="C271" t="s">
        <v>640</v>
      </c>
      <c r="D271" t="s">
        <v>71</v>
      </c>
      <c r="E271" t="s">
        <v>72</v>
      </c>
      <c r="H271" s="23" t="e">
        <f>POWER(10,((E271-39.345)/-3.8067))</f>
        <v>#VALUE!</v>
      </c>
      <c r="K271">
        <v>3</v>
      </c>
      <c r="L271">
        <v>39</v>
      </c>
    </row>
    <row r="272" spans="1:12" x14ac:dyDescent="0.2">
      <c r="A272" t="s">
        <v>232</v>
      </c>
      <c r="B272" t="s">
        <v>758</v>
      </c>
      <c r="C272" t="s">
        <v>640</v>
      </c>
      <c r="D272" t="s">
        <v>71</v>
      </c>
      <c r="E272" t="s">
        <v>72</v>
      </c>
      <c r="F272" s="1">
        <v>35.812870025634766</v>
      </c>
      <c r="H272" s="23" t="e">
        <f>POWER(10,((E272-39.345)/-3.8067))</f>
        <v>#VALUE!</v>
      </c>
      <c r="I272" s="23" t="e">
        <f t="shared" ref="I272" si="231">AVERAGE(H272:H273)</f>
        <v>#VALUE!</v>
      </c>
      <c r="J272" s="23" t="e">
        <f t="shared" ref="J272" si="232">STDEV(H272:H273)</f>
        <v>#VALUE!</v>
      </c>
      <c r="K272">
        <v>3</v>
      </c>
      <c r="L272">
        <v>39</v>
      </c>
    </row>
    <row r="273" spans="1:12" x14ac:dyDescent="0.2">
      <c r="A273" t="s">
        <v>269</v>
      </c>
      <c r="B273" t="s">
        <v>758</v>
      </c>
      <c r="C273" t="s">
        <v>640</v>
      </c>
      <c r="D273" t="s">
        <v>71</v>
      </c>
      <c r="E273" s="1">
        <v>35.812869999999997</v>
      </c>
      <c r="F273" s="1">
        <v>35.812870025634766</v>
      </c>
      <c r="H273" s="23">
        <f>POWER(10,((E273-39.345)/-3.8067))</f>
        <v>8.4697757142589172</v>
      </c>
      <c r="K273">
        <v>3</v>
      </c>
      <c r="L273">
        <v>32</v>
      </c>
    </row>
    <row r="274" spans="1:12" x14ac:dyDescent="0.2">
      <c r="A274" t="s">
        <v>303</v>
      </c>
      <c r="B274" t="s">
        <v>759</v>
      </c>
      <c r="C274" t="s">
        <v>640</v>
      </c>
      <c r="D274" t="s">
        <v>71</v>
      </c>
      <c r="E274" t="s">
        <v>72</v>
      </c>
      <c r="H274" s="23" t="e">
        <f>POWER(10,((E274-39.345)/-3.8067))</f>
        <v>#VALUE!</v>
      </c>
      <c r="I274" s="23" t="e">
        <f t="shared" ref="I274" si="233">AVERAGE(H274:H275)</f>
        <v>#VALUE!</v>
      </c>
      <c r="J274" s="23" t="e">
        <f t="shared" ref="J274" si="234">STDEV(H274:H275)</f>
        <v>#VALUE!</v>
      </c>
      <c r="K274">
        <v>3</v>
      </c>
      <c r="L274">
        <v>39</v>
      </c>
    </row>
    <row r="275" spans="1:12" x14ac:dyDescent="0.2">
      <c r="A275" t="s">
        <v>340</v>
      </c>
      <c r="B275" t="s">
        <v>759</v>
      </c>
      <c r="C275" t="s">
        <v>640</v>
      </c>
      <c r="D275" t="s">
        <v>71</v>
      </c>
      <c r="E275" t="s">
        <v>72</v>
      </c>
      <c r="H275" s="23" t="e">
        <f>POWER(10,((E275-39.345)/-3.8067))</f>
        <v>#VALUE!</v>
      </c>
      <c r="K275">
        <v>3</v>
      </c>
      <c r="L275">
        <v>39</v>
      </c>
    </row>
    <row r="276" spans="1:12" x14ac:dyDescent="0.2">
      <c r="A276" t="s">
        <v>374</v>
      </c>
      <c r="B276" t="s">
        <v>760</v>
      </c>
      <c r="C276" t="s">
        <v>640</v>
      </c>
      <c r="D276" t="s">
        <v>71</v>
      </c>
      <c r="E276" t="s">
        <v>72</v>
      </c>
      <c r="H276" s="23" t="e">
        <f>POWER(10,((E276-39.345)/-3.8067))</f>
        <v>#VALUE!</v>
      </c>
      <c r="I276" s="23" t="e">
        <f t="shared" ref="I276" si="235">AVERAGE(H276:H277)</f>
        <v>#VALUE!</v>
      </c>
      <c r="J276" s="23" t="e">
        <f t="shared" ref="J276" si="236">STDEV(H276:H277)</f>
        <v>#VALUE!</v>
      </c>
      <c r="K276">
        <v>3</v>
      </c>
      <c r="L276">
        <v>39</v>
      </c>
    </row>
    <row r="277" spans="1:12" x14ac:dyDescent="0.2">
      <c r="A277" t="s">
        <v>411</v>
      </c>
      <c r="B277" t="s">
        <v>760</v>
      </c>
      <c r="C277" t="s">
        <v>640</v>
      </c>
      <c r="D277" t="s">
        <v>71</v>
      </c>
      <c r="E277" t="s">
        <v>72</v>
      </c>
      <c r="H277" s="23" t="e">
        <f>POWER(10,((E277-39.345)/-3.8067))</f>
        <v>#VALUE!</v>
      </c>
      <c r="K277">
        <v>3</v>
      </c>
      <c r="L277">
        <v>39</v>
      </c>
    </row>
    <row r="278" spans="1:12" x14ac:dyDescent="0.2">
      <c r="A278" t="s">
        <v>445</v>
      </c>
      <c r="B278" t="s">
        <v>761</v>
      </c>
      <c r="C278" t="s">
        <v>640</v>
      </c>
      <c r="D278" t="s">
        <v>71</v>
      </c>
      <c r="E278" t="s">
        <v>72</v>
      </c>
      <c r="H278" s="23" t="e">
        <f>POWER(10,((E278-39.345)/-3.8067))</f>
        <v>#VALUE!</v>
      </c>
      <c r="I278" s="23" t="e">
        <f t="shared" ref="I278" si="237">AVERAGE(H278:H279)</f>
        <v>#VALUE!</v>
      </c>
      <c r="J278" s="23" t="e">
        <f t="shared" ref="J278" si="238">STDEV(H278:H279)</f>
        <v>#VALUE!</v>
      </c>
      <c r="K278">
        <v>3</v>
      </c>
      <c r="L278">
        <v>39</v>
      </c>
    </row>
    <row r="279" spans="1:12" x14ac:dyDescent="0.2">
      <c r="A279" t="s">
        <v>482</v>
      </c>
      <c r="B279" t="s">
        <v>761</v>
      </c>
      <c r="C279" t="s">
        <v>640</v>
      </c>
      <c r="D279" t="s">
        <v>71</v>
      </c>
      <c r="E279" t="s">
        <v>72</v>
      </c>
      <c r="H279" s="23" t="e">
        <f>POWER(10,((E279-39.345)/-3.8067))</f>
        <v>#VALUE!</v>
      </c>
      <c r="K279">
        <v>3</v>
      </c>
      <c r="L279">
        <v>39</v>
      </c>
    </row>
    <row r="280" spans="1:12" x14ac:dyDescent="0.2">
      <c r="A280" t="s">
        <v>516</v>
      </c>
      <c r="B280" t="s">
        <v>762</v>
      </c>
      <c r="C280" t="s">
        <v>640</v>
      </c>
      <c r="D280" t="s">
        <v>71</v>
      </c>
      <c r="E280" t="s">
        <v>72</v>
      </c>
      <c r="H280" s="23" t="e">
        <f>POWER(10,((E280-39.345)/-3.8067))</f>
        <v>#VALUE!</v>
      </c>
      <c r="I280" s="23" t="e">
        <f t="shared" ref="I280" si="239">AVERAGE(H280:H281)</f>
        <v>#VALUE!</v>
      </c>
      <c r="J280" s="23" t="e">
        <f t="shared" ref="J280" si="240">STDEV(H280:H281)</f>
        <v>#VALUE!</v>
      </c>
      <c r="K280">
        <v>3</v>
      </c>
      <c r="L280">
        <v>39</v>
      </c>
    </row>
    <row r="281" spans="1:12" x14ac:dyDescent="0.2">
      <c r="A281" t="s">
        <v>552</v>
      </c>
      <c r="B281" t="s">
        <v>762</v>
      </c>
      <c r="C281" t="s">
        <v>640</v>
      </c>
      <c r="D281" t="s">
        <v>71</v>
      </c>
      <c r="E281" t="s">
        <v>72</v>
      </c>
      <c r="H281" s="23" t="e">
        <f>POWER(10,((E281-39.345)/-3.8067))</f>
        <v>#VALUE!</v>
      </c>
      <c r="K281">
        <v>3</v>
      </c>
      <c r="L281">
        <v>39</v>
      </c>
    </row>
    <row r="282" spans="1:12" x14ac:dyDescent="0.2">
      <c r="A282" t="s">
        <v>586</v>
      </c>
      <c r="B282" t="s">
        <v>763</v>
      </c>
      <c r="C282" t="s">
        <v>640</v>
      </c>
      <c r="D282" t="s">
        <v>71</v>
      </c>
      <c r="E282" t="s">
        <v>72</v>
      </c>
      <c r="H282" s="23" t="e">
        <f>POWER(10,((E282-39.345)/-3.8067))</f>
        <v>#VALUE!</v>
      </c>
      <c r="I282" s="23" t="e">
        <f t="shared" ref="I282" si="241">AVERAGE(H282:H283)</f>
        <v>#VALUE!</v>
      </c>
      <c r="J282" s="23" t="e">
        <f t="shared" ref="J282" si="242">STDEV(H282:H283)</f>
        <v>#VALUE!</v>
      </c>
      <c r="K282">
        <v>3</v>
      </c>
      <c r="L282">
        <v>39</v>
      </c>
    </row>
    <row r="283" spans="1:12" x14ac:dyDescent="0.2">
      <c r="A283" t="s">
        <v>621</v>
      </c>
      <c r="B283" t="s">
        <v>763</v>
      </c>
      <c r="C283" t="s">
        <v>640</v>
      </c>
      <c r="D283" t="s">
        <v>71</v>
      </c>
      <c r="E283" t="s">
        <v>72</v>
      </c>
      <c r="H283" s="23" t="e">
        <f>POWER(10,((E283-39.345)/-3.8067))</f>
        <v>#VALUE!</v>
      </c>
      <c r="K283">
        <v>3</v>
      </c>
      <c r="L283">
        <v>39</v>
      </c>
    </row>
    <row r="284" spans="1:12" x14ac:dyDescent="0.2">
      <c r="A284" t="s">
        <v>93</v>
      </c>
      <c r="B284" t="s">
        <v>764</v>
      </c>
      <c r="C284" t="s">
        <v>640</v>
      </c>
      <c r="D284" t="s">
        <v>71</v>
      </c>
      <c r="E284" t="s">
        <v>72</v>
      </c>
      <c r="H284" s="23" t="e">
        <f>POWER(10,((E284-39.345)/-3.8067))</f>
        <v>#VALUE!</v>
      </c>
      <c r="I284" s="23" t="e">
        <f t="shared" ref="I284" si="243">AVERAGE(H284:H285)</f>
        <v>#VALUE!</v>
      </c>
      <c r="J284" s="23" t="e">
        <f t="shared" ref="J284" si="244">STDEV(H284:H285)</f>
        <v>#VALUE!</v>
      </c>
      <c r="K284">
        <v>3</v>
      </c>
      <c r="L284">
        <v>39</v>
      </c>
    </row>
    <row r="285" spans="1:12" x14ac:dyDescent="0.2">
      <c r="A285" t="s">
        <v>129</v>
      </c>
      <c r="B285" t="s">
        <v>764</v>
      </c>
      <c r="C285" t="s">
        <v>640</v>
      </c>
      <c r="D285" t="s">
        <v>71</v>
      </c>
      <c r="E285" t="s">
        <v>72</v>
      </c>
      <c r="H285" s="23" t="e">
        <f>POWER(10,((E285-39.345)/-3.8067))</f>
        <v>#VALUE!</v>
      </c>
      <c r="K285">
        <v>3</v>
      </c>
      <c r="L285">
        <v>39</v>
      </c>
    </row>
    <row r="286" spans="1:12" x14ac:dyDescent="0.2">
      <c r="A286" t="s">
        <v>164</v>
      </c>
      <c r="B286" t="s">
        <v>765</v>
      </c>
      <c r="C286" t="s">
        <v>640</v>
      </c>
      <c r="D286" t="s">
        <v>71</v>
      </c>
      <c r="E286" s="1">
        <v>32.777206</v>
      </c>
      <c r="F286" s="1">
        <v>32.563911437988281</v>
      </c>
      <c r="G286" s="1">
        <v>0.3016473650932312</v>
      </c>
      <c r="H286" s="23">
        <f>POWER(10,((E286-39.345)/-3.8067))</f>
        <v>53.128165734510446</v>
      </c>
      <c r="I286" s="23">
        <f t="shared" ref="I286" si="245">AVERAGE(H286:H287)</f>
        <v>60.948253717291706</v>
      </c>
      <c r="J286" s="23">
        <f t="shared" ref="J286" si="246">STDEV(H286:H287)</f>
        <v>11.059274484200099</v>
      </c>
      <c r="K286">
        <v>3</v>
      </c>
      <c r="L286">
        <v>29</v>
      </c>
    </row>
    <row r="287" spans="1:12" x14ac:dyDescent="0.2">
      <c r="A287" t="s">
        <v>199</v>
      </c>
      <c r="B287" t="s">
        <v>765</v>
      </c>
      <c r="C287" t="s">
        <v>640</v>
      </c>
      <c r="D287" t="s">
        <v>71</v>
      </c>
      <c r="E287" s="1">
        <v>32.350613000000003</v>
      </c>
      <c r="F287" s="1">
        <v>32.563911437988281</v>
      </c>
      <c r="G287" s="1">
        <v>0.3016473650932312</v>
      </c>
      <c r="H287" s="23">
        <f>POWER(10,((E287-39.345)/-3.8067))</f>
        <v>68.768341700072966</v>
      </c>
      <c r="K287">
        <v>3</v>
      </c>
      <c r="L287">
        <v>28</v>
      </c>
    </row>
    <row r="288" spans="1:12" x14ac:dyDescent="0.2">
      <c r="A288" t="s">
        <v>234</v>
      </c>
      <c r="B288" t="s">
        <v>766</v>
      </c>
      <c r="C288" t="s">
        <v>640</v>
      </c>
      <c r="D288" t="s">
        <v>71</v>
      </c>
      <c r="E288" s="1">
        <v>35.890675000000002</v>
      </c>
      <c r="F288" s="1">
        <v>35.890674591064453</v>
      </c>
      <c r="H288" s="23">
        <f>POWER(10,((E288-39.345)/-3.8067))</f>
        <v>8.0804016224793536</v>
      </c>
      <c r="I288" s="23" t="e">
        <f t="shared" ref="I288" si="247">AVERAGE(H288:H289)</f>
        <v>#VALUE!</v>
      </c>
      <c r="J288" s="23" t="e">
        <f t="shared" ref="J288" si="248">STDEV(H288:H289)</f>
        <v>#VALUE!</v>
      </c>
      <c r="K288">
        <v>3</v>
      </c>
      <c r="L288">
        <v>33</v>
      </c>
    </row>
    <row r="289" spans="1:12" x14ac:dyDescent="0.2">
      <c r="A289" t="s">
        <v>270</v>
      </c>
      <c r="B289" t="s">
        <v>766</v>
      </c>
      <c r="C289" t="s">
        <v>640</v>
      </c>
      <c r="D289" t="s">
        <v>71</v>
      </c>
      <c r="E289" t="s">
        <v>72</v>
      </c>
      <c r="F289" s="1">
        <v>35.890674591064453</v>
      </c>
      <c r="H289" s="23" t="e">
        <f>POWER(10,((E289-39.345)/-3.8067))</f>
        <v>#VALUE!</v>
      </c>
      <c r="K289">
        <v>3</v>
      </c>
      <c r="L289">
        <v>39</v>
      </c>
    </row>
    <row r="290" spans="1:12" x14ac:dyDescent="0.2">
      <c r="A290" t="s">
        <v>305</v>
      </c>
      <c r="B290" t="s">
        <v>767</v>
      </c>
      <c r="C290" t="s">
        <v>640</v>
      </c>
      <c r="D290" t="s">
        <v>71</v>
      </c>
      <c r="E290" s="1">
        <v>35.789729999999999</v>
      </c>
      <c r="F290" s="1">
        <v>35.789730072021484</v>
      </c>
      <c r="H290" s="23">
        <f>POWER(10,((E290-39.345)/-3.8067))</f>
        <v>8.5891594664070112</v>
      </c>
      <c r="I290" s="23" t="e">
        <f t="shared" ref="I290" si="249">AVERAGE(H290:H291)</f>
        <v>#VALUE!</v>
      </c>
      <c r="J290" s="23" t="e">
        <f t="shared" ref="J290" si="250">STDEV(H290:H291)</f>
        <v>#VALUE!</v>
      </c>
      <c r="K290">
        <v>3</v>
      </c>
      <c r="L290">
        <v>32</v>
      </c>
    </row>
    <row r="291" spans="1:12" x14ac:dyDescent="0.2">
      <c r="A291" t="s">
        <v>341</v>
      </c>
      <c r="B291" t="s">
        <v>767</v>
      </c>
      <c r="C291" t="s">
        <v>640</v>
      </c>
      <c r="D291" t="s">
        <v>71</v>
      </c>
      <c r="E291" t="s">
        <v>72</v>
      </c>
      <c r="F291" s="1">
        <v>35.789730072021484</v>
      </c>
      <c r="H291" s="23" t="e">
        <f>POWER(10,((E291-39.345)/-3.8067))</f>
        <v>#VALUE!</v>
      </c>
      <c r="K291">
        <v>3</v>
      </c>
      <c r="L291">
        <v>39</v>
      </c>
    </row>
    <row r="292" spans="1:12" x14ac:dyDescent="0.2">
      <c r="A292" t="s">
        <v>376</v>
      </c>
      <c r="B292" t="s">
        <v>768</v>
      </c>
      <c r="C292" t="s">
        <v>640</v>
      </c>
      <c r="D292" t="s">
        <v>71</v>
      </c>
      <c r="E292" s="1">
        <v>36.695723999999998</v>
      </c>
      <c r="F292" s="1">
        <v>36.695724487304688</v>
      </c>
      <c r="H292" s="23">
        <f>POWER(10,((E292-39.345)/-3.8067))</f>
        <v>4.9653609401264074</v>
      </c>
      <c r="I292" s="23" t="e">
        <f t="shared" ref="I292" si="251">AVERAGE(H292:H293)</f>
        <v>#VALUE!</v>
      </c>
      <c r="J292" s="23" t="e">
        <f t="shared" ref="J292" si="252">STDEV(H292:H293)</f>
        <v>#VALUE!</v>
      </c>
      <c r="K292">
        <v>3</v>
      </c>
      <c r="L292">
        <v>33</v>
      </c>
    </row>
    <row r="293" spans="1:12" x14ac:dyDescent="0.2">
      <c r="A293" t="s">
        <v>412</v>
      </c>
      <c r="B293" t="s">
        <v>768</v>
      </c>
      <c r="C293" t="s">
        <v>640</v>
      </c>
      <c r="D293" t="s">
        <v>71</v>
      </c>
      <c r="E293" t="s">
        <v>72</v>
      </c>
      <c r="F293" s="1">
        <v>36.695724487304688</v>
      </c>
      <c r="H293" s="23" t="e">
        <f>POWER(10,((E293-39.345)/-3.8067))</f>
        <v>#VALUE!</v>
      </c>
      <c r="K293">
        <v>3</v>
      </c>
      <c r="L293">
        <v>39</v>
      </c>
    </row>
    <row r="294" spans="1:12" x14ac:dyDescent="0.2">
      <c r="A294" t="s">
        <v>447</v>
      </c>
      <c r="B294" t="s">
        <v>769</v>
      </c>
      <c r="C294" t="s">
        <v>640</v>
      </c>
      <c r="D294" t="s">
        <v>71</v>
      </c>
      <c r="E294" t="s">
        <v>72</v>
      </c>
      <c r="H294" s="23" t="e">
        <f>POWER(10,((E294-39.345)/-3.8067))</f>
        <v>#VALUE!</v>
      </c>
      <c r="I294" s="23" t="e">
        <f t="shared" ref="I294" si="253">AVERAGE(H294:H295)</f>
        <v>#VALUE!</v>
      </c>
      <c r="J294" s="23" t="e">
        <f t="shared" ref="J294" si="254">STDEV(H294:H295)</f>
        <v>#VALUE!</v>
      </c>
      <c r="K294">
        <v>3</v>
      </c>
      <c r="L294">
        <v>39</v>
      </c>
    </row>
    <row r="295" spans="1:12" x14ac:dyDescent="0.2">
      <c r="A295" t="s">
        <v>483</v>
      </c>
      <c r="B295" t="s">
        <v>769</v>
      </c>
      <c r="C295" t="s">
        <v>640</v>
      </c>
      <c r="D295" t="s">
        <v>71</v>
      </c>
      <c r="E295" t="s">
        <v>72</v>
      </c>
      <c r="H295" s="23" t="e">
        <f>POWER(10,((E295-39.345)/-3.8067))</f>
        <v>#VALUE!</v>
      </c>
      <c r="K295">
        <v>3</v>
      </c>
      <c r="L295">
        <v>39</v>
      </c>
    </row>
    <row r="296" spans="1:12" x14ac:dyDescent="0.2">
      <c r="A296" t="s">
        <v>518</v>
      </c>
      <c r="B296" t="s">
        <v>770</v>
      </c>
      <c r="C296" t="s">
        <v>640</v>
      </c>
      <c r="D296" t="s">
        <v>71</v>
      </c>
      <c r="E296" t="s">
        <v>72</v>
      </c>
      <c r="H296" s="23" t="e">
        <f>POWER(10,((E296-39.345)/-3.8067))</f>
        <v>#VALUE!</v>
      </c>
      <c r="I296" s="23" t="e">
        <f t="shared" ref="I296" si="255">AVERAGE(H296:H297)</f>
        <v>#VALUE!</v>
      </c>
      <c r="J296" s="23" t="e">
        <f t="shared" ref="J296" si="256">STDEV(H296:H297)</f>
        <v>#VALUE!</v>
      </c>
      <c r="K296">
        <v>3</v>
      </c>
      <c r="L296">
        <v>39</v>
      </c>
    </row>
    <row r="297" spans="1:12" x14ac:dyDescent="0.2">
      <c r="A297" t="s">
        <v>553</v>
      </c>
      <c r="B297" t="s">
        <v>770</v>
      </c>
      <c r="C297" t="s">
        <v>640</v>
      </c>
      <c r="D297" t="s">
        <v>71</v>
      </c>
      <c r="E297" t="s">
        <v>72</v>
      </c>
      <c r="H297" s="23" t="e">
        <f>POWER(10,((E297-39.345)/-3.8067))</f>
        <v>#VALUE!</v>
      </c>
      <c r="K297">
        <v>3</v>
      </c>
      <c r="L297">
        <v>39</v>
      </c>
    </row>
    <row r="298" spans="1:12" x14ac:dyDescent="0.2">
      <c r="A298" t="s">
        <v>588</v>
      </c>
      <c r="B298" t="s">
        <v>771</v>
      </c>
      <c r="C298" t="s">
        <v>640</v>
      </c>
      <c r="D298" t="s">
        <v>71</v>
      </c>
      <c r="E298" t="s">
        <v>72</v>
      </c>
      <c r="H298" s="23" t="e">
        <f>POWER(10,((E298-39.345)/-3.8067))</f>
        <v>#VALUE!</v>
      </c>
      <c r="I298" s="23" t="e">
        <f t="shared" ref="I298" si="257">AVERAGE(H298:H299)</f>
        <v>#VALUE!</v>
      </c>
      <c r="J298" s="23" t="e">
        <f t="shared" ref="J298" si="258">STDEV(H298:H299)</f>
        <v>#VALUE!</v>
      </c>
      <c r="K298">
        <v>3</v>
      </c>
      <c r="L298">
        <v>39</v>
      </c>
    </row>
    <row r="299" spans="1:12" x14ac:dyDescent="0.2">
      <c r="A299" t="s">
        <v>622</v>
      </c>
      <c r="B299" t="s">
        <v>771</v>
      </c>
      <c r="C299" t="s">
        <v>640</v>
      </c>
      <c r="D299" t="s">
        <v>71</v>
      </c>
      <c r="E299" t="s">
        <v>72</v>
      </c>
      <c r="H299" s="23" t="e">
        <f>POWER(10,((E299-39.345)/-3.8067))</f>
        <v>#VALUE!</v>
      </c>
      <c r="K299">
        <v>3</v>
      </c>
      <c r="L299">
        <v>39</v>
      </c>
    </row>
    <row r="300" spans="1:12" x14ac:dyDescent="0.2">
      <c r="A300" t="s">
        <v>95</v>
      </c>
      <c r="B300" t="s">
        <v>772</v>
      </c>
      <c r="C300" t="s">
        <v>640</v>
      </c>
      <c r="D300" t="s">
        <v>71</v>
      </c>
      <c r="E300" t="s">
        <v>72</v>
      </c>
      <c r="H300" s="23" t="e">
        <f>POWER(10,((E300-39.345)/-3.8067))</f>
        <v>#VALUE!</v>
      </c>
      <c r="I300" s="23" t="e">
        <f t="shared" ref="I300" si="259">AVERAGE(H300:H301)</f>
        <v>#VALUE!</v>
      </c>
      <c r="J300" s="23" t="e">
        <f t="shared" ref="J300" si="260">STDEV(H300:H301)</f>
        <v>#VALUE!</v>
      </c>
      <c r="K300">
        <v>3</v>
      </c>
      <c r="L300">
        <v>39</v>
      </c>
    </row>
    <row r="301" spans="1:12" x14ac:dyDescent="0.2">
      <c r="A301" t="s">
        <v>130</v>
      </c>
      <c r="B301" t="s">
        <v>772</v>
      </c>
      <c r="C301" t="s">
        <v>640</v>
      </c>
      <c r="D301" t="s">
        <v>71</v>
      </c>
      <c r="E301" t="s">
        <v>72</v>
      </c>
      <c r="H301" s="23" t="e">
        <f>POWER(10,((E301-39.345)/-3.8067))</f>
        <v>#VALUE!</v>
      </c>
      <c r="K301">
        <v>3</v>
      </c>
      <c r="L301">
        <v>39</v>
      </c>
    </row>
    <row r="302" spans="1:12" x14ac:dyDescent="0.2">
      <c r="A302" t="s">
        <v>166</v>
      </c>
      <c r="B302" t="s">
        <v>773</v>
      </c>
      <c r="C302" t="s">
        <v>640</v>
      </c>
      <c r="D302" t="s">
        <v>71</v>
      </c>
      <c r="E302" t="s">
        <v>72</v>
      </c>
      <c r="H302" s="23" t="e">
        <f>POWER(10,((E302-39.345)/-3.8067))</f>
        <v>#VALUE!</v>
      </c>
      <c r="I302" s="23" t="e">
        <f t="shared" ref="I302" si="261">AVERAGE(H302:H303)</f>
        <v>#VALUE!</v>
      </c>
      <c r="J302" s="23" t="e">
        <f t="shared" ref="J302" si="262">STDEV(H302:H303)</f>
        <v>#VALUE!</v>
      </c>
      <c r="K302">
        <v>3</v>
      </c>
      <c r="L302">
        <v>39</v>
      </c>
    </row>
    <row r="303" spans="1:12" x14ac:dyDescent="0.2">
      <c r="A303" t="s">
        <v>200</v>
      </c>
      <c r="B303" t="s">
        <v>773</v>
      </c>
      <c r="C303" t="s">
        <v>640</v>
      </c>
      <c r="D303" t="s">
        <v>71</v>
      </c>
      <c r="E303" t="s">
        <v>72</v>
      </c>
      <c r="H303" s="23" t="e">
        <f>POWER(10,((E303-39.345)/-3.8067))</f>
        <v>#VALUE!</v>
      </c>
      <c r="K303">
        <v>3</v>
      </c>
      <c r="L303">
        <v>39</v>
      </c>
    </row>
    <row r="304" spans="1:12" x14ac:dyDescent="0.2">
      <c r="A304" t="s">
        <v>236</v>
      </c>
      <c r="B304" t="s">
        <v>774</v>
      </c>
      <c r="C304" t="s">
        <v>640</v>
      </c>
      <c r="D304" t="s">
        <v>71</v>
      </c>
      <c r="E304" t="s">
        <v>72</v>
      </c>
      <c r="H304" s="23" t="e">
        <f>POWER(10,((E304-39.345)/-3.8067))</f>
        <v>#VALUE!</v>
      </c>
      <c r="I304" s="23" t="e">
        <f t="shared" ref="I304" si="263">AVERAGE(H304:H305)</f>
        <v>#VALUE!</v>
      </c>
      <c r="J304" s="23" t="e">
        <f t="shared" ref="J304" si="264">STDEV(H304:H305)</f>
        <v>#VALUE!</v>
      </c>
      <c r="K304">
        <v>3</v>
      </c>
      <c r="L304">
        <v>39</v>
      </c>
    </row>
    <row r="305" spans="1:12" x14ac:dyDescent="0.2">
      <c r="A305" t="s">
        <v>271</v>
      </c>
      <c r="B305" t="s">
        <v>774</v>
      </c>
      <c r="C305" t="s">
        <v>640</v>
      </c>
      <c r="D305" t="s">
        <v>71</v>
      </c>
      <c r="E305" t="s">
        <v>72</v>
      </c>
      <c r="H305" s="23" t="e">
        <f>POWER(10,((E305-39.345)/-3.8067))</f>
        <v>#VALUE!</v>
      </c>
      <c r="K305">
        <v>3</v>
      </c>
      <c r="L305">
        <v>39</v>
      </c>
    </row>
    <row r="306" spans="1:12" x14ac:dyDescent="0.2">
      <c r="A306" t="s">
        <v>307</v>
      </c>
      <c r="B306" t="s">
        <v>775</v>
      </c>
      <c r="C306" t="s">
        <v>640</v>
      </c>
      <c r="D306" t="s">
        <v>71</v>
      </c>
      <c r="E306" s="1">
        <v>37.505245000000002</v>
      </c>
      <c r="F306" s="1">
        <v>37.505245208740234</v>
      </c>
      <c r="H306" s="23">
        <f>POWER(10,((E306-39.345)/-3.8067))</f>
        <v>3.042943783598139</v>
      </c>
      <c r="I306" s="23" t="e">
        <f t="shared" ref="I306" si="265">AVERAGE(H306:H307)</f>
        <v>#VALUE!</v>
      </c>
      <c r="J306" s="23" t="e">
        <f t="shared" ref="J306" si="266">STDEV(H306:H307)</f>
        <v>#VALUE!</v>
      </c>
      <c r="K306">
        <v>3</v>
      </c>
      <c r="L306">
        <v>34</v>
      </c>
    </row>
    <row r="307" spans="1:12" x14ac:dyDescent="0.2">
      <c r="A307" t="s">
        <v>342</v>
      </c>
      <c r="B307" t="s">
        <v>775</v>
      </c>
      <c r="C307" t="s">
        <v>640</v>
      </c>
      <c r="D307" t="s">
        <v>71</v>
      </c>
      <c r="E307" t="s">
        <v>72</v>
      </c>
      <c r="F307" s="1">
        <v>37.505245208740234</v>
      </c>
      <c r="H307" s="23" t="e">
        <f>POWER(10,((E307-39.345)/-3.8067))</f>
        <v>#VALUE!</v>
      </c>
      <c r="K307">
        <v>3</v>
      </c>
      <c r="L307">
        <v>39</v>
      </c>
    </row>
    <row r="308" spans="1:12" x14ac:dyDescent="0.2">
      <c r="A308" t="s">
        <v>378</v>
      </c>
      <c r="B308" t="s">
        <v>776</v>
      </c>
      <c r="C308" t="s">
        <v>640</v>
      </c>
      <c r="D308" t="s">
        <v>71</v>
      </c>
      <c r="E308" t="s">
        <v>72</v>
      </c>
      <c r="H308" s="23" t="e">
        <f>POWER(10,((E308-39.345)/-3.8067))</f>
        <v>#VALUE!</v>
      </c>
      <c r="I308" s="23" t="e">
        <f t="shared" ref="I308" si="267">AVERAGE(H308:H309)</f>
        <v>#VALUE!</v>
      </c>
      <c r="J308" s="23" t="e">
        <f t="shared" ref="J308" si="268">STDEV(H308:H309)</f>
        <v>#VALUE!</v>
      </c>
      <c r="K308">
        <v>3</v>
      </c>
      <c r="L308">
        <v>39</v>
      </c>
    </row>
    <row r="309" spans="1:12" x14ac:dyDescent="0.2">
      <c r="A309" t="s">
        <v>413</v>
      </c>
      <c r="B309" t="s">
        <v>776</v>
      </c>
      <c r="C309" t="s">
        <v>640</v>
      </c>
      <c r="D309" t="s">
        <v>71</v>
      </c>
      <c r="E309" t="s">
        <v>72</v>
      </c>
      <c r="H309" s="23" t="e">
        <f>POWER(10,((E309-39.345)/-3.8067))</f>
        <v>#VALUE!</v>
      </c>
      <c r="K309">
        <v>3</v>
      </c>
      <c r="L309">
        <v>39</v>
      </c>
    </row>
    <row r="310" spans="1:12" x14ac:dyDescent="0.2">
      <c r="A310" t="s">
        <v>449</v>
      </c>
      <c r="B310" t="s">
        <v>777</v>
      </c>
      <c r="C310" t="s">
        <v>640</v>
      </c>
      <c r="D310" t="s">
        <v>71</v>
      </c>
      <c r="E310" t="s">
        <v>72</v>
      </c>
      <c r="H310" s="23" t="e">
        <f>POWER(10,((E310-39.345)/-3.8067))</f>
        <v>#VALUE!</v>
      </c>
      <c r="I310" s="23" t="e">
        <f t="shared" ref="I310" si="269">AVERAGE(H310:H311)</f>
        <v>#VALUE!</v>
      </c>
      <c r="J310" s="23" t="e">
        <f t="shared" ref="J310" si="270">STDEV(H310:H311)</f>
        <v>#VALUE!</v>
      </c>
      <c r="K310">
        <v>3</v>
      </c>
      <c r="L310">
        <v>39</v>
      </c>
    </row>
    <row r="311" spans="1:12" x14ac:dyDescent="0.2">
      <c r="A311" t="s">
        <v>484</v>
      </c>
      <c r="B311" t="s">
        <v>777</v>
      </c>
      <c r="C311" t="s">
        <v>640</v>
      </c>
      <c r="D311" t="s">
        <v>71</v>
      </c>
      <c r="E311" t="s">
        <v>72</v>
      </c>
      <c r="H311" s="23" t="e">
        <f>POWER(10,((E311-39.345)/-3.8067))</f>
        <v>#VALUE!</v>
      </c>
      <c r="K311">
        <v>3</v>
      </c>
      <c r="L311">
        <v>39</v>
      </c>
    </row>
    <row r="312" spans="1:12" x14ac:dyDescent="0.2">
      <c r="A312" t="s">
        <v>520</v>
      </c>
      <c r="B312" t="s">
        <v>778</v>
      </c>
      <c r="C312" t="s">
        <v>640</v>
      </c>
      <c r="D312" t="s">
        <v>71</v>
      </c>
      <c r="E312" t="s">
        <v>72</v>
      </c>
      <c r="F312" s="1">
        <v>35.352142333984375</v>
      </c>
      <c r="H312" s="23" t="e">
        <f>POWER(10,((E312-39.345)/-3.8067))</f>
        <v>#VALUE!</v>
      </c>
      <c r="I312" s="23" t="e">
        <f t="shared" ref="I312" si="271">AVERAGE(H312:H313)</f>
        <v>#VALUE!</v>
      </c>
      <c r="J312" s="23" t="e">
        <f t="shared" ref="J312" si="272">STDEV(H312:H313)</f>
        <v>#VALUE!</v>
      </c>
      <c r="K312">
        <v>3</v>
      </c>
      <c r="L312">
        <v>39</v>
      </c>
    </row>
    <row r="313" spans="1:12" x14ac:dyDescent="0.2">
      <c r="A313" t="s">
        <v>554</v>
      </c>
      <c r="B313" t="s">
        <v>778</v>
      </c>
      <c r="C313" t="s">
        <v>640</v>
      </c>
      <c r="D313" t="s">
        <v>71</v>
      </c>
      <c r="E313" s="1">
        <v>35.352142000000001</v>
      </c>
      <c r="F313" s="1">
        <v>35.352142333984375</v>
      </c>
      <c r="H313" s="23">
        <f>POWER(10,((E313-39.345)/-3.8067))</f>
        <v>11.191871732046376</v>
      </c>
      <c r="K313">
        <v>3</v>
      </c>
      <c r="L313">
        <v>32</v>
      </c>
    </row>
    <row r="314" spans="1:12" x14ac:dyDescent="0.2">
      <c r="A314" t="s">
        <v>590</v>
      </c>
      <c r="B314" t="s">
        <v>779</v>
      </c>
      <c r="C314" t="s">
        <v>640</v>
      </c>
      <c r="D314" t="s">
        <v>71</v>
      </c>
      <c r="E314" t="s">
        <v>72</v>
      </c>
      <c r="H314" s="23" t="e">
        <f>POWER(10,((E314-39.345)/-3.8067))</f>
        <v>#VALUE!</v>
      </c>
      <c r="I314" s="23" t="e">
        <f t="shared" ref="I314" si="273">AVERAGE(H314:H315)</f>
        <v>#VALUE!</v>
      </c>
      <c r="J314" s="23" t="e">
        <f t="shared" ref="J314" si="274">STDEV(H314:H315)</f>
        <v>#VALUE!</v>
      </c>
      <c r="K314">
        <v>3</v>
      </c>
      <c r="L314">
        <v>39</v>
      </c>
    </row>
    <row r="315" spans="1:12" x14ac:dyDescent="0.2">
      <c r="A315" t="s">
        <v>623</v>
      </c>
      <c r="B315" t="s">
        <v>779</v>
      </c>
      <c r="C315" t="s">
        <v>640</v>
      </c>
      <c r="D315" t="s">
        <v>71</v>
      </c>
      <c r="E315" t="s">
        <v>72</v>
      </c>
      <c r="H315" s="23" t="e">
        <f>POWER(10,((E315-39.345)/-3.8067))</f>
        <v>#VALUE!</v>
      </c>
      <c r="K315">
        <v>3</v>
      </c>
      <c r="L315">
        <v>39</v>
      </c>
    </row>
    <row r="316" spans="1:12" x14ac:dyDescent="0.2">
      <c r="A316" t="s">
        <v>97</v>
      </c>
      <c r="B316" t="s">
        <v>780</v>
      </c>
      <c r="C316" t="s">
        <v>640</v>
      </c>
      <c r="D316" t="s">
        <v>71</v>
      </c>
      <c r="E316" t="s">
        <v>72</v>
      </c>
      <c r="H316" s="23" t="e">
        <f>POWER(10,((E316-39.345)/-3.8067))</f>
        <v>#VALUE!</v>
      </c>
      <c r="I316" s="23" t="e">
        <f t="shared" ref="I316" si="275">AVERAGE(H316:H317)</f>
        <v>#VALUE!</v>
      </c>
      <c r="J316" s="23" t="e">
        <f t="shared" ref="J316" si="276">STDEV(H316:H317)</f>
        <v>#VALUE!</v>
      </c>
      <c r="K316">
        <v>3</v>
      </c>
      <c r="L316">
        <v>39</v>
      </c>
    </row>
    <row r="317" spans="1:12" x14ac:dyDescent="0.2">
      <c r="A317" t="s">
        <v>131</v>
      </c>
      <c r="B317" t="s">
        <v>780</v>
      </c>
      <c r="C317" t="s">
        <v>640</v>
      </c>
      <c r="D317" t="s">
        <v>71</v>
      </c>
      <c r="E317" t="s">
        <v>72</v>
      </c>
      <c r="H317" s="23" t="e">
        <f>POWER(10,((E317-39.345)/-3.8067))</f>
        <v>#VALUE!</v>
      </c>
      <c r="K317">
        <v>3</v>
      </c>
      <c r="L317">
        <v>39</v>
      </c>
    </row>
    <row r="318" spans="1:12" x14ac:dyDescent="0.2">
      <c r="A318" t="s">
        <v>168</v>
      </c>
      <c r="B318" t="s">
        <v>781</v>
      </c>
      <c r="C318" t="s">
        <v>640</v>
      </c>
      <c r="D318" t="s">
        <v>71</v>
      </c>
      <c r="E318" t="s">
        <v>72</v>
      </c>
      <c r="H318" s="23" t="e">
        <f>POWER(10,((E318-39.345)/-3.8067))</f>
        <v>#VALUE!</v>
      </c>
      <c r="I318" s="23" t="e">
        <f t="shared" ref="I318" si="277">AVERAGE(H318:H319)</f>
        <v>#VALUE!</v>
      </c>
      <c r="J318" s="23" t="e">
        <f t="shared" ref="J318" si="278">STDEV(H318:H319)</f>
        <v>#VALUE!</v>
      </c>
      <c r="K318">
        <v>3</v>
      </c>
      <c r="L318">
        <v>39</v>
      </c>
    </row>
    <row r="319" spans="1:12" x14ac:dyDescent="0.2">
      <c r="A319" t="s">
        <v>201</v>
      </c>
      <c r="B319" t="s">
        <v>781</v>
      </c>
      <c r="C319" t="s">
        <v>640</v>
      </c>
      <c r="D319" t="s">
        <v>71</v>
      </c>
      <c r="E319" t="s">
        <v>72</v>
      </c>
      <c r="H319" s="23" t="e">
        <f>POWER(10,((E319-39.345)/-3.8067))</f>
        <v>#VALUE!</v>
      </c>
      <c r="K319">
        <v>3</v>
      </c>
      <c r="L319">
        <v>39</v>
      </c>
    </row>
    <row r="320" spans="1:12" x14ac:dyDescent="0.2">
      <c r="A320" t="s">
        <v>238</v>
      </c>
      <c r="B320" t="s">
        <v>782</v>
      </c>
      <c r="C320" t="s">
        <v>640</v>
      </c>
      <c r="D320" t="s">
        <v>71</v>
      </c>
      <c r="E320" t="s">
        <v>72</v>
      </c>
      <c r="H320" s="23" t="e">
        <f>POWER(10,((E320-39.345)/-3.8067))</f>
        <v>#VALUE!</v>
      </c>
      <c r="I320" s="23" t="e">
        <f t="shared" ref="I320" si="279">AVERAGE(H320:H321)</f>
        <v>#VALUE!</v>
      </c>
      <c r="J320" s="23" t="e">
        <f t="shared" ref="J320" si="280">STDEV(H320:H321)</f>
        <v>#VALUE!</v>
      </c>
      <c r="K320">
        <v>3</v>
      </c>
      <c r="L320">
        <v>39</v>
      </c>
    </row>
    <row r="321" spans="1:12" x14ac:dyDescent="0.2">
      <c r="A321" t="s">
        <v>272</v>
      </c>
      <c r="B321" t="s">
        <v>782</v>
      </c>
      <c r="C321" t="s">
        <v>640</v>
      </c>
      <c r="D321" t="s">
        <v>71</v>
      </c>
      <c r="E321" t="s">
        <v>72</v>
      </c>
      <c r="H321" s="23" t="e">
        <f>POWER(10,((E321-39.345)/-3.8067))</f>
        <v>#VALUE!</v>
      </c>
      <c r="K321">
        <v>3</v>
      </c>
      <c r="L321">
        <v>39</v>
      </c>
    </row>
    <row r="322" spans="1:12" x14ac:dyDescent="0.2">
      <c r="A322" t="s">
        <v>309</v>
      </c>
      <c r="B322" t="s">
        <v>783</v>
      </c>
      <c r="C322" t="s">
        <v>640</v>
      </c>
      <c r="D322" t="s">
        <v>71</v>
      </c>
      <c r="E322" t="s">
        <v>72</v>
      </c>
      <c r="H322" s="23" t="e">
        <f>POWER(10,((E322-39.345)/-3.8067))</f>
        <v>#VALUE!</v>
      </c>
      <c r="I322" s="23" t="e">
        <f t="shared" ref="I322" si="281">AVERAGE(H322:H323)</f>
        <v>#VALUE!</v>
      </c>
      <c r="J322" s="23" t="e">
        <f t="shared" ref="J322" si="282">STDEV(H322:H323)</f>
        <v>#VALUE!</v>
      </c>
      <c r="K322">
        <v>3</v>
      </c>
      <c r="L322">
        <v>39</v>
      </c>
    </row>
    <row r="323" spans="1:12" x14ac:dyDescent="0.2">
      <c r="A323" t="s">
        <v>343</v>
      </c>
      <c r="B323" t="s">
        <v>783</v>
      </c>
      <c r="C323" t="s">
        <v>640</v>
      </c>
      <c r="D323" t="s">
        <v>71</v>
      </c>
      <c r="E323" t="s">
        <v>72</v>
      </c>
      <c r="H323" s="23" t="e">
        <f>POWER(10,((E323-39.345)/-3.8067))</f>
        <v>#VALUE!</v>
      </c>
      <c r="K323">
        <v>3</v>
      </c>
      <c r="L323">
        <v>39</v>
      </c>
    </row>
    <row r="324" spans="1:12" x14ac:dyDescent="0.2">
      <c r="A324" t="s">
        <v>380</v>
      </c>
      <c r="B324" t="s">
        <v>784</v>
      </c>
      <c r="C324" t="s">
        <v>640</v>
      </c>
      <c r="D324" t="s">
        <v>71</v>
      </c>
      <c r="E324" t="s">
        <v>72</v>
      </c>
      <c r="H324" s="23" t="e">
        <f>POWER(10,((E324-39.345)/-3.8067))</f>
        <v>#VALUE!</v>
      </c>
      <c r="I324" s="23" t="e">
        <f t="shared" ref="I324" si="283">AVERAGE(H324:H325)</f>
        <v>#VALUE!</v>
      </c>
      <c r="J324" s="23" t="e">
        <f t="shared" ref="J324" si="284">STDEV(H324:H325)</f>
        <v>#VALUE!</v>
      </c>
      <c r="K324">
        <v>3</v>
      </c>
      <c r="L324">
        <v>39</v>
      </c>
    </row>
    <row r="325" spans="1:12" x14ac:dyDescent="0.2">
      <c r="A325" t="s">
        <v>414</v>
      </c>
      <c r="B325" t="s">
        <v>784</v>
      </c>
      <c r="C325" t="s">
        <v>640</v>
      </c>
      <c r="D325" t="s">
        <v>71</v>
      </c>
      <c r="E325" t="s">
        <v>72</v>
      </c>
      <c r="H325" s="23" t="e">
        <f>POWER(10,((E325-39.345)/-3.8067))</f>
        <v>#VALUE!</v>
      </c>
      <c r="K325">
        <v>3</v>
      </c>
      <c r="L325">
        <v>39</v>
      </c>
    </row>
    <row r="326" spans="1:12" x14ac:dyDescent="0.2">
      <c r="A326" t="s">
        <v>451</v>
      </c>
      <c r="B326" t="s">
        <v>785</v>
      </c>
      <c r="C326" t="s">
        <v>640</v>
      </c>
      <c r="D326" t="s">
        <v>71</v>
      </c>
      <c r="E326" s="1">
        <v>35.109673000000001</v>
      </c>
      <c r="F326" s="1">
        <v>35.155548095703125</v>
      </c>
      <c r="G326" s="1">
        <v>6.4875125885009766E-2</v>
      </c>
      <c r="H326" s="23">
        <f>POWER(10,((E326-39.345)/-3.8067))</f>
        <v>12.959792581448477</v>
      </c>
      <c r="I326" s="23">
        <f t="shared" ref="I326" si="285">AVERAGE(H326:H327)</f>
        <v>12.609982785998742</v>
      </c>
      <c r="J326" s="23">
        <f t="shared" ref="J326" si="286">STDEV(H326:H327)</f>
        <v>0.49470575697597219</v>
      </c>
      <c r="K326">
        <v>3</v>
      </c>
      <c r="L326">
        <v>32</v>
      </c>
    </row>
    <row r="327" spans="1:12" x14ac:dyDescent="0.2">
      <c r="A327" t="s">
        <v>485</v>
      </c>
      <c r="B327" t="s">
        <v>785</v>
      </c>
      <c r="C327" t="s">
        <v>640</v>
      </c>
      <c r="D327" t="s">
        <v>71</v>
      </c>
      <c r="E327" s="1">
        <v>35.201419999999999</v>
      </c>
      <c r="F327" s="1">
        <v>35.155548095703125</v>
      </c>
      <c r="G327" s="1">
        <v>6.4875125885009766E-2</v>
      </c>
      <c r="H327" s="23">
        <f>POWER(10,((E327-39.345)/-3.8067))</f>
        <v>12.260172990549009</v>
      </c>
      <c r="K327">
        <v>3</v>
      </c>
      <c r="L327">
        <v>32</v>
      </c>
    </row>
    <row r="328" spans="1:12" x14ac:dyDescent="0.2">
      <c r="A328" t="s">
        <v>522</v>
      </c>
      <c r="B328" t="s">
        <v>786</v>
      </c>
      <c r="C328" t="s">
        <v>640</v>
      </c>
      <c r="D328" t="s">
        <v>71</v>
      </c>
      <c r="E328" s="1">
        <v>35.40652</v>
      </c>
      <c r="F328" s="1">
        <v>36.649990081787109</v>
      </c>
      <c r="G328" s="1">
        <v>1.7585310935974121</v>
      </c>
      <c r="H328" s="23">
        <f>POWER(10,((E328-39.345)/-3.8067))</f>
        <v>10.829737015155054</v>
      </c>
      <c r="I328" s="23">
        <f t="shared" ref="I328" si="287">AVERAGE(H328:H329)</f>
        <v>6.6179135887819989</v>
      </c>
      <c r="J328" s="23">
        <f t="shared" ref="J328" si="288">STDEV(H328:H329)</f>
        <v>5.9564178118974924</v>
      </c>
      <c r="K328">
        <v>3</v>
      </c>
      <c r="L328">
        <v>32</v>
      </c>
    </row>
    <row r="329" spans="1:12" x14ac:dyDescent="0.2">
      <c r="A329" t="s">
        <v>555</v>
      </c>
      <c r="B329" t="s">
        <v>786</v>
      </c>
      <c r="C329" t="s">
        <v>640</v>
      </c>
      <c r="D329" t="s">
        <v>71</v>
      </c>
      <c r="E329" s="1">
        <v>37.893459999999997</v>
      </c>
      <c r="F329" s="1">
        <v>36.649990081787109</v>
      </c>
      <c r="G329" s="1">
        <v>1.7585310935974121</v>
      </c>
      <c r="H329" s="23">
        <f>POWER(10,((E329-39.345)/-3.8067))</f>
        <v>2.4060901624089435</v>
      </c>
      <c r="K329">
        <v>3</v>
      </c>
      <c r="L329">
        <v>35</v>
      </c>
    </row>
    <row r="330" spans="1:12" x14ac:dyDescent="0.2">
      <c r="A330" t="s">
        <v>592</v>
      </c>
      <c r="B330" t="s">
        <v>787</v>
      </c>
      <c r="C330" t="s">
        <v>640</v>
      </c>
      <c r="D330" t="s">
        <v>71</v>
      </c>
      <c r="E330" t="s">
        <v>72</v>
      </c>
      <c r="H330" s="23" t="e">
        <f>POWER(10,((E330-39.345)/-3.8067))</f>
        <v>#VALUE!</v>
      </c>
      <c r="I330" s="23" t="e">
        <f t="shared" ref="I330" si="289">AVERAGE(H330:H331)</f>
        <v>#VALUE!</v>
      </c>
      <c r="J330" s="23" t="e">
        <f t="shared" ref="J330" si="290">STDEV(H330:H331)</f>
        <v>#VALUE!</v>
      </c>
      <c r="K330">
        <v>3</v>
      </c>
      <c r="L330">
        <v>39</v>
      </c>
    </row>
    <row r="331" spans="1:12" x14ac:dyDescent="0.2">
      <c r="A331" t="s">
        <v>624</v>
      </c>
      <c r="B331" t="s">
        <v>787</v>
      </c>
      <c r="C331" t="s">
        <v>640</v>
      </c>
      <c r="D331" t="s">
        <v>71</v>
      </c>
      <c r="E331" t="s">
        <v>72</v>
      </c>
      <c r="H331" s="23" t="e">
        <f>POWER(10,((E331-39.345)/-3.8067))</f>
        <v>#VALUE!</v>
      </c>
      <c r="K331">
        <v>3</v>
      </c>
      <c r="L331">
        <v>39</v>
      </c>
    </row>
    <row r="332" spans="1:12" x14ac:dyDescent="0.2">
      <c r="A332" t="s">
        <v>99</v>
      </c>
      <c r="B332" t="s">
        <v>788</v>
      </c>
      <c r="C332" t="s">
        <v>640</v>
      </c>
      <c r="D332" t="s">
        <v>71</v>
      </c>
      <c r="E332" t="s">
        <v>72</v>
      </c>
      <c r="H332" s="23" t="e">
        <f>POWER(10,((E332-39.345)/-3.8067))</f>
        <v>#VALUE!</v>
      </c>
      <c r="I332" s="23" t="e">
        <f t="shared" ref="I332" si="291">AVERAGE(H332:H333)</f>
        <v>#VALUE!</v>
      </c>
      <c r="J332" s="23" t="e">
        <f t="shared" ref="J332" si="292">STDEV(H332:H333)</f>
        <v>#VALUE!</v>
      </c>
      <c r="K332">
        <v>3</v>
      </c>
      <c r="L332">
        <v>39</v>
      </c>
    </row>
    <row r="333" spans="1:12" x14ac:dyDescent="0.2">
      <c r="A333" t="s">
        <v>132</v>
      </c>
      <c r="B333" t="s">
        <v>788</v>
      </c>
      <c r="C333" t="s">
        <v>640</v>
      </c>
      <c r="D333" t="s">
        <v>71</v>
      </c>
      <c r="E333" t="s">
        <v>72</v>
      </c>
      <c r="H333" s="23" t="e">
        <f>POWER(10,((E333-39.345)/-3.8067))</f>
        <v>#VALUE!</v>
      </c>
      <c r="K333">
        <v>3</v>
      </c>
      <c r="L333">
        <v>39</v>
      </c>
    </row>
    <row r="334" spans="1:12" x14ac:dyDescent="0.2">
      <c r="A334" t="s">
        <v>170</v>
      </c>
      <c r="B334" t="s">
        <v>789</v>
      </c>
      <c r="C334" t="s">
        <v>640</v>
      </c>
      <c r="D334" t="s">
        <v>71</v>
      </c>
      <c r="E334" t="s">
        <v>72</v>
      </c>
      <c r="F334" s="1">
        <v>37.244327545166016</v>
      </c>
      <c r="H334" s="23" t="e">
        <f>POWER(10,((E334-39.345)/-3.8067))</f>
        <v>#VALUE!</v>
      </c>
      <c r="I334" s="23" t="e">
        <f t="shared" ref="I334" si="293">AVERAGE(H334:H335)</f>
        <v>#VALUE!</v>
      </c>
      <c r="J334" s="23" t="e">
        <f t="shared" ref="J334" si="294">STDEV(H334:H335)</f>
        <v>#VALUE!</v>
      </c>
      <c r="K334">
        <v>3</v>
      </c>
      <c r="L334">
        <v>39</v>
      </c>
    </row>
    <row r="335" spans="1:12" x14ac:dyDescent="0.2">
      <c r="A335" t="s">
        <v>202</v>
      </c>
      <c r="B335" t="s">
        <v>789</v>
      </c>
      <c r="C335" t="s">
        <v>640</v>
      </c>
      <c r="D335" t="s">
        <v>71</v>
      </c>
      <c r="E335" s="1">
        <v>37.244328000000003</v>
      </c>
      <c r="F335" s="1">
        <v>37.244327545166016</v>
      </c>
      <c r="H335" s="23">
        <f>POWER(10,((E335-39.345)/-3.8067))</f>
        <v>3.5631610148467061</v>
      </c>
      <c r="K335">
        <v>3</v>
      </c>
      <c r="L335">
        <v>34</v>
      </c>
    </row>
    <row r="336" spans="1:12" x14ac:dyDescent="0.2">
      <c r="A336" t="s">
        <v>240</v>
      </c>
      <c r="B336" t="s">
        <v>790</v>
      </c>
      <c r="C336" t="s">
        <v>640</v>
      </c>
      <c r="D336" t="s">
        <v>71</v>
      </c>
      <c r="E336" t="s">
        <v>72</v>
      </c>
      <c r="H336" s="23" t="e">
        <f>POWER(10,((E336-39.345)/-3.8067))</f>
        <v>#VALUE!</v>
      </c>
      <c r="I336" s="23" t="e">
        <f t="shared" ref="I336" si="295">AVERAGE(H336:H337)</f>
        <v>#VALUE!</v>
      </c>
      <c r="J336" s="23" t="e">
        <f t="shared" ref="J336" si="296">STDEV(H336:H337)</f>
        <v>#VALUE!</v>
      </c>
      <c r="K336">
        <v>3</v>
      </c>
      <c r="L336">
        <v>39</v>
      </c>
    </row>
    <row r="337" spans="1:12" x14ac:dyDescent="0.2">
      <c r="A337" t="s">
        <v>273</v>
      </c>
      <c r="B337" t="s">
        <v>790</v>
      </c>
      <c r="C337" t="s">
        <v>640</v>
      </c>
      <c r="D337" t="s">
        <v>71</v>
      </c>
      <c r="E337" t="s">
        <v>72</v>
      </c>
      <c r="H337" s="23" t="e">
        <f>POWER(10,((E337-39.345)/-3.8067))</f>
        <v>#VALUE!</v>
      </c>
      <c r="K337">
        <v>3</v>
      </c>
      <c r="L337">
        <v>39</v>
      </c>
    </row>
    <row r="338" spans="1:12" x14ac:dyDescent="0.2">
      <c r="A338" t="s">
        <v>311</v>
      </c>
      <c r="B338" t="s">
        <v>791</v>
      </c>
      <c r="C338" t="s">
        <v>640</v>
      </c>
      <c r="D338" t="s">
        <v>71</v>
      </c>
      <c r="E338" t="s">
        <v>72</v>
      </c>
      <c r="H338" s="23" t="e">
        <f>POWER(10,((E338-39.345)/-3.8067))</f>
        <v>#VALUE!</v>
      </c>
      <c r="I338" s="23" t="e">
        <f t="shared" ref="I338" si="297">AVERAGE(H338:H339)</f>
        <v>#VALUE!</v>
      </c>
      <c r="J338" s="23" t="e">
        <f t="shared" ref="J338" si="298">STDEV(H338:H339)</f>
        <v>#VALUE!</v>
      </c>
      <c r="K338">
        <v>3</v>
      </c>
      <c r="L338">
        <v>39</v>
      </c>
    </row>
    <row r="339" spans="1:12" x14ac:dyDescent="0.2">
      <c r="A339" t="s">
        <v>344</v>
      </c>
      <c r="B339" t="s">
        <v>791</v>
      </c>
      <c r="C339" t="s">
        <v>640</v>
      </c>
      <c r="D339" t="s">
        <v>71</v>
      </c>
      <c r="E339" t="s">
        <v>72</v>
      </c>
      <c r="H339" s="23" t="e">
        <f>POWER(10,((E339-39.345)/-3.8067))</f>
        <v>#VALUE!</v>
      </c>
      <c r="K339">
        <v>3</v>
      </c>
      <c r="L339">
        <v>39</v>
      </c>
    </row>
    <row r="340" spans="1:12" x14ac:dyDescent="0.2">
      <c r="A340" t="s">
        <v>382</v>
      </c>
      <c r="B340" t="s">
        <v>792</v>
      </c>
      <c r="C340" t="s">
        <v>640</v>
      </c>
      <c r="D340" t="s">
        <v>71</v>
      </c>
      <c r="E340" t="s">
        <v>72</v>
      </c>
      <c r="F340" s="1">
        <v>35.376327514648438</v>
      </c>
      <c r="H340" s="23" t="e">
        <f>POWER(10,((E340-39.345)/-3.8067))</f>
        <v>#VALUE!</v>
      </c>
      <c r="I340" s="23" t="e">
        <f t="shared" ref="I340" si="299">AVERAGE(H340:H341)</f>
        <v>#VALUE!</v>
      </c>
      <c r="J340" s="23" t="e">
        <f t="shared" ref="J340" si="300">STDEV(H340:H341)</f>
        <v>#VALUE!</v>
      </c>
      <c r="K340">
        <v>3</v>
      </c>
      <c r="L340">
        <v>39</v>
      </c>
    </row>
    <row r="341" spans="1:12" x14ac:dyDescent="0.2">
      <c r="A341" t="s">
        <v>415</v>
      </c>
      <c r="B341" t="s">
        <v>792</v>
      </c>
      <c r="C341" t="s">
        <v>640</v>
      </c>
      <c r="D341" t="s">
        <v>71</v>
      </c>
      <c r="E341" s="1">
        <v>35.376328000000001</v>
      </c>
      <c r="F341" s="1">
        <v>35.376327514648438</v>
      </c>
      <c r="H341" s="23">
        <f>POWER(10,((E341-39.345)/-3.8067))</f>
        <v>11.02933148523292</v>
      </c>
      <c r="K341">
        <v>3</v>
      </c>
      <c r="L341">
        <v>32</v>
      </c>
    </row>
    <row r="342" spans="1:12" x14ac:dyDescent="0.2">
      <c r="A342" t="s">
        <v>453</v>
      </c>
      <c r="B342" t="s">
        <v>793</v>
      </c>
      <c r="C342" t="s">
        <v>640</v>
      </c>
      <c r="D342" t="s">
        <v>71</v>
      </c>
      <c r="E342" s="1">
        <v>37.277287000000001</v>
      </c>
      <c r="F342" s="1">
        <v>37.277286529541016</v>
      </c>
      <c r="H342" s="23">
        <f>POWER(10,((E342-39.345)/-3.8067))</f>
        <v>3.4928287463411394</v>
      </c>
      <c r="I342" s="23" t="e">
        <f t="shared" ref="I342" si="301">AVERAGE(H342:H343)</f>
        <v>#VALUE!</v>
      </c>
      <c r="J342" s="23" t="e">
        <f t="shared" ref="J342" si="302">STDEV(H342:H343)</f>
        <v>#VALUE!</v>
      </c>
      <c r="K342">
        <v>3</v>
      </c>
      <c r="L342">
        <v>34</v>
      </c>
    </row>
    <row r="343" spans="1:12" x14ac:dyDescent="0.2">
      <c r="A343" t="s">
        <v>486</v>
      </c>
      <c r="B343" t="s">
        <v>793</v>
      </c>
      <c r="C343" t="s">
        <v>640</v>
      </c>
      <c r="D343" t="s">
        <v>71</v>
      </c>
      <c r="E343" t="s">
        <v>72</v>
      </c>
      <c r="F343" s="1">
        <v>37.277286529541016</v>
      </c>
      <c r="H343" s="23" t="e">
        <f>POWER(10,((E343-39.345)/-3.8067))</f>
        <v>#VALUE!</v>
      </c>
      <c r="K343">
        <v>3</v>
      </c>
      <c r="L343">
        <v>39</v>
      </c>
    </row>
    <row r="344" spans="1:12" x14ac:dyDescent="0.2">
      <c r="A344" t="s">
        <v>524</v>
      </c>
      <c r="B344" t="s">
        <v>794</v>
      </c>
      <c r="C344" t="s">
        <v>640</v>
      </c>
      <c r="D344" t="s">
        <v>71</v>
      </c>
      <c r="E344" t="s">
        <v>72</v>
      </c>
      <c r="F344" s="1">
        <v>35.798439025878906</v>
      </c>
      <c r="H344" s="23" t="e">
        <f>POWER(10,((E344-39.345)/-3.8067))</f>
        <v>#VALUE!</v>
      </c>
      <c r="I344" s="23" t="e">
        <f t="shared" ref="I344" si="303">AVERAGE(H344:H345)</f>
        <v>#VALUE!</v>
      </c>
      <c r="J344" s="23" t="e">
        <f t="shared" ref="J344" si="304">STDEV(H344:H345)</f>
        <v>#VALUE!</v>
      </c>
      <c r="K344">
        <v>3</v>
      </c>
      <c r="L344">
        <v>39</v>
      </c>
    </row>
    <row r="345" spans="1:12" x14ac:dyDescent="0.2">
      <c r="A345" t="s">
        <v>556</v>
      </c>
      <c r="B345" t="s">
        <v>794</v>
      </c>
      <c r="C345" t="s">
        <v>640</v>
      </c>
      <c r="D345" t="s">
        <v>71</v>
      </c>
      <c r="E345" s="1">
        <v>35.798439999999999</v>
      </c>
      <c r="F345" s="1">
        <v>35.798439025878906</v>
      </c>
      <c r="H345" s="23">
        <f>POWER(10,((E345-39.345)/-3.8067))</f>
        <v>8.5440266615553604</v>
      </c>
      <c r="K345">
        <v>3</v>
      </c>
      <c r="L345">
        <v>33</v>
      </c>
    </row>
    <row r="346" spans="1:12" x14ac:dyDescent="0.2">
      <c r="A346" t="s">
        <v>594</v>
      </c>
      <c r="B346" t="s">
        <v>795</v>
      </c>
      <c r="C346" t="s">
        <v>640</v>
      </c>
      <c r="D346" t="s">
        <v>71</v>
      </c>
      <c r="E346" t="s">
        <v>72</v>
      </c>
      <c r="H346" s="23" t="e">
        <f>POWER(10,((E346-39.345)/-3.8067))</f>
        <v>#VALUE!</v>
      </c>
      <c r="I346" s="23" t="e">
        <f t="shared" ref="I346" si="305">AVERAGE(H346:H347)</f>
        <v>#VALUE!</v>
      </c>
      <c r="J346" s="23" t="e">
        <f t="shared" ref="J346" si="306">STDEV(H346:H347)</f>
        <v>#VALUE!</v>
      </c>
      <c r="K346">
        <v>3</v>
      </c>
      <c r="L346">
        <v>39</v>
      </c>
    </row>
    <row r="347" spans="1:12" x14ac:dyDescent="0.2">
      <c r="A347" t="s">
        <v>625</v>
      </c>
      <c r="B347" t="s">
        <v>795</v>
      </c>
      <c r="C347" t="s">
        <v>640</v>
      </c>
      <c r="D347" t="s">
        <v>71</v>
      </c>
      <c r="E347" t="s">
        <v>72</v>
      </c>
      <c r="H347" s="23" t="e">
        <f>POWER(10,((E347-39.345)/-3.8067))</f>
        <v>#VALUE!</v>
      </c>
      <c r="K347">
        <v>3</v>
      </c>
      <c r="L347">
        <v>39</v>
      </c>
    </row>
    <row r="348" spans="1:12" x14ac:dyDescent="0.2">
      <c r="A348" t="s">
        <v>101</v>
      </c>
      <c r="B348" t="s">
        <v>796</v>
      </c>
      <c r="C348" t="s">
        <v>640</v>
      </c>
      <c r="D348" t="s">
        <v>71</v>
      </c>
      <c r="E348" s="1">
        <v>35.756897000000002</v>
      </c>
      <c r="F348" s="1">
        <v>35.851261138916016</v>
      </c>
      <c r="G348" s="1">
        <v>0.13345108926296234</v>
      </c>
      <c r="H348" s="23">
        <f>POWER(10,((E348-39.345)/-3.8067))</f>
        <v>8.7614446516936422</v>
      </c>
      <c r="I348" s="23">
        <f t="shared" ref="I348" si="307">AVERAGE(H348:H349)</f>
        <v>8.2888422008952922</v>
      </c>
      <c r="J348" s="23">
        <f t="shared" ref="J348" si="308">STDEV(H348:H349)</f>
        <v>0.66836079552978855</v>
      </c>
      <c r="K348">
        <v>3</v>
      </c>
      <c r="L348">
        <v>32</v>
      </c>
    </row>
    <row r="349" spans="1:12" x14ac:dyDescent="0.2">
      <c r="A349" t="s">
        <v>133</v>
      </c>
      <c r="B349" t="s">
        <v>796</v>
      </c>
      <c r="C349" t="s">
        <v>640</v>
      </c>
      <c r="D349" t="s">
        <v>71</v>
      </c>
      <c r="E349" s="1">
        <v>35.945625</v>
      </c>
      <c r="F349" s="1">
        <v>35.851261138916016</v>
      </c>
      <c r="G349" s="1">
        <v>0.13345108926296234</v>
      </c>
      <c r="H349" s="23">
        <f>POWER(10,((E349-39.345)/-3.8067))</f>
        <v>7.8162397500969441</v>
      </c>
      <c r="K349">
        <v>3</v>
      </c>
      <c r="L349">
        <v>33</v>
      </c>
    </row>
    <row r="350" spans="1:12" x14ac:dyDescent="0.2">
      <c r="A350" t="s">
        <v>172</v>
      </c>
      <c r="B350" t="s">
        <v>797</v>
      </c>
      <c r="C350" t="s">
        <v>640</v>
      </c>
      <c r="D350" t="s">
        <v>71</v>
      </c>
      <c r="E350" t="s">
        <v>72</v>
      </c>
      <c r="H350" s="23" t="e">
        <f>POWER(10,((E350-39.345)/-3.8067))</f>
        <v>#VALUE!</v>
      </c>
      <c r="I350" s="23" t="e">
        <f t="shared" ref="I350" si="309">AVERAGE(H350:H351)</f>
        <v>#VALUE!</v>
      </c>
      <c r="J350" s="23" t="e">
        <f t="shared" ref="J350" si="310">STDEV(H350:H351)</f>
        <v>#VALUE!</v>
      </c>
      <c r="K350">
        <v>3</v>
      </c>
      <c r="L350">
        <v>39</v>
      </c>
    </row>
    <row r="351" spans="1:12" x14ac:dyDescent="0.2">
      <c r="A351" t="s">
        <v>203</v>
      </c>
      <c r="B351" t="s">
        <v>797</v>
      </c>
      <c r="C351" t="s">
        <v>640</v>
      </c>
      <c r="D351" t="s">
        <v>71</v>
      </c>
      <c r="E351" t="s">
        <v>72</v>
      </c>
      <c r="H351" s="23" t="e">
        <f>POWER(10,((E351-39.345)/-3.8067))</f>
        <v>#VALUE!</v>
      </c>
      <c r="K351">
        <v>3</v>
      </c>
      <c r="L351">
        <v>39</v>
      </c>
    </row>
    <row r="352" spans="1:12" x14ac:dyDescent="0.2">
      <c r="A352" t="s">
        <v>242</v>
      </c>
      <c r="B352" t="s">
        <v>798</v>
      </c>
      <c r="C352" t="s">
        <v>640</v>
      </c>
      <c r="D352" t="s">
        <v>71</v>
      </c>
      <c r="E352" t="s">
        <v>72</v>
      </c>
      <c r="F352" s="1">
        <v>35.872112274169922</v>
      </c>
      <c r="H352" s="23" t="e">
        <f>POWER(10,((E352-39.345)/-3.8067))</f>
        <v>#VALUE!</v>
      </c>
      <c r="I352" s="23" t="e">
        <f t="shared" ref="I352" si="311">AVERAGE(H352:H353)</f>
        <v>#VALUE!</v>
      </c>
      <c r="J352" s="23" t="e">
        <f t="shared" ref="J352" si="312">STDEV(H352:H353)</f>
        <v>#VALUE!</v>
      </c>
      <c r="K352">
        <v>3</v>
      </c>
      <c r="L352">
        <v>39</v>
      </c>
    </row>
    <row r="353" spans="1:12" x14ac:dyDescent="0.2">
      <c r="A353" t="s">
        <v>274</v>
      </c>
      <c r="B353" t="s">
        <v>798</v>
      </c>
      <c r="C353" t="s">
        <v>640</v>
      </c>
      <c r="D353" t="s">
        <v>71</v>
      </c>
      <c r="E353" s="1">
        <v>35.872112000000001</v>
      </c>
      <c r="F353" s="1">
        <v>35.872112274169922</v>
      </c>
      <c r="H353" s="23">
        <f>POWER(10,((E353-39.345)/-3.8067))</f>
        <v>8.1716423271820986</v>
      </c>
      <c r="K353">
        <v>3</v>
      </c>
      <c r="L353">
        <v>33</v>
      </c>
    </row>
    <row r="354" spans="1:12" x14ac:dyDescent="0.2">
      <c r="A354" t="s">
        <v>313</v>
      </c>
      <c r="B354" t="s">
        <v>799</v>
      </c>
      <c r="C354" t="s">
        <v>640</v>
      </c>
      <c r="D354" t="s">
        <v>71</v>
      </c>
      <c r="E354" s="1">
        <v>35.727809999999998</v>
      </c>
      <c r="F354" s="1">
        <v>35.804130554199219</v>
      </c>
      <c r="G354" s="1">
        <v>0.1079309955239296</v>
      </c>
      <c r="H354" s="23">
        <f>POWER(10,((E354-39.345)/-3.8067))</f>
        <v>8.916958042733178</v>
      </c>
      <c r="I354" s="23">
        <f t="shared" ref="I354" si="313">AVERAGE(H354:H355)</f>
        <v>8.5237527471740293</v>
      </c>
      <c r="J354" s="23">
        <f t="shared" ref="J354" si="314">STDEV(H354:H355)</f>
        <v>0.55607626177666947</v>
      </c>
      <c r="K354">
        <v>3</v>
      </c>
      <c r="L354">
        <v>32</v>
      </c>
    </row>
    <row r="355" spans="1:12" x14ac:dyDescent="0.2">
      <c r="A355" t="s">
        <v>345</v>
      </c>
      <c r="B355" t="s">
        <v>799</v>
      </c>
      <c r="C355" t="s">
        <v>640</v>
      </c>
      <c r="D355" t="s">
        <v>71</v>
      </c>
      <c r="E355" s="1">
        <v>35.880446999999997</v>
      </c>
      <c r="F355" s="1">
        <v>35.804130554199219</v>
      </c>
      <c r="G355" s="1">
        <v>0.1079309955239296</v>
      </c>
      <c r="H355" s="23">
        <f>POWER(10,((E355-39.345)/-3.8067))</f>
        <v>8.1305474516148806</v>
      </c>
      <c r="K355">
        <v>3</v>
      </c>
      <c r="L355">
        <v>33</v>
      </c>
    </row>
    <row r="356" spans="1:12" x14ac:dyDescent="0.2">
      <c r="A356" t="s">
        <v>384</v>
      </c>
      <c r="B356" t="s">
        <v>800</v>
      </c>
      <c r="C356" t="s">
        <v>640</v>
      </c>
      <c r="D356" t="s">
        <v>71</v>
      </c>
      <c r="E356" t="s">
        <v>72</v>
      </c>
      <c r="F356" s="1">
        <v>35.863285064697266</v>
      </c>
      <c r="H356" s="23" t="e">
        <f>POWER(10,((E356-39.345)/-3.8067))</f>
        <v>#VALUE!</v>
      </c>
      <c r="I356" s="23" t="e">
        <f t="shared" ref="I356" si="315">AVERAGE(H356:H357)</f>
        <v>#VALUE!</v>
      </c>
      <c r="J356" s="23" t="e">
        <f t="shared" ref="J356" si="316">STDEV(H356:H357)</f>
        <v>#VALUE!</v>
      </c>
      <c r="K356">
        <v>3</v>
      </c>
      <c r="L356">
        <v>39</v>
      </c>
    </row>
    <row r="357" spans="1:12" x14ac:dyDescent="0.2">
      <c r="A357" t="s">
        <v>416</v>
      </c>
      <c r="B357" t="s">
        <v>800</v>
      </c>
      <c r="C357" t="s">
        <v>640</v>
      </c>
      <c r="D357" t="s">
        <v>71</v>
      </c>
      <c r="E357" s="1">
        <v>35.863284999999998</v>
      </c>
      <c r="F357" s="1">
        <v>35.863285064697266</v>
      </c>
      <c r="H357" s="23">
        <f>POWER(10,((E357-39.345)/-3.8067))</f>
        <v>8.2153894435635255</v>
      </c>
      <c r="K357">
        <v>3</v>
      </c>
      <c r="L357">
        <v>33</v>
      </c>
    </row>
    <row r="358" spans="1:12" x14ac:dyDescent="0.2">
      <c r="A358" t="s">
        <v>455</v>
      </c>
      <c r="B358" t="s">
        <v>801</v>
      </c>
      <c r="C358" t="s">
        <v>640</v>
      </c>
      <c r="D358" t="s">
        <v>71</v>
      </c>
      <c r="E358" s="1">
        <v>35.969265</v>
      </c>
      <c r="F358" s="1">
        <v>35.969264984130859</v>
      </c>
      <c r="H358" s="23">
        <f>POWER(10,((E358-39.345)/-3.8067))</f>
        <v>7.7052683592223952</v>
      </c>
      <c r="I358" s="23" t="e">
        <f t="shared" ref="I358" si="317">AVERAGE(H358:H359)</f>
        <v>#VALUE!</v>
      </c>
      <c r="J358" s="23" t="e">
        <f t="shared" ref="J358" si="318">STDEV(H358:H359)</f>
        <v>#VALUE!</v>
      </c>
      <c r="K358">
        <v>3</v>
      </c>
      <c r="L358">
        <v>33</v>
      </c>
    </row>
    <row r="359" spans="1:12" x14ac:dyDescent="0.2">
      <c r="A359" t="s">
        <v>487</v>
      </c>
      <c r="B359" t="s">
        <v>801</v>
      </c>
      <c r="C359" t="s">
        <v>640</v>
      </c>
      <c r="D359" t="s">
        <v>71</v>
      </c>
      <c r="E359" t="s">
        <v>72</v>
      </c>
      <c r="F359" s="1">
        <v>35.969264984130859</v>
      </c>
      <c r="H359" s="23" t="e">
        <f>POWER(10,((E359-39.345)/-3.8067))</f>
        <v>#VALUE!</v>
      </c>
      <c r="K359">
        <v>3</v>
      </c>
      <c r="L359">
        <v>39</v>
      </c>
    </row>
    <row r="360" spans="1:12" x14ac:dyDescent="0.2">
      <c r="A360" t="s">
        <v>526</v>
      </c>
      <c r="B360" t="s">
        <v>802</v>
      </c>
      <c r="C360" t="s">
        <v>640</v>
      </c>
      <c r="D360" t="s">
        <v>71</v>
      </c>
      <c r="E360" t="s">
        <v>72</v>
      </c>
      <c r="H360" s="23" t="e">
        <f>POWER(10,((E360-39.345)/-3.8067))</f>
        <v>#VALUE!</v>
      </c>
      <c r="I360" s="23" t="e">
        <f t="shared" ref="I360" si="319">AVERAGE(H360:H361)</f>
        <v>#VALUE!</v>
      </c>
      <c r="J360" s="23" t="e">
        <f t="shared" ref="J360" si="320">STDEV(H360:H361)</f>
        <v>#VALUE!</v>
      </c>
      <c r="K360">
        <v>3</v>
      </c>
      <c r="L360">
        <v>39</v>
      </c>
    </row>
    <row r="361" spans="1:12" x14ac:dyDescent="0.2">
      <c r="A361" t="s">
        <v>557</v>
      </c>
      <c r="B361" t="s">
        <v>802</v>
      </c>
      <c r="C361" t="s">
        <v>640</v>
      </c>
      <c r="D361" t="s">
        <v>71</v>
      </c>
      <c r="E361" t="s">
        <v>72</v>
      </c>
      <c r="H361" s="23" t="e">
        <f>POWER(10,((E361-39.345)/-3.8067))</f>
        <v>#VALUE!</v>
      </c>
      <c r="K361">
        <v>3</v>
      </c>
      <c r="L361">
        <v>39</v>
      </c>
    </row>
    <row r="362" spans="1:12" x14ac:dyDescent="0.2">
      <c r="A362" t="s">
        <v>596</v>
      </c>
      <c r="B362" t="s">
        <v>803</v>
      </c>
      <c r="C362" t="s">
        <v>640</v>
      </c>
      <c r="D362" t="s">
        <v>71</v>
      </c>
      <c r="E362" s="1">
        <v>36.164158</v>
      </c>
      <c r="F362" s="1">
        <v>35.547828674316406</v>
      </c>
      <c r="G362" s="1">
        <v>0.87161839008331299</v>
      </c>
      <c r="H362" s="23">
        <f>POWER(10,((E362-39.345)/-3.8067))</f>
        <v>6.8484203072551439</v>
      </c>
      <c r="I362" s="23">
        <f t="shared" ref="I362" si="321">AVERAGE(H362:H363)</f>
        <v>10.641470534385961</v>
      </c>
      <c r="J362" s="23">
        <f t="shared" ref="J362" si="322">STDEV(H362:H363)</f>
        <v>5.364183073970751</v>
      </c>
      <c r="K362">
        <v>3</v>
      </c>
      <c r="L362">
        <v>33</v>
      </c>
    </row>
    <row r="363" spans="1:12" x14ac:dyDescent="0.2">
      <c r="A363" t="s">
        <v>626</v>
      </c>
      <c r="B363" t="s">
        <v>803</v>
      </c>
      <c r="C363" t="s">
        <v>640</v>
      </c>
      <c r="D363" t="s">
        <v>71</v>
      </c>
      <c r="E363" s="1">
        <v>34.931502999999999</v>
      </c>
      <c r="F363" s="1">
        <v>35.547828674316406</v>
      </c>
      <c r="G363" s="1">
        <v>0.87161839008331299</v>
      </c>
      <c r="H363" s="23">
        <f>POWER(10,((E363-39.345)/-3.8067))</f>
        <v>14.434520761516779</v>
      </c>
      <c r="K363">
        <v>3</v>
      </c>
      <c r="L363">
        <v>32</v>
      </c>
    </row>
    <row r="364" spans="1:12" x14ac:dyDescent="0.2">
      <c r="A364" t="s">
        <v>103</v>
      </c>
      <c r="B364" t="s">
        <v>804</v>
      </c>
      <c r="C364" t="s">
        <v>640</v>
      </c>
      <c r="D364" t="s">
        <v>71</v>
      </c>
      <c r="E364" t="s">
        <v>72</v>
      </c>
      <c r="H364" s="23" t="e">
        <f>POWER(10,((E364-39.345)/-3.8067))</f>
        <v>#VALUE!</v>
      </c>
      <c r="I364" s="23" t="e">
        <f t="shared" ref="I364" si="323">AVERAGE(H364:H365)</f>
        <v>#VALUE!</v>
      </c>
      <c r="J364" s="23" t="e">
        <f t="shared" ref="J364" si="324">STDEV(H364:H365)</f>
        <v>#VALUE!</v>
      </c>
      <c r="K364">
        <v>3</v>
      </c>
      <c r="L364">
        <v>39</v>
      </c>
    </row>
    <row r="365" spans="1:12" x14ac:dyDescent="0.2">
      <c r="A365" t="s">
        <v>134</v>
      </c>
      <c r="B365" t="s">
        <v>804</v>
      </c>
      <c r="C365" t="s">
        <v>640</v>
      </c>
      <c r="D365" t="s">
        <v>71</v>
      </c>
      <c r="E365" t="s">
        <v>72</v>
      </c>
      <c r="H365" s="23" t="e">
        <f>POWER(10,((E365-39.345)/-3.8067))</f>
        <v>#VALUE!</v>
      </c>
      <c r="K365">
        <v>3</v>
      </c>
      <c r="L365">
        <v>39</v>
      </c>
    </row>
    <row r="366" spans="1:12" x14ac:dyDescent="0.2">
      <c r="A366" t="s">
        <v>174</v>
      </c>
      <c r="B366" t="s">
        <v>805</v>
      </c>
      <c r="C366" t="s">
        <v>640</v>
      </c>
      <c r="D366" t="s">
        <v>71</v>
      </c>
      <c r="E366" s="1">
        <v>23.465530000000001</v>
      </c>
      <c r="F366" s="1">
        <v>23.375270843505859</v>
      </c>
      <c r="G366" s="1">
        <v>0.12764628231525421</v>
      </c>
      <c r="H366" s="23">
        <f>POWER(10,((E366-39.345)/-3.8067))</f>
        <v>14840.651423295198</v>
      </c>
      <c r="I366" s="23">
        <f t="shared" ref="I366" si="325">AVERAGE(H366:H367)</f>
        <v>15696.780699491694</v>
      </c>
      <c r="J366" s="23">
        <f t="shared" ref="J366" si="326">STDEV(H366:H367)</f>
        <v>1210.7496335417447</v>
      </c>
      <c r="K366">
        <v>3</v>
      </c>
      <c r="L366">
        <v>20</v>
      </c>
    </row>
    <row r="367" spans="1:12" x14ac:dyDescent="0.2">
      <c r="A367" t="s">
        <v>204</v>
      </c>
      <c r="B367" t="s">
        <v>805</v>
      </c>
      <c r="C367" t="s">
        <v>640</v>
      </c>
      <c r="D367" t="s">
        <v>71</v>
      </c>
      <c r="E367" s="1">
        <v>23.285011000000001</v>
      </c>
      <c r="F367" s="1">
        <v>23.375270843505859</v>
      </c>
      <c r="G367" s="1">
        <v>0.12764628231525421</v>
      </c>
      <c r="H367" s="23">
        <f>POWER(10,((E367-39.345)/-3.8067))</f>
        <v>16552.909975688188</v>
      </c>
      <c r="K367">
        <v>3</v>
      </c>
      <c r="L367">
        <v>20</v>
      </c>
    </row>
    <row r="368" spans="1:12" x14ac:dyDescent="0.2">
      <c r="A368" t="s">
        <v>244</v>
      </c>
      <c r="B368" t="s">
        <v>806</v>
      </c>
      <c r="C368" t="s">
        <v>640</v>
      </c>
      <c r="D368" t="s">
        <v>71</v>
      </c>
      <c r="E368" s="1">
        <v>21.853870000000001</v>
      </c>
      <c r="F368" s="1">
        <v>21.882530212402344</v>
      </c>
      <c r="G368" s="1">
        <v>4.0531106293201447E-2</v>
      </c>
      <c r="H368" s="23">
        <f>POWER(10,((E368-39.345)/-3.8067))</f>
        <v>39339.382706962264</v>
      </c>
      <c r="I368" s="23">
        <f t="shared" ref="I368" si="327">AVERAGE(H368:H369)</f>
        <v>38669.091247849967</v>
      </c>
      <c r="J368" s="23">
        <f t="shared" ref="J368" si="328">STDEV(H368:H369)</f>
        <v>947.93527221946158</v>
      </c>
      <c r="K368">
        <v>3</v>
      </c>
      <c r="L368">
        <v>18</v>
      </c>
    </row>
    <row r="369" spans="1:12" x14ac:dyDescent="0.2">
      <c r="A369" t="s">
        <v>275</v>
      </c>
      <c r="B369" t="s">
        <v>806</v>
      </c>
      <c r="C369" t="s">
        <v>640</v>
      </c>
      <c r="D369" t="s">
        <v>71</v>
      </c>
      <c r="E369" s="1">
        <v>21.911190000000001</v>
      </c>
      <c r="F369" s="1">
        <v>21.882530212402344</v>
      </c>
      <c r="G369" s="1">
        <v>4.0531106293201447E-2</v>
      </c>
      <c r="H369" s="23">
        <f>POWER(10,((E369-39.345)/-3.8067))</f>
        <v>37998.79978873767</v>
      </c>
      <c r="K369">
        <v>3</v>
      </c>
      <c r="L369">
        <v>18</v>
      </c>
    </row>
    <row r="370" spans="1:12" x14ac:dyDescent="0.2">
      <c r="A370" t="s">
        <v>315</v>
      </c>
      <c r="B370" t="s">
        <v>807</v>
      </c>
      <c r="C370" t="s">
        <v>640</v>
      </c>
      <c r="D370" t="s">
        <v>71</v>
      </c>
      <c r="E370" s="1">
        <v>20.066020000000002</v>
      </c>
      <c r="F370" s="1">
        <v>20.063142776489258</v>
      </c>
      <c r="G370" s="1">
        <v>4.0676766075193882E-3</v>
      </c>
      <c r="H370" s="23">
        <f>POWER(10,((E370-39.345)/-3.8067))</f>
        <v>116007.56217591136</v>
      </c>
      <c r="I370" s="23">
        <f t="shared" ref="I370" si="329">AVERAGE(H370:H371)</f>
        <v>116209.79385646453</v>
      </c>
      <c r="J370" s="23">
        <f t="shared" ref="J370" si="330">STDEV(H370:H371)</f>
        <v>285.99878537981175</v>
      </c>
      <c r="K370">
        <v>3</v>
      </c>
      <c r="L370">
        <v>17</v>
      </c>
    </row>
    <row r="371" spans="1:12" x14ac:dyDescent="0.2">
      <c r="A371" t="s">
        <v>346</v>
      </c>
      <c r="B371" t="s">
        <v>807</v>
      </c>
      <c r="C371" t="s">
        <v>640</v>
      </c>
      <c r="D371" t="s">
        <v>71</v>
      </c>
      <c r="E371" s="1">
        <v>20.060265999999999</v>
      </c>
      <c r="F371" s="1">
        <v>20.063142776489258</v>
      </c>
      <c r="G371" s="1">
        <v>4.0676766075193882E-3</v>
      </c>
      <c r="H371" s="23">
        <f>POWER(10,((E371-39.345)/-3.8067))</f>
        <v>116412.02553701772</v>
      </c>
      <c r="K371">
        <v>3</v>
      </c>
      <c r="L371">
        <v>16</v>
      </c>
    </row>
    <row r="372" spans="1:12" x14ac:dyDescent="0.2">
      <c r="A372" t="s">
        <v>386</v>
      </c>
      <c r="B372" t="s">
        <v>808</v>
      </c>
      <c r="C372" t="s">
        <v>640</v>
      </c>
      <c r="D372" t="s">
        <v>71</v>
      </c>
      <c r="E372" t="s">
        <v>72</v>
      </c>
      <c r="F372" s="1">
        <v>35.808696746826172</v>
      </c>
      <c r="H372" s="23" t="e">
        <f>POWER(10,((E372-39.345)/-3.8067))</f>
        <v>#VALUE!</v>
      </c>
      <c r="I372" s="23" t="e">
        <f t="shared" ref="I372" si="331">AVERAGE(H372:H373)</f>
        <v>#VALUE!</v>
      </c>
      <c r="J372" s="23" t="e">
        <f t="shared" ref="J372" si="332">STDEV(H372:H373)</f>
        <v>#VALUE!</v>
      </c>
      <c r="K372">
        <v>3</v>
      </c>
      <c r="L372">
        <v>39</v>
      </c>
    </row>
    <row r="373" spans="1:12" x14ac:dyDescent="0.2">
      <c r="A373" t="s">
        <v>417</v>
      </c>
      <c r="B373" t="s">
        <v>808</v>
      </c>
      <c r="C373" t="s">
        <v>640</v>
      </c>
      <c r="D373" t="s">
        <v>71</v>
      </c>
      <c r="E373" s="1">
        <v>35.808697000000002</v>
      </c>
      <c r="F373" s="1">
        <v>35.808696746826172</v>
      </c>
      <c r="H373" s="23">
        <f>POWER(10,((E373-39.345)/-3.8067))</f>
        <v>8.4911817161369587</v>
      </c>
      <c r="K373">
        <v>3</v>
      </c>
      <c r="L373">
        <v>33</v>
      </c>
    </row>
    <row r="374" spans="1:12" x14ac:dyDescent="0.2">
      <c r="A374" t="s">
        <v>457</v>
      </c>
      <c r="B374" t="s">
        <v>809</v>
      </c>
      <c r="C374" t="s">
        <v>640</v>
      </c>
      <c r="D374" t="s">
        <v>71</v>
      </c>
      <c r="E374" s="1">
        <v>34.880603999999998</v>
      </c>
      <c r="F374" s="1">
        <v>34.880603790283203</v>
      </c>
      <c r="H374" s="23">
        <f>POWER(10,((E374-39.345)/-3.8067))</f>
        <v>14.885837309518482</v>
      </c>
      <c r="I374" s="23" t="e">
        <f t="shared" ref="I374" si="333">AVERAGE(H374:H375)</f>
        <v>#VALUE!</v>
      </c>
      <c r="J374" s="23" t="e">
        <f t="shared" ref="J374" si="334">STDEV(H374:H375)</f>
        <v>#VALUE!</v>
      </c>
      <c r="K374">
        <v>3</v>
      </c>
      <c r="L374">
        <v>32</v>
      </c>
    </row>
    <row r="375" spans="1:12" x14ac:dyDescent="0.2">
      <c r="A375" t="s">
        <v>488</v>
      </c>
      <c r="B375" t="s">
        <v>809</v>
      </c>
      <c r="C375" t="s">
        <v>640</v>
      </c>
      <c r="D375" t="s">
        <v>71</v>
      </c>
      <c r="E375" t="s">
        <v>72</v>
      </c>
      <c r="F375" s="1">
        <v>34.880603790283203</v>
      </c>
      <c r="H375" s="23" t="e">
        <f>POWER(10,((E375-39.345)/-3.8067))</f>
        <v>#VALUE!</v>
      </c>
      <c r="K375">
        <v>3</v>
      </c>
      <c r="L375">
        <v>39</v>
      </c>
    </row>
    <row r="376" spans="1:12" x14ac:dyDescent="0.2">
      <c r="A376" t="s">
        <v>527</v>
      </c>
      <c r="B376" t="s">
        <v>810</v>
      </c>
      <c r="C376" t="s">
        <v>640</v>
      </c>
      <c r="D376" t="s">
        <v>71</v>
      </c>
      <c r="E376" t="s">
        <v>72</v>
      </c>
      <c r="H376" s="23" t="e">
        <f>POWER(10,((E376-39.345)/-3.8067))</f>
        <v>#VALUE!</v>
      </c>
      <c r="I376" s="23" t="e">
        <f t="shared" ref="I376" si="335">AVERAGE(H376:H377)</f>
        <v>#VALUE!</v>
      </c>
      <c r="J376" s="23" t="e">
        <f t="shared" ref="J376" si="336">STDEV(H376:H377)</f>
        <v>#VALUE!</v>
      </c>
      <c r="K376">
        <v>3</v>
      </c>
      <c r="L376">
        <v>39</v>
      </c>
    </row>
    <row r="377" spans="1:12" x14ac:dyDescent="0.2">
      <c r="A377" t="s">
        <v>558</v>
      </c>
      <c r="B377" t="s">
        <v>810</v>
      </c>
      <c r="C377" t="s">
        <v>640</v>
      </c>
      <c r="D377" t="s">
        <v>71</v>
      </c>
      <c r="E377" t="s">
        <v>72</v>
      </c>
      <c r="H377" s="23" t="e">
        <f>POWER(10,((E377-39.345)/-3.8067))</f>
        <v>#VALUE!</v>
      </c>
      <c r="K377">
        <v>3</v>
      </c>
      <c r="L377">
        <v>39</v>
      </c>
    </row>
    <row r="378" spans="1:12" x14ac:dyDescent="0.2">
      <c r="A378" t="s">
        <v>597</v>
      </c>
      <c r="B378" t="s">
        <v>811</v>
      </c>
      <c r="C378" t="s">
        <v>640</v>
      </c>
      <c r="D378" t="s">
        <v>71</v>
      </c>
      <c r="E378" s="1">
        <v>35.295284000000002</v>
      </c>
      <c r="F378" s="1">
        <v>35.295284271240234</v>
      </c>
      <c r="H378" s="23">
        <f>POWER(10,((E378-39.345)/-3.8067))</f>
        <v>11.583479133746541</v>
      </c>
      <c r="I378" s="23" t="e">
        <f t="shared" ref="I378" si="337">AVERAGE(H378:H379)</f>
        <v>#VALUE!</v>
      </c>
      <c r="J378" s="23" t="e">
        <f t="shared" ref="J378" si="338">STDEV(H378:H379)</f>
        <v>#VALUE!</v>
      </c>
      <c r="K378">
        <v>3</v>
      </c>
      <c r="L378">
        <v>32</v>
      </c>
    </row>
    <row r="379" spans="1:12" x14ac:dyDescent="0.2">
      <c r="A379" t="s">
        <v>627</v>
      </c>
      <c r="B379" t="s">
        <v>811</v>
      </c>
      <c r="C379" t="s">
        <v>640</v>
      </c>
      <c r="D379" t="s">
        <v>71</v>
      </c>
      <c r="E379" t="s">
        <v>72</v>
      </c>
      <c r="F379" s="1">
        <v>35.295284271240234</v>
      </c>
      <c r="H379" s="23" t="e">
        <f>POWER(10,((E379-39.345)/-3.8067))</f>
        <v>#VALUE!</v>
      </c>
      <c r="K379">
        <v>3</v>
      </c>
      <c r="L379">
        <v>39</v>
      </c>
    </row>
    <row r="380" spans="1:12" x14ac:dyDescent="0.2">
      <c r="A380" t="s">
        <v>104</v>
      </c>
      <c r="B380" t="s">
        <v>812</v>
      </c>
      <c r="C380" t="s">
        <v>640</v>
      </c>
      <c r="D380" t="s">
        <v>71</v>
      </c>
      <c r="E380" s="1">
        <v>35.806472999999997</v>
      </c>
      <c r="F380" s="1">
        <v>35.468948364257812</v>
      </c>
      <c r="G380" s="1">
        <v>0.47733429074287415</v>
      </c>
      <c r="H380" s="23">
        <f>POWER(10,((E380-39.345)/-3.8067))</f>
        <v>8.502612133912633</v>
      </c>
      <c r="I380" s="23">
        <f t="shared" ref="I380" si="339">AVERAGE(H380:H381)</f>
        <v>10.646522295879192</v>
      </c>
      <c r="J380" s="23">
        <f t="shared" ref="J380" si="340">STDEV(H380:H381)</f>
        <v>3.0319468275626047</v>
      </c>
      <c r="K380">
        <v>3</v>
      </c>
      <c r="L380">
        <v>33</v>
      </c>
    </row>
    <row r="381" spans="1:12" x14ac:dyDescent="0.2">
      <c r="A381" t="s">
        <v>135</v>
      </c>
      <c r="B381" t="s">
        <v>812</v>
      </c>
      <c r="C381" t="s">
        <v>640</v>
      </c>
      <c r="D381" t="s">
        <v>71</v>
      </c>
      <c r="E381" s="1">
        <v>35.131419999999999</v>
      </c>
      <c r="F381" s="1">
        <v>35.468948364257812</v>
      </c>
      <c r="G381" s="1">
        <v>0.47733429074287415</v>
      </c>
      <c r="H381" s="23">
        <f>POWER(10,((E381-39.345)/-3.8067))</f>
        <v>12.790432457845752</v>
      </c>
      <c r="K381">
        <v>3</v>
      </c>
      <c r="L381">
        <v>32</v>
      </c>
    </row>
    <row r="382" spans="1:12" x14ac:dyDescent="0.2">
      <c r="A382" t="s">
        <v>175</v>
      </c>
      <c r="B382" t="s">
        <v>813</v>
      </c>
      <c r="C382" t="s">
        <v>640</v>
      </c>
      <c r="D382" t="s">
        <v>71</v>
      </c>
      <c r="E382" s="1">
        <v>35.181159999999998</v>
      </c>
      <c r="F382" s="1">
        <v>35.181159973144531</v>
      </c>
      <c r="H382" s="23">
        <f>POWER(10,((E382-39.345)/-3.8067))</f>
        <v>12.411343435324204</v>
      </c>
      <c r="I382" s="23" t="e">
        <f t="shared" ref="I382" si="341">AVERAGE(H382:H383)</f>
        <v>#VALUE!</v>
      </c>
      <c r="J382" s="23" t="e">
        <f t="shared" ref="J382" si="342">STDEV(H382:H383)</f>
        <v>#VALUE!</v>
      </c>
      <c r="K382">
        <v>3</v>
      </c>
      <c r="L382">
        <v>32</v>
      </c>
    </row>
    <row r="383" spans="1:12" x14ac:dyDescent="0.2">
      <c r="A383" t="s">
        <v>205</v>
      </c>
      <c r="B383" t="s">
        <v>813</v>
      </c>
      <c r="C383" t="s">
        <v>640</v>
      </c>
      <c r="D383" t="s">
        <v>71</v>
      </c>
      <c r="E383" t="s">
        <v>72</v>
      </c>
      <c r="F383" s="1">
        <v>35.181159973144531</v>
      </c>
      <c r="H383" s="23" t="e">
        <f>POWER(10,((E383-39.345)/-3.8067))</f>
        <v>#VALUE!</v>
      </c>
      <c r="K383">
        <v>3</v>
      </c>
      <c r="L383">
        <v>39</v>
      </c>
    </row>
    <row r="384" spans="1:12" x14ac:dyDescent="0.2">
      <c r="A384" t="s">
        <v>245</v>
      </c>
      <c r="B384" t="s">
        <v>814</v>
      </c>
      <c r="C384" t="s">
        <v>640</v>
      </c>
      <c r="D384" t="s">
        <v>71</v>
      </c>
      <c r="E384" s="1">
        <v>36.037711999999999</v>
      </c>
      <c r="F384" s="1">
        <v>36.037712097167969</v>
      </c>
      <c r="H384" s="23">
        <f>POWER(10,((E384-39.345)/-3.8067))</f>
        <v>7.3927684407535512</v>
      </c>
      <c r="I384" s="23" t="e">
        <f t="shared" ref="I384" si="343">AVERAGE(H384:H385)</f>
        <v>#VALUE!</v>
      </c>
      <c r="J384" s="23" t="e">
        <f t="shared" ref="J384" si="344">STDEV(H384:H385)</f>
        <v>#VALUE!</v>
      </c>
      <c r="K384">
        <v>3</v>
      </c>
      <c r="L384">
        <v>33</v>
      </c>
    </row>
    <row r="385" spans="1:12" x14ac:dyDescent="0.2">
      <c r="A385" t="s">
        <v>276</v>
      </c>
      <c r="B385" t="s">
        <v>814</v>
      </c>
      <c r="C385" t="s">
        <v>640</v>
      </c>
      <c r="D385" t="s">
        <v>71</v>
      </c>
      <c r="E385" t="s">
        <v>72</v>
      </c>
      <c r="F385" s="1">
        <v>36.037712097167969</v>
      </c>
      <c r="H385" s="23" t="e">
        <f>POWER(10,((E385-39.345)/-3.8067))</f>
        <v>#VALUE!</v>
      </c>
      <c r="K385">
        <v>3</v>
      </c>
      <c r="L385">
        <v>39</v>
      </c>
    </row>
    <row r="386" spans="1:12" x14ac:dyDescent="0.2">
      <c r="A386" t="s">
        <v>316</v>
      </c>
      <c r="B386" t="s">
        <v>815</v>
      </c>
      <c r="C386" t="s">
        <v>640</v>
      </c>
      <c r="D386" t="s">
        <v>71</v>
      </c>
      <c r="E386" s="1">
        <v>36.855716999999999</v>
      </c>
      <c r="F386" s="1">
        <v>36.453861236572266</v>
      </c>
      <c r="G386" s="1">
        <v>0.56830942630767822</v>
      </c>
      <c r="H386" s="23">
        <f>POWER(10,((E386-39.345)/-3.8067))</f>
        <v>4.5073523254031542</v>
      </c>
      <c r="I386" s="23">
        <f t="shared" ref="I386" si="345">AVERAGE(H386:H387)</f>
        <v>5.9182387989636753</v>
      </c>
      <c r="J386" s="23">
        <f t="shared" ref="J386" si="346">STDEV(H386:H387)</f>
        <v>1.9952947858780361</v>
      </c>
      <c r="K386">
        <v>3</v>
      </c>
      <c r="L386">
        <v>34</v>
      </c>
    </row>
    <row r="387" spans="1:12" x14ac:dyDescent="0.2">
      <c r="A387" t="s">
        <v>347</v>
      </c>
      <c r="B387" t="s">
        <v>815</v>
      </c>
      <c r="C387" t="s">
        <v>640</v>
      </c>
      <c r="D387" t="s">
        <v>71</v>
      </c>
      <c r="E387" s="1">
        <v>36.052005999999999</v>
      </c>
      <c r="F387" s="1">
        <v>36.453861236572266</v>
      </c>
      <c r="G387" s="1">
        <v>0.56830942630767822</v>
      </c>
      <c r="H387" s="23">
        <f>POWER(10,((E387-39.345)/-3.8067))</f>
        <v>7.3291252725241964</v>
      </c>
      <c r="K387">
        <v>3</v>
      </c>
      <c r="L387">
        <v>33</v>
      </c>
    </row>
    <row r="388" spans="1:12" x14ac:dyDescent="0.2">
      <c r="A388" t="s">
        <v>387</v>
      </c>
      <c r="B388" t="s">
        <v>816</v>
      </c>
      <c r="C388" t="s">
        <v>640</v>
      </c>
      <c r="D388" t="s">
        <v>71</v>
      </c>
      <c r="E388" s="1">
        <v>33.910507000000003</v>
      </c>
      <c r="F388" s="1">
        <v>34.580829620361328</v>
      </c>
      <c r="G388" s="1">
        <v>0.94797903299331665</v>
      </c>
      <c r="H388" s="23">
        <f>POWER(10,((E388-39.345)/-3.8067))</f>
        <v>26.767797018963478</v>
      </c>
      <c r="I388" s="23">
        <f t="shared" ref="I388" si="347">AVERAGE(H388:H389)</f>
        <v>19.332327321225918</v>
      </c>
      <c r="J388" s="23">
        <f t="shared" ref="J388" si="348">STDEV(H388:H389)</f>
        <v>10.515342089154634</v>
      </c>
      <c r="K388">
        <v>3</v>
      </c>
      <c r="L388">
        <v>31</v>
      </c>
    </row>
    <row r="389" spans="1:12" x14ac:dyDescent="0.2">
      <c r="A389" t="s">
        <v>418</v>
      </c>
      <c r="B389" t="s">
        <v>816</v>
      </c>
      <c r="C389" t="s">
        <v>640</v>
      </c>
      <c r="D389" t="s">
        <v>71</v>
      </c>
      <c r="E389" s="1">
        <v>35.251151999999998</v>
      </c>
      <c r="F389" s="1">
        <v>34.580829620361328</v>
      </c>
      <c r="G389" s="1">
        <v>0.94797903299331665</v>
      </c>
      <c r="H389" s="23">
        <f>POWER(10,((E389-39.345)/-3.8067))</f>
        <v>11.896857623488355</v>
      </c>
      <c r="K389">
        <v>3</v>
      </c>
      <c r="L389">
        <v>32</v>
      </c>
    </row>
    <row r="390" spans="1:12" x14ac:dyDescent="0.2">
      <c r="A390" t="s">
        <v>458</v>
      </c>
      <c r="B390" t="s">
        <v>817</v>
      </c>
      <c r="C390" t="s">
        <v>640</v>
      </c>
      <c r="D390" t="s">
        <v>71</v>
      </c>
      <c r="E390" t="s">
        <v>72</v>
      </c>
      <c r="F390" s="1">
        <v>36.948143005371094</v>
      </c>
      <c r="H390" s="23" t="e">
        <f>POWER(10,((E390-39.345)/-3.8067))</f>
        <v>#VALUE!</v>
      </c>
      <c r="I390" s="23" t="e">
        <f t="shared" ref="I390" si="349">AVERAGE(H390:H391)</f>
        <v>#VALUE!</v>
      </c>
      <c r="J390" s="23" t="e">
        <f t="shared" ref="J390" si="350">STDEV(H390:H391)</f>
        <v>#VALUE!</v>
      </c>
      <c r="K390">
        <v>3</v>
      </c>
      <c r="L390">
        <v>39</v>
      </c>
    </row>
    <row r="391" spans="1:12" x14ac:dyDescent="0.2">
      <c r="A391" t="s">
        <v>489</v>
      </c>
      <c r="B391" t="s">
        <v>817</v>
      </c>
      <c r="C391" t="s">
        <v>640</v>
      </c>
      <c r="D391" t="s">
        <v>71</v>
      </c>
      <c r="E391" s="1">
        <v>36.948143000000002</v>
      </c>
      <c r="F391" s="1">
        <v>36.948143005371094</v>
      </c>
      <c r="H391" s="23">
        <f>POWER(10,((E391-39.345)/-3.8067))</f>
        <v>4.26227713595922</v>
      </c>
      <c r="K391">
        <v>3</v>
      </c>
      <c r="L391">
        <v>34</v>
      </c>
    </row>
    <row r="392" spans="1:12" x14ac:dyDescent="0.2">
      <c r="A392" t="s">
        <v>528</v>
      </c>
      <c r="B392" t="s">
        <v>818</v>
      </c>
      <c r="C392" t="s">
        <v>640</v>
      </c>
      <c r="D392" t="s">
        <v>71</v>
      </c>
      <c r="E392" t="s">
        <v>72</v>
      </c>
      <c r="H392" s="23" t="e">
        <f>POWER(10,((E392-39.345)/-3.8067))</f>
        <v>#VALUE!</v>
      </c>
      <c r="I392" s="23" t="e">
        <f t="shared" ref="I392" si="351">AVERAGE(H392:H393)</f>
        <v>#VALUE!</v>
      </c>
      <c r="J392" s="23" t="e">
        <f t="shared" ref="J392" si="352">STDEV(H392:H393)</f>
        <v>#VALUE!</v>
      </c>
      <c r="K392">
        <v>3</v>
      </c>
      <c r="L392">
        <v>39</v>
      </c>
    </row>
    <row r="393" spans="1:12" x14ac:dyDescent="0.2">
      <c r="A393" t="s">
        <v>559</v>
      </c>
      <c r="B393" t="s">
        <v>818</v>
      </c>
      <c r="C393" t="s">
        <v>640</v>
      </c>
      <c r="D393" t="s">
        <v>71</v>
      </c>
      <c r="E393" t="s">
        <v>72</v>
      </c>
      <c r="H393" s="23" t="e">
        <f>POWER(10,((E393-39.345)/-3.8067))</f>
        <v>#VALUE!</v>
      </c>
      <c r="K393">
        <v>3</v>
      </c>
      <c r="L393">
        <v>39</v>
      </c>
    </row>
    <row r="394" spans="1:12" x14ac:dyDescent="0.2">
      <c r="A394" t="s">
        <v>598</v>
      </c>
      <c r="B394" t="s">
        <v>819</v>
      </c>
      <c r="C394" t="s">
        <v>640</v>
      </c>
      <c r="D394" t="s">
        <v>71</v>
      </c>
      <c r="E394" s="1">
        <v>34.876494999999998</v>
      </c>
      <c r="F394" s="1">
        <v>35.833084106445312</v>
      </c>
      <c r="G394" s="1">
        <v>1.3528207540512085</v>
      </c>
      <c r="H394" s="23">
        <f>POWER(10,((E394-39.345)/-3.8067))</f>
        <v>14.922881172071683</v>
      </c>
      <c r="I394" s="23">
        <f t="shared" ref="I394" si="353">AVERAGE(H394:H395)</f>
        <v>9.8069702043834983</v>
      </c>
      <c r="J394" s="23">
        <f t="shared" ref="J394" si="354">STDEV(H394:H395)</f>
        <v>7.2349906743978956</v>
      </c>
      <c r="K394">
        <v>3</v>
      </c>
      <c r="L394">
        <v>32</v>
      </c>
    </row>
    <row r="395" spans="1:12" x14ac:dyDescent="0.2">
      <c r="A395" t="s">
        <v>628</v>
      </c>
      <c r="B395" t="s">
        <v>819</v>
      </c>
      <c r="C395" t="s">
        <v>640</v>
      </c>
      <c r="D395" t="s">
        <v>71</v>
      </c>
      <c r="E395" s="1">
        <v>36.789673000000001</v>
      </c>
      <c r="F395" s="1">
        <v>35.833084106445312</v>
      </c>
      <c r="G395" s="1">
        <v>1.3528207540512085</v>
      </c>
      <c r="H395" s="23">
        <f>POWER(10,((E395-39.345)/-3.8067))</f>
        <v>4.6910592366953123</v>
      </c>
      <c r="K395">
        <v>3</v>
      </c>
      <c r="L395">
        <v>34</v>
      </c>
    </row>
    <row r="396" spans="1:12" x14ac:dyDescent="0.2">
      <c r="A396" t="s">
        <v>105</v>
      </c>
      <c r="B396" t="s">
        <v>820</v>
      </c>
      <c r="C396" t="s">
        <v>640</v>
      </c>
      <c r="D396" t="s">
        <v>71</v>
      </c>
      <c r="E396" t="s">
        <v>72</v>
      </c>
      <c r="F396" s="1">
        <v>34.949996948242188</v>
      </c>
      <c r="H396" s="23" t="e">
        <f>POWER(10,((E396-39.345)/-3.8067))</f>
        <v>#VALUE!</v>
      </c>
      <c r="I396" s="23" t="e">
        <f t="shared" ref="I396" si="355">AVERAGE(H396:H397)</f>
        <v>#VALUE!</v>
      </c>
      <c r="J396" s="23" t="e">
        <f t="shared" ref="J396" si="356">STDEV(H396:H397)</f>
        <v>#VALUE!</v>
      </c>
      <c r="K396">
        <v>3</v>
      </c>
      <c r="L396">
        <v>39</v>
      </c>
    </row>
    <row r="397" spans="1:12" x14ac:dyDescent="0.2">
      <c r="A397" t="s">
        <v>136</v>
      </c>
      <c r="B397" t="s">
        <v>820</v>
      </c>
      <c r="C397" t="s">
        <v>640</v>
      </c>
      <c r="D397" t="s">
        <v>71</v>
      </c>
      <c r="E397" s="1">
        <v>34.949997000000003</v>
      </c>
      <c r="F397" s="1">
        <v>34.949996948242188</v>
      </c>
      <c r="H397" s="23">
        <f>POWER(10,((E397-39.345)/-3.8067))</f>
        <v>14.273947441931718</v>
      </c>
      <c r="K397">
        <v>3</v>
      </c>
      <c r="L397">
        <v>32</v>
      </c>
    </row>
    <row r="398" spans="1:12" x14ac:dyDescent="0.2">
      <c r="A398" t="s">
        <v>176</v>
      </c>
      <c r="B398" t="s">
        <v>821</v>
      </c>
      <c r="C398" t="s">
        <v>640</v>
      </c>
      <c r="D398" t="s">
        <v>71</v>
      </c>
      <c r="E398" t="s">
        <v>72</v>
      </c>
      <c r="H398" s="23" t="e">
        <f>POWER(10,((E398-39.345)/-3.8067))</f>
        <v>#VALUE!</v>
      </c>
      <c r="I398" s="23" t="e">
        <f t="shared" ref="I398" si="357">AVERAGE(H398:H399)</f>
        <v>#VALUE!</v>
      </c>
      <c r="J398" s="23" t="e">
        <f t="shared" ref="J398" si="358">STDEV(H398:H399)</f>
        <v>#VALUE!</v>
      </c>
      <c r="K398">
        <v>3</v>
      </c>
      <c r="L398">
        <v>39</v>
      </c>
    </row>
    <row r="399" spans="1:12" x14ac:dyDescent="0.2">
      <c r="A399" t="s">
        <v>206</v>
      </c>
      <c r="B399" t="s">
        <v>821</v>
      </c>
      <c r="C399" t="s">
        <v>640</v>
      </c>
      <c r="D399" t="s">
        <v>71</v>
      </c>
      <c r="E399" t="s">
        <v>72</v>
      </c>
      <c r="H399" s="23" t="e">
        <f>POWER(10,((E399-39.345)/-3.8067))</f>
        <v>#VALUE!</v>
      </c>
      <c r="K399">
        <v>3</v>
      </c>
      <c r="L399">
        <v>39</v>
      </c>
    </row>
    <row r="400" spans="1:12" x14ac:dyDescent="0.2">
      <c r="A400" t="s">
        <v>247</v>
      </c>
      <c r="B400" t="s">
        <v>822</v>
      </c>
      <c r="C400" t="s">
        <v>640</v>
      </c>
      <c r="D400" t="s">
        <v>71</v>
      </c>
      <c r="E400" t="s">
        <v>72</v>
      </c>
      <c r="H400" s="23" t="e">
        <f>POWER(10,((E400-39.345)/-3.8067))</f>
        <v>#VALUE!</v>
      </c>
      <c r="I400" s="23" t="e">
        <f t="shared" ref="I400" si="359">AVERAGE(H400:H401)</f>
        <v>#VALUE!</v>
      </c>
      <c r="J400" s="23" t="e">
        <f t="shared" ref="J400" si="360">STDEV(H400:H401)</f>
        <v>#VALUE!</v>
      </c>
      <c r="K400">
        <v>3</v>
      </c>
      <c r="L400">
        <v>39</v>
      </c>
    </row>
    <row r="401" spans="1:12" x14ac:dyDescent="0.2">
      <c r="A401" t="s">
        <v>277</v>
      </c>
      <c r="B401" t="s">
        <v>822</v>
      </c>
      <c r="C401" t="s">
        <v>640</v>
      </c>
      <c r="D401" t="s">
        <v>71</v>
      </c>
      <c r="E401" t="s">
        <v>72</v>
      </c>
      <c r="H401" s="23" t="e">
        <f>POWER(10,((E401-39.345)/-3.8067))</f>
        <v>#VALUE!</v>
      </c>
      <c r="K401">
        <v>3</v>
      </c>
      <c r="L401">
        <v>39</v>
      </c>
    </row>
    <row r="402" spans="1:12" x14ac:dyDescent="0.2">
      <c r="A402" t="s">
        <v>318</v>
      </c>
      <c r="B402" t="s">
        <v>823</v>
      </c>
      <c r="C402" t="s">
        <v>640</v>
      </c>
      <c r="D402" t="s">
        <v>71</v>
      </c>
      <c r="E402" s="1">
        <v>34.821510000000004</v>
      </c>
      <c r="F402" s="1">
        <v>34.821510314941406</v>
      </c>
      <c r="H402" s="23">
        <f>POWER(10,((E402-39.345)/-3.8067))</f>
        <v>15.42754955583727</v>
      </c>
      <c r="I402" s="23" t="e">
        <f t="shared" ref="I402" si="361">AVERAGE(H402:H403)</f>
        <v>#VALUE!</v>
      </c>
      <c r="J402" s="23" t="e">
        <f t="shared" ref="J402" si="362">STDEV(H402:H403)</f>
        <v>#VALUE!</v>
      </c>
      <c r="K402">
        <v>3</v>
      </c>
      <c r="L402">
        <v>32</v>
      </c>
    </row>
    <row r="403" spans="1:12" x14ac:dyDescent="0.2">
      <c r="A403" t="s">
        <v>348</v>
      </c>
      <c r="B403" t="s">
        <v>823</v>
      </c>
      <c r="C403" t="s">
        <v>640</v>
      </c>
      <c r="D403" t="s">
        <v>71</v>
      </c>
      <c r="E403" t="s">
        <v>72</v>
      </c>
      <c r="F403" s="1">
        <v>34.821510314941406</v>
      </c>
      <c r="H403" s="23" t="e">
        <f>POWER(10,((E403-39.345)/-3.8067))</f>
        <v>#VALUE!</v>
      </c>
      <c r="K403">
        <v>3</v>
      </c>
      <c r="L403">
        <v>39</v>
      </c>
    </row>
    <row r="404" spans="1:12" x14ac:dyDescent="0.2">
      <c r="A404" t="s">
        <v>115</v>
      </c>
      <c r="B404" t="s">
        <v>116</v>
      </c>
      <c r="C404" t="s">
        <v>640</v>
      </c>
      <c r="D404" t="s">
        <v>117</v>
      </c>
      <c r="E404" s="1">
        <v>13.244225500000001</v>
      </c>
      <c r="F404" s="1">
        <v>13.302959442138672</v>
      </c>
      <c r="G404" s="1">
        <v>8.3062335848808289E-2</v>
      </c>
      <c r="H404" s="23">
        <f>POWER(10,((E404-39.345)/-3.8067))</f>
        <v>7186802.5519953324</v>
      </c>
      <c r="I404" s="23">
        <f t="shared" ref="I404" si="363">AVERAGE(H404:H405)</f>
        <v>6940338.9521863516</v>
      </c>
      <c r="J404" s="23">
        <f t="shared" ref="J404" si="364">STDEV(H404:H405)</f>
        <v>348552.16548115551</v>
      </c>
      <c r="K404">
        <v>3</v>
      </c>
      <c r="L404">
        <v>10</v>
      </c>
    </row>
    <row r="405" spans="1:12" x14ac:dyDescent="0.2">
      <c r="A405" t="s">
        <v>141</v>
      </c>
      <c r="B405" t="s">
        <v>116</v>
      </c>
      <c r="C405" t="s">
        <v>640</v>
      </c>
      <c r="D405" t="s">
        <v>117</v>
      </c>
      <c r="E405" s="1">
        <v>13.361693000000001</v>
      </c>
      <c r="F405" s="1">
        <v>13.302959442138672</v>
      </c>
      <c r="G405" s="1">
        <v>8.3062335848808289E-2</v>
      </c>
      <c r="H405" s="23">
        <f>POWER(10,((E405-39.345)/-3.8067))</f>
        <v>6693875.3523773709</v>
      </c>
      <c r="K405">
        <v>3</v>
      </c>
      <c r="L405">
        <v>10</v>
      </c>
    </row>
    <row r="406" spans="1:12" x14ac:dyDescent="0.2">
      <c r="A406" t="s">
        <v>186</v>
      </c>
      <c r="B406" t="s">
        <v>187</v>
      </c>
      <c r="C406" t="s">
        <v>640</v>
      </c>
      <c r="D406" t="s">
        <v>117</v>
      </c>
      <c r="E406" s="1">
        <v>18.272863000000001</v>
      </c>
      <c r="F406" s="1">
        <v>18.317340850830078</v>
      </c>
      <c r="G406" s="1">
        <v>6.2900632619857788E-2</v>
      </c>
      <c r="H406" s="23">
        <f>POWER(10,((E406-39.345)/-3.8067))</f>
        <v>343193.60043328354</v>
      </c>
      <c r="I406" s="23">
        <f t="shared" ref="I406" si="365">AVERAGE(H406:H407)</f>
        <v>334204.52613581694</v>
      </c>
      <c r="J406" s="23">
        <f t="shared" ref="J406" si="366">STDEV(H406:H407)</f>
        <v>12712.470784656634</v>
      </c>
      <c r="K406">
        <v>3</v>
      </c>
      <c r="L406">
        <v>15</v>
      </c>
    </row>
    <row r="407" spans="1:12" x14ac:dyDescent="0.2">
      <c r="A407" t="s">
        <v>211</v>
      </c>
      <c r="B407" t="s">
        <v>187</v>
      </c>
      <c r="C407" t="s">
        <v>640</v>
      </c>
      <c r="D407" t="s">
        <v>117</v>
      </c>
      <c r="E407" s="1">
        <v>18.361818</v>
      </c>
      <c r="F407" s="1">
        <v>18.317340850830078</v>
      </c>
      <c r="G407" s="1">
        <v>6.2900632619857788E-2</v>
      </c>
      <c r="H407" s="23">
        <f>POWER(10,((E407-39.345)/-3.8067))</f>
        <v>325215.45183835039</v>
      </c>
      <c r="K407">
        <v>3</v>
      </c>
      <c r="L407">
        <v>15</v>
      </c>
    </row>
    <row r="408" spans="1:12" x14ac:dyDescent="0.2">
      <c r="A408" t="s">
        <v>257</v>
      </c>
      <c r="B408" t="s">
        <v>258</v>
      </c>
      <c r="C408" t="s">
        <v>640</v>
      </c>
      <c r="D408" t="s">
        <v>117</v>
      </c>
      <c r="E408" s="1">
        <v>21.035018999999998</v>
      </c>
      <c r="F408" s="1">
        <v>21.088428497314453</v>
      </c>
      <c r="G408" s="1">
        <v>7.553119957447052E-2</v>
      </c>
      <c r="H408" s="23">
        <f>POWER(10,((E408-39.345)/-3.8067))</f>
        <v>64555.816300706239</v>
      </c>
      <c r="I408" s="23">
        <f t="shared" ref="I408" si="367">AVERAGE(H408:H409)</f>
        <v>62536.249593531989</v>
      </c>
      <c r="J408" s="23">
        <f t="shared" ref="J408" si="368">STDEV(H408:H409)</f>
        <v>2856.0986274029974</v>
      </c>
      <c r="K408">
        <v>3</v>
      </c>
      <c r="L408">
        <v>18</v>
      </c>
    </row>
    <row r="409" spans="1:12" x14ac:dyDescent="0.2">
      <c r="A409" t="s">
        <v>282</v>
      </c>
      <c r="B409" t="s">
        <v>258</v>
      </c>
      <c r="C409" t="s">
        <v>640</v>
      </c>
      <c r="D409" t="s">
        <v>117</v>
      </c>
      <c r="E409" s="1">
        <v>21.141836000000001</v>
      </c>
      <c r="F409" s="1">
        <v>21.088428497314453</v>
      </c>
      <c r="G409" s="1">
        <v>7.553119957447052E-2</v>
      </c>
      <c r="H409" s="23">
        <f>POWER(10,((E409-39.345)/-3.8067))</f>
        <v>60516.682886357739</v>
      </c>
      <c r="K409">
        <v>3</v>
      </c>
      <c r="L409">
        <v>18</v>
      </c>
    </row>
    <row r="410" spans="1:12" x14ac:dyDescent="0.2">
      <c r="A410" t="s">
        <v>328</v>
      </c>
      <c r="B410" t="s">
        <v>329</v>
      </c>
      <c r="C410" t="s">
        <v>640</v>
      </c>
      <c r="D410" t="s">
        <v>117</v>
      </c>
      <c r="E410" s="1">
        <v>25.362625000000001</v>
      </c>
      <c r="F410" s="1">
        <v>25.418670654296875</v>
      </c>
      <c r="G410" s="1">
        <v>7.9259000718593597E-2</v>
      </c>
      <c r="H410" s="23">
        <f>POWER(10,((E410-39.345)/-3.8067))</f>
        <v>4710.8157674341492</v>
      </c>
      <c r="I410" s="23">
        <f t="shared" ref="I410" si="369">AVERAGE(H410:H411)</f>
        <v>4556.4124096163323</v>
      </c>
      <c r="J410" s="23">
        <f t="shared" ref="J410" si="370">STDEV(H410:H411)</f>
        <v>218.3593227019031</v>
      </c>
      <c r="K410">
        <v>3</v>
      </c>
      <c r="L410">
        <v>22</v>
      </c>
    </row>
    <row r="411" spans="1:12" x14ac:dyDescent="0.2">
      <c r="A411" t="s">
        <v>353</v>
      </c>
      <c r="B411" t="s">
        <v>329</v>
      </c>
      <c r="C411" t="s">
        <v>640</v>
      </c>
      <c r="D411" t="s">
        <v>117</v>
      </c>
      <c r="E411" s="1">
        <v>25.474713999999999</v>
      </c>
      <c r="F411" s="1">
        <v>25.418670654296875</v>
      </c>
      <c r="G411" s="1">
        <v>7.9259000718593597E-2</v>
      </c>
      <c r="H411" s="23">
        <f>POWER(10,((E411-39.345)/-3.8067))</f>
        <v>4402.0090517985145</v>
      </c>
      <c r="K411">
        <v>3</v>
      </c>
      <c r="L411">
        <v>22</v>
      </c>
    </row>
    <row r="412" spans="1:12" x14ac:dyDescent="0.2">
      <c r="A412" t="s">
        <v>399</v>
      </c>
      <c r="B412" t="s">
        <v>400</v>
      </c>
      <c r="C412" t="s">
        <v>640</v>
      </c>
      <c r="D412" t="s">
        <v>117</v>
      </c>
      <c r="E412" s="1">
        <v>29.890056999999999</v>
      </c>
      <c r="F412" s="1">
        <v>30.497734069824219</v>
      </c>
      <c r="G412" s="1">
        <v>0.85938435792922974</v>
      </c>
      <c r="H412" s="23">
        <f>POWER(10,((E412-39.345)/-3.8067))</f>
        <v>304.62365684141679</v>
      </c>
      <c r="I412" s="23">
        <f t="shared" ref="I412" si="371">AVERAGE(H412:H413)</f>
        <v>225.33602921734757</v>
      </c>
      <c r="J412" s="23">
        <f t="shared" ref="J412" si="372">STDEV(H412:H413)</f>
        <v>112.12963831434641</v>
      </c>
      <c r="K412">
        <v>3</v>
      </c>
      <c r="L412">
        <v>27</v>
      </c>
    </row>
    <row r="413" spans="1:12" x14ac:dyDescent="0.2">
      <c r="A413" t="s">
        <v>424</v>
      </c>
      <c r="B413" t="s">
        <v>400</v>
      </c>
      <c r="C413" t="s">
        <v>640</v>
      </c>
      <c r="D413" t="s">
        <v>117</v>
      </c>
      <c r="E413" s="1">
        <v>31.105409999999999</v>
      </c>
      <c r="F413" s="1">
        <v>30.497734069824219</v>
      </c>
      <c r="G413" s="1">
        <v>0.85938435792922974</v>
      </c>
      <c r="H413" s="23">
        <f>POWER(10,((E413-39.345)/-3.8067))</f>
        <v>146.04840159327838</v>
      </c>
      <c r="K413">
        <v>3</v>
      </c>
      <c r="L413">
        <v>28</v>
      </c>
    </row>
    <row r="414" spans="1:12" x14ac:dyDescent="0.2">
      <c r="A414" t="s">
        <v>470</v>
      </c>
      <c r="B414" t="s">
        <v>471</v>
      </c>
      <c r="C414" t="s">
        <v>640</v>
      </c>
      <c r="D414" t="s">
        <v>117</v>
      </c>
      <c r="E414" s="1">
        <v>36.109830000000002</v>
      </c>
      <c r="F414" s="1">
        <v>34.434173583984375</v>
      </c>
      <c r="G414" s="1">
        <v>2.3697319030761719</v>
      </c>
      <c r="H414" s="23">
        <f>POWER(10,((E414-39.345)/-3.8067))</f>
        <v>7.0772100453030786</v>
      </c>
      <c r="I414" s="23">
        <f t="shared" ref="I414" si="373">AVERAGE(H414:H415)</f>
        <v>7.0772100453030786</v>
      </c>
      <c r="J414" s="23" t="e">
        <f t="shared" ref="J414" si="374">STDEV(H414:H415)</f>
        <v>#DIV/0!</v>
      </c>
      <c r="K414">
        <v>3</v>
      </c>
      <c r="L414">
        <v>33</v>
      </c>
    </row>
    <row r="415" spans="1:12" x14ac:dyDescent="0.2">
      <c r="A415" t="s">
        <v>495</v>
      </c>
      <c r="B415" t="s">
        <v>471</v>
      </c>
      <c r="C415" t="s">
        <v>640</v>
      </c>
      <c r="D415" t="s">
        <v>117</v>
      </c>
      <c r="E415" s="1">
        <v>32.758521999999999</v>
      </c>
      <c r="F415" s="1">
        <v>34.434173583984375</v>
      </c>
      <c r="G415" s="1">
        <v>2.3697319030761719</v>
      </c>
      <c r="K415">
        <v>3</v>
      </c>
      <c r="L415">
        <v>30</v>
      </c>
    </row>
    <row r="416" spans="1:12" x14ac:dyDescent="0.2">
      <c r="A416" t="s">
        <v>540</v>
      </c>
      <c r="B416" t="s">
        <v>541</v>
      </c>
      <c r="C416" t="s">
        <v>640</v>
      </c>
      <c r="D416" t="s">
        <v>541</v>
      </c>
      <c r="E416" t="s">
        <v>72</v>
      </c>
      <c r="K416">
        <v>3</v>
      </c>
      <c r="L416">
        <v>39</v>
      </c>
    </row>
    <row r="417" spans="1:12" x14ac:dyDescent="0.2">
      <c r="A417" t="s">
        <v>565</v>
      </c>
      <c r="B417" t="s">
        <v>541</v>
      </c>
      <c r="C417" t="s">
        <v>640</v>
      </c>
      <c r="D417" t="s">
        <v>541</v>
      </c>
      <c r="E417" t="s">
        <v>72</v>
      </c>
      <c r="K417">
        <v>3</v>
      </c>
      <c r="L417">
        <v>39</v>
      </c>
    </row>
    <row r="418" spans="1:12" x14ac:dyDescent="0.2">
      <c r="A418" t="s">
        <v>610</v>
      </c>
      <c r="B418" t="s">
        <v>541</v>
      </c>
      <c r="C418" t="s">
        <v>640</v>
      </c>
      <c r="D418" t="s">
        <v>541</v>
      </c>
      <c r="E418" t="s">
        <v>72</v>
      </c>
      <c r="K418">
        <v>3</v>
      </c>
      <c r="L418">
        <v>39</v>
      </c>
    </row>
    <row r="419" spans="1:12" x14ac:dyDescent="0.2">
      <c r="A419" t="s">
        <v>634</v>
      </c>
      <c r="B419" t="s">
        <v>541</v>
      </c>
      <c r="C419" t="s">
        <v>640</v>
      </c>
      <c r="D419" t="s">
        <v>541</v>
      </c>
      <c r="E419" t="s">
        <v>72</v>
      </c>
      <c r="K419">
        <v>3</v>
      </c>
      <c r="L419">
        <v>39</v>
      </c>
    </row>
  </sheetData>
  <pageMargins left="0.7" right="0.7" top="0.75" bottom="0.75" header="0.3" footer="0.3"/>
  <pageSetup paperSize="9"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9"/>
  <sheetViews>
    <sheetView workbookViewId="0">
      <selection activeCell="Q11" sqref="Q11"/>
    </sheetView>
  </sheetViews>
  <sheetFormatPr baseColWidth="10" defaultColWidth="8.83203125" defaultRowHeight="15" x14ac:dyDescent="0.2"/>
  <cols>
    <col min="1" max="4" width="8.83203125" style="24"/>
    <col min="5" max="7" width="9" style="24" bestFit="1" customWidth="1"/>
    <col min="8" max="8" width="13" style="25" bestFit="1" customWidth="1"/>
    <col min="9" max="10" width="10.83203125" style="25" bestFit="1" customWidth="1"/>
    <col min="11" max="12" width="9" style="24" bestFit="1" customWidth="1"/>
    <col min="13" max="16384" width="8.83203125" style="24"/>
  </cols>
  <sheetData>
    <row r="1" spans="1:2" x14ac:dyDescent="0.2">
      <c r="A1" s="24" t="s">
        <v>0</v>
      </c>
      <c r="B1" s="24" t="s">
        <v>1</v>
      </c>
    </row>
    <row r="2" spans="1:2" x14ac:dyDescent="0.2">
      <c r="A2" s="24" t="s">
        <v>2</v>
      </c>
      <c r="B2" s="24" t="s">
        <v>3</v>
      </c>
    </row>
    <row r="3" spans="1:2" x14ac:dyDescent="0.2">
      <c r="A3" s="24" t="s">
        <v>4</v>
      </c>
      <c r="B3" s="24" t="s">
        <v>5</v>
      </c>
    </row>
    <row r="4" spans="1:2" x14ac:dyDescent="0.2">
      <c r="A4" s="24" t="s">
        <v>6</v>
      </c>
      <c r="B4" s="24" t="s">
        <v>3</v>
      </c>
    </row>
    <row r="5" spans="1:2" x14ac:dyDescent="0.2">
      <c r="A5" s="24" t="s">
        <v>7</v>
      </c>
      <c r="B5" s="24" t="s">
        <v>8</v>
      </c>
    </row>
    <row r="6" spans="1:2" x14ac:dyDescent="0.2">
      <c r="A6" s="24" t="s">
        <v>9</v>
      </c>
      <c r="B6" s="24" t="s">
        <v>3</v>
      </c>
    </row>
    <row r="7" spans="1:2" x14ac:dyDescent="0.2">
      <c r="A7" s="24" t="s">
        <v>10</v>
      </c>
      <c r="B7" s="24" t="s">
        <v>11</v>
      </c>
    </row>
    <row r="8" spans="1:2" x14ac:dyDescent="0.2">
      <c r="A8" s="24" t="s">
        <v>12</v>
      </c>
      <c r="B8" s="24" t="s">
        <v>3</v>
      </c>
    </row>
    <row r="9" spans="1:2" x14ac:dyDescent="0.2">
      <c r="A9" s="24" t="s">
        <v>13</v>
      </c>
      <c r="B9" s="24" t="s">
        <v>14</v>
      </c>
    </row>
    <row r="10" spans="1:2" x14ac:dyDescent="0.2">
      <c r="A10" s="24" t="s">
        <v>15</v>
      </c>
      <c r="B10" s="24" t="s">
        <v>3</v>
      </c>
    </row>
    <row r="11" spans="1:2" x14ac:dyDescent="0.2">
      <c r="A11" s="24" t="s">
        <v>16</v>
      </c>
      <c r="B11" s="24" t="s">
        <v>17</v>
      </c>
    </row>
    <row r="12" spans="1:2" x14ac:dyDescent="0.2">
      <c r="A12" s="24" t="s">
        <v>18</v>
      </c>
      <c r="B12" s="24" t="s">
        <v>3</v>
      </c>
    </row>
    <row r="13" spans="1:2" x14ac:dyDescent="0.2">
      <c r="A13" s="24" t="s">
        <v>19</v>
      </c>
      <c r="B13" s="24" t="s">
        <v>20</v>
      </c>
    </row>
    <row r="14" spans="1:2" x14ac:dyDescent="0.2">
      <c r="A14" s="24" t="s">
        <v>21</v>
      </c>
      <c r="B14" s="24" t="s">
        <v>3</v>
      </c>
    </row>
    <row r="15" spans="1:2" x14ac:dyDescent="0.2">
      <c r="A15" s="24" t="s">
        <v>22</v>
      </c>
      <c r="B15" s="24" t="s">
        <v>23</v>
      </c>
    </row>
    <row r="16" spans="1:2" x14ac:dyDescent="0.2">
      <c r="A16" s="24" t="s">
        <v>24</v>
      </c>
      <c r="B16" s="24" t="s">
        <v>3</v>
      </c>
    </row>
    <row r="17" spans="1:2" x14ac:dyDescent="0.2">
      <c r="A17" s="24" t="s">
        <v>25</v>
      </c>
      <c r="B17" s="24" t="s">
        <v>26</v>
      </c>
    </row>
    <row r="18" spans="1:2" x14ac:dyDescent="0.2">
      <c r="A18" s="24" t="s">
        <v>27</v>
      </c>
      <c r="B18" s="24" t="s">
        <v>3</v>
      </c>
    </row>
    <row r="19" spans="1:2" x14ac:dyDescent="0.2">
      <c r="A19" s="24" t="s">
        <v>28</v>
      </c>
      <c r="B19" s="24" t="s">
        <v>29</v>
      </c>
    </row>
    <row r="20" spans="1:2" x14ac:dyDescent="0.2">
      <c r="A20" s="24" t="s">
        <v>30</v>
      </c>
      <c r="B20" s="24" t="s">
        <v>31</v>
      </c>
    </row>
    <row r="21" spans="1:2" x14ac:dyDescent="0.2">
      <c r="A21" s="24" t="s">
        <v>32</v>
      </c>
      <c r="B21" s="24" t="s">
        <v>824</v>
      </c>
    </row>
    <row r="22" spans="1:2" x14ac:dyDescent="0.2">
      <c r="A22" s="24" t="s">
        <v>34</v>
      </c>
      <c r="B22" s="24" t="s">
        <v>825</v>
      </c>
    </row>
    <row r="23" spans="1:2" x14ac:dyDescent="0.2">
      <c r="A23" s="24" t="s">
        <v>36</v>
      </c>
      <c r="B23" s="24" t="s">
        <v>826</v>
      </c>
    </row>
    <row r="24" spans="1:2" x14ac:dyDescent="0.2">
      <c r="A24" s="24" t="s">
        <v>38</v>
      </c>
      <c r="B24" s="24" t="s">
        <v>827</v>
      </c>
    </row>
    <row r="25" spans="1:2" x14ac:dyDescent="0.2">
      <c r="A25" s="24" t="s">
        <v>40</v>
      </c>
      <c r="B25" s="24" t="s">
        <v>41</v>
      </c>
    </row>
    <row r="26" spans="1:2" x14ac:dyDescent="0.2">
      <c r="A26" s="24" t="s">
        <v>42</v>
      </c>
      <c r="B26" s="24" t="s">
        <v>43</v>
      </c>
    </row>
    <row r="27" spans="1:2" x14ac:dyDescent="0.2">
      <c r="A27" s="24" t="s">
        <v>44</v>
      </c>
      <c r="B27" s="24" t="s">
        <v>45</v>
      </c>
    </row>
    <row r="28" spans="1:2" x14ac:dyDescent="0.2">
      <c r="A28" s="24" t="s">
        <v>46</v>
      </c>
      <c r="B28" s="24" t="s">
        <v>47</v>
      </c>
    </row>
    <row r="29" spans="1:2" x14ac:dyDescent="0.2">
      <c r="A29" s="24" t="s">
        <v>48</v>
      </c>
      <c r="B29" s="24" t="s">
        <v>49</v>
      </c>
    </row>
    <row r="30" spans="1:2" x14ac:dyDescent="0.2">
      <c r="A30" s="24" t="s">
        <v>50</v>
      </c>
      <c r="B30" s="24" t="s">
        <v>51</v>
      </c>
    </row>
    <row r="31" spans="1:2" x14ac:dyDescent="0.2">
      <c r="A31" s="24" t="s">
        <v>52</v>
      </c>
      <c r="B31" s="24" t="s">
        <v>53</v>
      </c>
    </row>
    <row r="32" spans="1:2" x14ac:dyDescent="0.2">
      <c r="A32" s="24" t="s">
        <v>54</v>
      </c>
      <c r="B32" s="24" t="s">
        <v>55</v>
      </c>
    </row>
    <row r="35" spans="1:12" x14ac:dyDescent="0.2">
      <c r="A35" s="24" t="s">
        <v>56</v>
      </c>
      <c r="B35" s="24" t="s">
        <v>57</v>
      </c>
      <c r="C35" s="24" t="s">
        <v>58</v>
      </c>
      <c r="D35" s="24" t="s">
        <v>59</v>
      </c>
      <c r="E35" s="24" t="s">
        <v>60</v>
      </c>
      <c r="F35" s="24" t="s">
        <v>61</v>
      </c>
      <c r="G35" s="24" t="s">
        <v>62</v>
      </c>
      <c r="H35" s="25" t="s">
        <v>1236</v>
      </c>
      <c r="I35" s="25" t="s">
        <v>1237</v>
      </c>
      <c r="J35" s="25" t="s">
        <v>1267</v>
      </c>
      <c r="K35" s="24" t="s">
        <v>66</v>
      </c>
      <c r="L35" s="24" t="s">
        <v>67</v>
      </c>
    </row>
    <row r="36" spans="1:12" x14ac:dyDescent="0.2">
      <c r="A36" s="24" t="s">
        <v>68</v>
      </c>
      <c r="B36" s="24" t="s">
        <v>828</v>
      </c>
      <c r="C36" s="24" t="s">
        <v>70</v>
      </c>
      <c r="D36" s="24" t="s">
        <v>71</v>
      </c>
      <c r="E36" s="133">
        <v>32.219940000000001</v>
      </c>
      <c r="F36" s="133">
        <v>31.772176742553711</v>
      </c>
      <c r="G36" s="133">
        <v>0.63323312997817993</v>
      </c>
      <c r="H36" s="25">
        <f>POWER(10,((E36-39.345)/-3.8067))</f>
        <v>74.424454345453881</v>
      </c>
      <c r="I36" s="25">
        <f>AVERAGE(H36:H37)</f>
        <v>101.17626630369165</v>
      </c>
      <c r="J36" s="25">
        <f>STDEV(H36:H37)</f>
        <v>37.832775289394547</v>
      </c>
      <c r="K36" s="24">
        <v>1</v>
      </c>
      <c r="L36" s="24">
        <v>40</v>
      </c>
    </row>
    <row r="37" spans="1:12" x14ac:dyDescent="0.2">
      <c r="A37" s="24" t="s">
        <v>118</v>
      </c>
      <c r="B37" s="24" t="s">
        <v>828</v>
      </c>
      <c r="C37" s="24" t="s">
        <v>70</v>
      </c>
      <c r="D37" s="24" t="s">
        <v>71</v>
      </c>
      <c r="E37" s="133">
        <v>31.324413</v>
      </c>
      <c r="F37" s="133">
        <v>31.772176742553711</v>
      </c>
      <c r="G37" s="133">
        <v>0.63323312997817993</v>
      </c>
      <c r="H37" s="25">
        <f>POWER(10,((E37-39.345)/-3.8067))</f>
        <v>127.9280782619294</v>
      </c>
      <c r="K37" s="24">
        <v>1</v>
      </c>
      <c r="L37" s="24">
        <v>40</v>
      </c>
    </row>
    <row r="38" spans="1:12" x14ac:dyDescent="0.2">
      <c r="A38" s="24" t="s">
        <v>142</v>
      </c>
      <c r="B38" s="24" t="s">
        <v>829</v>
      </c>
      <c r="C38" s="24" t="s">
        <v>70</v>
      </c>
      <c r="D38" s="24" t="s">
        <v>71</v>
      </c>
      <c r="E38" s="24" t="s">
        <v>72</v>
      </c>
      <c r="F38" s="133">
        <v>34.676074981689453</v>
      </c>
      <c r="H38" s="25" t="e">
        <f>POWER(10,((E38-39.345)/-3.8067))</f>
        <v>#VALUE!</v>
      </c>
      <c r="I38" s="25" t="e">
        <f>AVERAGE(H38:H39)</f>
        <v>#VALUE!</v>
      </c>
      <c r="J38" s="25" t="e">
        <f>STDEV(H38:H39)</f>
        <v>#VALUE!</v>
      </c>
      <c r="K38" s="24">
        <v>1</v>
      </c>
      <c r="L38" s="24">
        <v>40</v>
      </c>
    </row>
    <row r="39" spans="1:12" x14ac:dyDescent="0.2">
      <c r="A39" s="24" t="s">
        <v>188</v>
      </c>
      <c r="B39" s="24" t="s">
        <v>829</v>
      </c>
      <c r="C39" s="24" t="s">
        <v>70</v>
      </c>
      <c r="D39" s="24" t="s">
        <v>71</v>
      </c>
      <c r="E39" s="133">
        <v>34.676074999999997</v>
      </c>
      <c r="F39" s="133">
        <v>34.676074981689453</v>
      </c>
      <c r="H39" s="25">
        <f>POWER(10,((E39-39.345)/-3.8067))</f>
        <v>16.846200182162203</v>
      </c>
      <c r="K39" s="24">
        <v>1</v>
      </c>
      <c r="L39" s="24">
        <v>40</v>
      </c>
    </row>
    <row r="40" spans="1:12" x14ac:dyDescent="0.2">
      <c r="A40" s="24" t="s">
        <v>212</v>
      </c>
      <c r="B40" s="24" t="s">
        <v>830</v>
      </c>
      <c r="C40" s="24" t="s">
        <v>70</v>
      </c>
      <c r="D40" s="24" t="s">
        <v>71</v>
      </c>
      <c r="E40" s="133">
        <v>34.777217999999998</v>
      </c>
      <c r="F40" s="133">
        <v>35.72802734375</v>
      </c>
      <c r="G40" s="133">
        <v>1.3446476459503174</v>
      </c>
      <c r="H40" s="25">
        <f>POWER(10,((E40-39.345)/-3.8067))</f>
        <v>15.846458760957336</v>
      </c>
      <c r="I40" s="25">
        <f t="shared" ref="I40" si="0">AVERAGE(H40:H41)</f>
        <v>10.431399291986686</v>
      </c>
      <c r="J40" s="25">
        <f t="shared" ref="J40" si="1">STDEV(H40:H41)</f>
        <v>7.6580505420751432</v>
      </c>
      <c r="K40" s="24">
        <v>1</v>
      </c>
      <c r="L40" s="24">
        <v>40</v>
      </c>
    </row>
    <row r="41" spans="1:12" x14ac:dyDescent="0.2">
      <c r="A41" s="24" t="s">
        <v>259</v>
      </c>
      <c r="B41" s="24" t="s">
        <v>830</v>
      </c>
      <c r="C41" s="24" t="s">
        <v>70</v>
      </c>
      <c r="D41" s="24" t="s">
        <v>71</v>
      </c>
      <c r="E41" s="133">
        <v>36.678837000000001</v>
      </c>
      <c r="F41" s="133">
        <v>35.72802734375</v>
      </c>
      <c r="G41" s="133">
        <v>1.3446476459503174</v>
      </c>
      <c r="H41" s="25">
        <f>POWER(10,((E41-39.345)/-3.8067))</f>
        <v>5.016339823016037</v>
      </c>
      <c r="K41" s="24">
        <v>1</v>
      </c>
      <c r="L41" s="24">
        <v>40</v>
      </c>
    </row>
    <row r="42" spans="1:12" x14ac:dyDescent="0.2">
      <c r="A42" s="24" t="s">
        <v>283</v>
      </c>
      <c r="B42" s="24" t="s">
        <v>831</v>
      </c>
      <c r="C42" s="24" t="s">
        <v>70</v>
      </c>
      <c r="D42" s="24" t="s">
        <v>71</v>
      </c>
      <c r="E42" s="133">
        <v>28.452653999999999</v>
      </c>
      <c r="F42" s="133">
        <v>28.375709533691406</v>
      </c>
      <c r="G42" s="133">
        <v>0.10881439596414566</v>
      </c>
      <c r="H42" s="25">
        <f>POWER(10,((E42-39.345)/-3.8067))</f>
        <v>726.7111261959451</v>
      </c>
      <c r="I42" s="25">
        <f t="shared" ref="I42" si="2">AVERAGE(H42:H43)</f>
        <v>762.15736924302701</v>
      </c>
      <c r="J42" s="25">
        <f t="shared" ref="J42" si="3">STDEV(H42:H43)</f>
        <v>50.128557652356257</v>
      </c>
      <c r="K42" s="24">
        <v>1</v>
      </c>
      <c r="L42" s="24">
        <v>40</v>
      </c>
    </row>
    <row r="43" spans="1:12" x14ac:dyDescent="0.2">
      <c r="A43" s="24" t="s">
        <v>330</v>
      </c>
      <c r="B43" s="24" t="s">
        <v>831</v>
      </c>
      <c r="C43" s="24" t="s">
        <v>70</v>
      </c>
      <c r="D43" s="24" t="s">
        <v>71</v>
      </c>
      <c r="E43" s="133">
        <v>28.298767000000002</v>
      </c>
      <c r="F43" s="133">
        <v>28.375709533691406</v>
      </c>
      <c r="G43" s="133">
        <v>0.10881439596414566</v>
      </c>
      <c r="H43" s="25">
        <f>POWER(10,((E43-39.345)/-3.8067))</f>
        <v>797.60361229010891</v>
      </c>
      <c r="K43" s="24">
        <v>1</v>
      </c>
      <c r="L43" s="24">
        <v>40</v>
      </c>
    </row>
    <row r="44" spans="1:12" x14ac:dyDescent="0.2">
      <c r="A44" s="24" t="s">
        <v>354</v>
      </c>
      <c r="B44" s="24" t="s">
        <v>832</v>
      </c>
      <c r="C44" s="24" t="s">
        <v>70</v>
      </c>
      <c r="D44" s="24" t="s">
        <v>71</v>
      </c>
      <c r="E44" s="133">
        <v>20.228918</v>
      </c>
      <c r="F44" s="133">
        <v>20.254680633544922</v>
      </c>
      <c r="G44" s="133">
        <v>3.6432411521673203E-2</v>
      </c>
      <c r="H44" s="25">
        <f>POWER(10,((E44-39.345)/-3.8067))</f>
        <v>105122.0582379884</v>
      </c>
      <c r="I44" s="25">
        <f t="shared" ref="I44" si="4">AVERAGE(H44:H45)</f>
        <v>103509.2519635522</v>
      </c>
      <c r="J44" s="25">
        <f t="shared" ref="J44" si="5">STDEV(H44:H45)</f>
        <v>2280.8525067880819</v>
      </c>
      <c r="K44" s="24">
        <v>1</v>
      </c>
      <c r="L44" s="24">
        <v>40</v>
      </c>
    </row>
    <row r="45" spans="1:12" x14ac:dyDescent="0.2">
      <c r="A45" s="24" t="s">
        <v>401</v>
      </c>
      <c r="B45" s="24" t="s">
        <v>832</v>
      </c>
      <c r="C45" s="24" t="s">
        <v>70</v>
      </c>
      <c r="D45" s="24" t="s">
        <v>71</v>
      </c>
      <c r="E45" s="133">
        <v>20.280441</v>
      </c>
      <c r="F45" s="133">
        <v>20.254680633544922</v>
      </c>
      <c r="G45" s="133">
        <v>3.6432411521673203E-2</v>
      </c>
      <c r="H45" s="25">
        <f>POWER(10,((E45-39.345)/-3.8067))</f>
        <v>101896.44568911602</v>
      </c>
      <c r="K45" s="24">
        <v>1</v>
      </c>
      <c r="L45" s="24">
        <v>40</v>
      </c>
    </row>
    <row r="46" spans="1:12" x14ac:dyDescent="0.2">
      <c r="A46" s="24" t="s">
        <v>425</v>
      </c>
      <c r="B46" s="24" t="s">
        <v>833</v>
      </c>
      <c r="C46" s="24" t="s">
        <v>70</v>
      </c>
      <c r="D46" s="24" t="s">
        <v>71</v>
      </c>
      <c r="E46" s="133">
        <v>18.85744</v>
      </c>
      <c r="F46" s="133">
        <v>18.918441772460938</v>
      </c>
      <c r="G46" s="133">
        <v>8.6268194019794464E-2</v>
      </c>
      <c r="H46" s="25">
        <f>POWER(10,((E46-39.345)/-3.8067))</f>
        <v>240976.05380351291</v>
      </c>
      <c r="I46" s="25">
        <f>AVERAGE(H46:H47)</f>
        <v>232404.58575676207</v>
      </c>
      <c r="J46" s="25">
        <f t="shared" ref="J46" si="6">STDEV(H46:H47)</f>
        <v>12121.886361162646</v>
      </c>
      <c r="K46" s="24">
        <v>1</v>
      </c>
      <c r="L46" s="24">
        <v>40</v>
      </c>
    </row>
    <row r="47" spans="1:12" x14ac:dyDescent="0.2">
      <c r="A47" s="24" t="s">
        <v>472</v>
      </c>
      <c r="B47" s="24" t="s">
        <v>833</v>
      </c>
      <c r="C47" s="24" t="s">
        <v>70</v>
      </c>
      <c r="D47" s="24" t="s">
        <v>71</v>
      </c>
      <c r="E47" s="133">
        <v>18.979443</v>
      </c>
      <c r="F47" s="133">
        <v>18.918441772460938</v>
      </c>
      <c r="G47" s="133">
        <v>8.6268194019794464E-2</v>
      </c>
      <c r="H47" s="25">
        <f>POWER(10,((E47-39.345)/-3.8067))</f>
        <v>223833.11771001125</v>
      </c>
      <c r="K47" s="24">
        <v>1</v>
      </c>
      <c r="L47" s="24">
        <v>40</v>
      </c>
    </row>
    <row r="48" spans="1:12" x14ac:dyDescent="0.2">
      <c r="A48" s="24" t="s">
        <v>496</v>
      </c>
      <c r="B48" s="24" t="s">
        <v>834</v>
      </c>
      <c r="C48" s="24" t="s">
        <v>70</v>
      </c>
      <c r="D48" s="24" t="s">
        <v>71</v>
      </c>
      <c r="E48" s="133">
        <v>19.094193000000001</v>
      </c>
      <c r="F48" s="133">
        <v>19.083080291748047</v>
      </c>
      <c r="G48" s="133">
        <v>1.5715042129158974E-2</v>
      </c>
      <c r="H48" s="25">
        <f>POWER(10,((E48-39.345)/-3.8067))</f>
        <v>208823.86255325115</v>
      </c>
      <c r="I48" s="25">
        <f t="shared" ref="I48" si="7">AVERAGE(H48:H49)</f>
        <v>210236.99022408703</v>
      </c>
      <c r="J48" s="25">
        <f t="shared" ref="J48" si="8">STDEV(H48:H49)</f>
        <v>1998.4643174608225</v>
      </c>
      <c r="K48" s="24">
        <v>1</v>
      </c>
      <c r="L48" s="24">
        <v>40</v>
      </c>
    </row>
    <row r="49" spans="1:12" x14ac:dyDescent="0.2">
      <c r="A49" s="24" t="s">
        <v>542</v>
      </c>
      <c r="B49" s="24" t="s">
        <v>834</v>
      </c>
      <c r="C49" s="24" t="s">
        <v>70</v>
      </c>
      <c r="D49" s="24" t="s">
        <v>71</v>
      </c>
      <c r="E49" s="133">
        <v>19.071967999999998</v>
      </c>
      <c r="F49" s="133">
        <v>19.083080291748047</v>
      </c>
      <c r="G49" s="133">
        <v>1.5715042129158974E-2</v>
      </c>
      <c r="H49" s="25">
        <f>POWER(10,((E49-39.345)/-3.8067))</f>
        <v>211650.11789492294</v>
      </c>
      <c r="K49" s="24">
        <v>1</v>
      </c>
      <c r="L49" s="24">
        <v>40</v>
      </c>
    </row>
    <row r="50" spans="1:12" x14ac:dyDescent="0.2">
      <c r="A50" s="24" t="s">
        <v>566</v>
      </c>
      <c r="B50" s="24" t="s">
        <v>835</v>
      </c>
      <c r="C50" s="24" t="s">
        <v>70</v>
      </c>
      <c r="D50" s="24" t="s">
        <v>71</v>
      </c>
      <c r="E50" s="133">
        <v>19.733726999999998</v>
      </c>
      <c r="F50" s="133">
        <v>19.834909439086914</v>
      </c>
      <c r="G50" s="133">
        <v>0.14309428632259369</v>
      </c>
      <c r="H50" s="25">
        <f>POWER(10,((E50-39.345)/-3.8067))</f>
        <v>141833.20537173888</v>
      </c>
      <c r="I50" s="25">
        <f t="shared" ref="I50" si="9">AVERAGE(H50:H51)</f>
        <v>133662.84245424217</v>
      </c>
      <c r="J50" s="25">
        <f t="shared" ref="J50" si="10">STDEV(H50:H51)</f>
        <v>11554.638047434051</v>
      </c>
      <c r="K50" s="24">
        <v>1</v>
      </c>
      <c r="L50" s="24">
        <v>40</v>
      </c>
    </row>
    <row r="51" spans="1:12" x14ac:dyDescent="0.2">
      <c r="A51" s="24" t="s">
        <v>611</v>
      </c>
      <c r="B51" s="24" t="s">
        <v>835</v>
      </c>
      <c r="C51" s="24" t="s">
        <v>70</v>
      </c>
      <c r="D51" s="24" t="s">
        <v>71</v>
      </c>
      <c r="E51" s="133">
        <v>19.936091999999999</v>
      </c>
      <c r="F51" s="133">
        <v>19.834909439086914</v>
      </c>
      <c r="G51" s="133">
        <v>0.14309428632259369</v>
      </c>
      <c r="H51" s="25">
        <f>POWER(10,((E51-39.345)/-3.8067))</f>
        <v>125492.47953674546</v>
      </c>
      <c r="K51" s="24">
        <v>1</v>
      </c>
      <c r="L51" s="24">
        <v>40</v>
      </c>
    </row>
    <row r="52" spans="1:12" x14ac:dyDescent="0.2">
      <c r="A52" s="24" t="s">
        <v>73</v>
      </c>
      <c r="B52" s="24" t="s">
        <v>836</v>
      </c>
      <c r="C52" s="24" t="s">
        <v>70</v>
      </c>
      <c r="D52" s="24" t="s">
        <v>71</v>
      </c>
      <c r="E52" s="24" t="s">
        <v>72</v>
      </c>
      <c r="H52" s="25" t="e">
        <f>POWER(10,((E52-39.345)/-3.8067))</f>
        <v>#VALUE!</v>
      </c>
      <c r="I52" s="25" t="e">
        <f t="shared" ref="I52" si="11">AVERAGE(H52:H53)</f>
        <v>#VALUE!</v>
      </c>
      <c r="J52" s="25" t="e">
        <f t="shared" ref="J52" si="12">STDEV(H52:H53)</f>
        <v>#VALUE!</v>
      </c>
      <c r="K52" s="24">
        <v>1</v>
      </c>
      <c r="L52" s="24">
        <v>40</v>
      </c>
    </row>
    <row r="53" spans="1:12" x14ac:dyDescent="0.2">
      <c r="A53" s="24" t="s">
        <v>119</v>
      </c>
      <c r="B53" s="24" t="s">
        <v>836</v>
      </c>
      <c r="C53" s="24" t="s">
        <v>70</v>
      </c>
      <c r="D53" s="24" t="s">
        <v>71</v>
      </c>
      <c r="E53" s="24" t="s">
        <v>72</v>
      </c>
      <c r="H53" s="25" t="e">
        <f>POWER(10,((E53-39.345)/-3.8067))</f>
        <v>#VALUE!</v>
      </c>
      <c r="K53" s="24">
        <v>1</v>
      </c>
      <c r="L53" s="24">
        <v>40</v>
      </c>
    </row>
    <row r="54" spans="1:12" x14ac:dyDescent="0.2">
      <c r="A54" s="24" t="s">
        <v>144</v>
      </c>
      <c r="B54" s="24" t="s">
        <v>837</v>
      </c>
      <c r="C54" s="24" t="s">
        <v>70</v>
      </c>
      <c r="D54" s="24" t="s">
        <v>71</v>
      </c>
      <c r="E54" s="133">
        <v>30.257090000000002</v>
      </c>
      <c r="F54" s="133">
        <v>30.349273681640625</v>
      </c>
      <c r="G54" s="133">
        <v>0.13036660850048065</v>
      </c>
      <c r="H54" s="25">
        <f>POWER(10,((E54-39.345)/-3.8067))</f>
        <v>243.97537557117752</v>
      </c>
      <c r="I54" s="25">
        <f t="shared" ref="I54" si="13">AVERAGE(H54:H55)</f>
        <v>231.10257908482072</v>
      </c>
      <c r="J54" s="25">
        <f t="shared" ref="J54" si="14">STDEV(H54:H55)</f>
        <v>18.204883376674498</v>
      </c>
      <c r="K54" s="24">
        <v>1</v>
      </c>
      <c r="L54" s="24">
        <v>40</v>
      </c>
    </row>
    <row r="55" spans="1:12" x14ac:dyDescent="0.2">
      <c r="A55" s="24" t="s">
        <v>189</v>
      </c>
      <c r="B55" s="24" t="s">
        <v>837</v>
      </c>
      <c r="C55" s="24" t="s">
        <v>70</v>
      </c>
      <c r="D55" s="24" t="s">
        <v>71</v>
      </c>
      <c r="E55" s="133">
        <v>30.441455999999999</v>
      </c>
      <c r="F55" s="133">
        <v>30.349273681640625</v>
      </c>
      <c r="G55" s="133">
        <v>0.13036660850048065</v>
      </c>
      <c r="H55" s="25">
        <f>POWER(10,((E55-39.345)/-3.8067))</f>
        <v>218.22978259846394</v>
      </c>
      <c r="K55" s="24">
        <v>1</v>
      </c>
      <c r="L55" s="24">
        <v>40</v>
      </c>
    </row>
    <row r="56" spans="1:12" x14ac:dyDescent="0.2">
      <c r="A56" s="24" t="s">
        <v>214</v>
      </c>
      <c r="B56" s="24" t="s">
        <v>838</v>
      </c>
      <c r="C56" s="24" t="s">
        <v>70</v>
      </c>
      <c r="D56" s="24" t="s">
        <v>71</v>
      </c>
      <c r="E56" s="133">
        <v>34.90072</v>
      </c>
      <c r="F56" s="133">
        <v>34.495597839355469</v>
      </c>
      <c r="G56" s="133">
        <v>0.57292467355728149</v>
      </c>
      <c r="H56" s="25">
        <f>POWER(10,((E56-39.345)/-3.8067))</f>
        <v>14.705808326852461</v>
      </c>
      <c r="I56" s="25">
        <f t="shared" ref="I56" si="15">AVERAGE(H56:H57)</f>
        <v>19.356315182775738</v>
      </c>
      <c r="J56" s="25">
        <f t="shared" ref="J56" si="16">STDEV(H56:H57)</f>
        <v>6.5768098675557676</v>
      </c>
      <c r="K56" s="24">
        <v>1</v>
      </c>
      <c r="L56" s="24">
        <v>40</v>
      </c>
    </row>
    <row r="57" spans="1:12" x14ac:dyDescent="0.2">
      <c r="A57" s="24" t="s">
        <v>260</v>
      </c>
      <c r="B57" s="24" t="s">
        <v>838</v>
      </c>
      <c r="C57" s="24" t="s">
        <v>70</v>
      </c>
      <c r="D57" s="24" t="s">
        <v>71</v>
      </c>
      <c r="E57" s="133">
        <v>34.090479999999999</v>
      </c>
      <c r="F57" s="133">
        <v>34.495597839355469</v>
      </c>
      <c r="G57" s="133">
        <v>0.57292467355728149</v>
      </c>
      <c r="H57" s="25">
        <f>POWER(10,((E57-39.345)/-3.8067))</f>
        <v>24.006822038699017</v>
      </c>
      <c r="K57" s="24">
        <v>1</v>
      </c>
      <c r="L57" s="24">
        <v>40</v>
      </c>
    </row>
    <row r="58" spans="1:12" x14ac:dyDescent="0.2">
      <c r="A58" s="24" t="s">
        <v>285</v>
      </c>
      <c r="B58" s="24" t="s">
        <v>839</v>
      </c>
      <c r="C58" s="24" t="s">
        <v>70</v>
      </c>
      <c r="D58" s="24" t="s">
        <v>71</v>
      </c>
      <c r="E58" s="133">
        <v>36.761288</v>
      </c>
      <c r="F58" s="133">
        <v>36.761287689208984</v>
      </c>
      <c r="H58" s="25">
        <f>POWER(10,((E58-39.345)/-3.8067))</f>
        <v>4.7722974721062412</v>
      </c>
      <c r="I58" s="25" t="e">
        <f t="shared" ref="I58" si="17">AVERAGE(H58:H59)</f>
        <v>#VALUE!</v>
      </c>
      <c r="J58" s="25" t="e">
        <f t="shared" ref="J58" si="18">STDEV(H58:H59)</f>
        <v>#VALUE!</v>
      </c>
      <c r="K58" s="24">
        <v>1</v>
      </c>
      <c r="L58" s="24">
        <v>40</v>
      </c>
    </row>
    <row r="59" spans="1:12" x14ac:dyDescent="0.2">
      <c r="A59" s="24" t="s">
        <v>331</v>
      </c>
      <c r="B59" s="24" t="s">
        <v>839</v>
      </c>
      <c r="C59" s="24" t="s">
        <v>70</v>
      </c>
      <c r="D59" s="24" t="s">
        <v>71</v>
      </c>
      <c r="E59" s="24" t="s">
        <v>72</v>
      </c>
      <c r="F59" s="133">
        <v>36.761287689208984</v>
      </c>
      <c r="H59" s="25" t="e">
        <f>POWER(10,((E59-39.345)/-3.8067))</f>
        <v>#VALUE!</v>
      </c>
      <c r="K59" s="24">
        <v>1</v>
      </c>
      <c r="L59" s="24">
        <v>40</v>
      </c>
    </row>
    <row r="60" spans="1:12" x14ac:dyDescent="0.2">
      <c r="A60" s="24" t="s">
        <v>356</v>
      </c>
      <c r="B60" s="24" t="s">
        <v>840</v>
      </c>
      <c r="C60" s="24" t="s">
        <v>70</v>
      </c>
      <c r="D60" s="24" t="s">
        <v>71</v>
      </c>
      <c r="E60" s="133">
        <v>32.611587999999998</v>
      </c>
      <c r="F60" s="133">
        <v>32.719722747802734</v>
      </c>
      <c r="G60" s="133">
        <v>0.15292629599571228</v>
      </c>
      <c r="H60" s="25">
        <f>POWER(10,((E60-39.345)/-3.8067))</f>
        <v>58.726186036708405</v>
      </c>
      <c r="I60" s="25">
        <f t="shared" ref="I60" si="19">AVERAGE(H60:H61)</f>
        <v>55.125640978359456</v>
      </c>
      <c r="J60" s="25">
        <f t="shared" ref="J60" si="20">STDEV(H60:H61)</f>
        <v>5.0919396534525161</v>
      </c>
      <c r="K60" s="24">
        <v>1</v>
      </c>
      <c r="L60" s="24">
        <v>40</v>
      </c>
    </row>
    <row r="61" spans="1:12" x14ac:dyDescent="0.2">
      <c r="A61" s="24" t="s">
        <v>402</v>
      </c>
      <c r="B61" s="24" t="s">
        <v>840</v>
      </c>
      <c r="C61" s="24" t="s">
        <v>70</v>
      </c>
      <c r="D61" s="24" t="s">
        <v>71</v>
      </c>
      <c r="E61" s="133">
        <v>32.827857999999999</v>
      </c>
      <c r="F61" s="133">
        <v>32.719722747802734</v>
      </c>
      <c r="G61" s="133">
        <v>0.15292629599571228</v>
      </c>
      <c r="H61" s="25">
        <f>POWER(10,((E61-39.345)/-3.8067))</f>
        <v>51.5250959200105</v>
      </c>
      <c r="K61" s="24">
        <v>1</v>
      </c>
      <c r="L61" s="24">
        <v>40</v>
      </c>
    </row>
    <row r="62" spans="1:12" x14ac:dyDescent="0.2">
      <c r="A62" s="24" t="s">
        <v>427</v>
      </c>
      <c r="B62" s="24" t="s">
        <v>841</v>
      </c>
      <c r="C62" s="24" t="s">
        <v>70</v>
      </c>
      <c r="D62" s="24" t="s">
        <v>71</v>
      </c>
      <c r="E62" s="133">
        <v>34.370620000000002</v>
      </c>
      <c r="F62" s="133">
        <v>35.444210052490234</v>
      </c>
      <c r="G62" s="133">
        <v>1.5182845592498779</v>
      </c>
      <c r="H62" s="25">
        <f>POWER(10,((E62-39.345)/-3.8067))</f>
        <v>20.264849070258368</v>
      </c>
      <c r="I62" s="25">
        <f t="shared" ref="I62" si="21">AVERAGE(H62:H63)</f>
        <v>12.897204181769299</v>
      </c>
      <c r="J62" s="25">
        <f t="shared" ref="J62" si="22">STDEV(H62:H63)</f>
        <v>10.419423324050053</v>
      </c>
      <c r="K62" s="24">
        <v>1</v>
      </c>
      <c r="L62" s="24">
        <v>40</v>
      </c>
    </row>
    <row r="63" spans="1:12" x14ac:dyDescent="0.2">
      <c r="A63" s="24" t="s">
        <v>473</v>
      </c>
      <c r="B63" s="24" t="s">
        <v>841</v>
      </c>
      <c r="C63" s="24" t="s">
        <v>70</v>
      </c>
      <c r="D63" s="24" t="s">
        <v>71</v>
      </c>
      <c r="E63" s="133">
        <v>36.517800000000001</v>
      </c>
      <c r="F63" s="133">
        <v>35.444210052490234</v>
      </c>
      <c r="G63" s="133">
        <v>1.5182845592498779</v>
      </c>
      <c r="H63" s="25">
        <f>POWER(10,((E63-39.345)/-3.8067))</f>
        <v>5.5295592932802302</v>
      </c>
      <c r="K63" s="24">
        <v>1</v>
      </c>
      <c r="L63" s="24">
        <v>40</v>
      </c>
    </row>
    <row r="64" spans="1:12" x14ac:dyDescent="0.2">
      <c r="A64" s="24" t="s">
        <v>498</v>
      </c>
      <c r="B64" s="24" t="s">
        <v>842</v>
      </c>
      <c r="C64" s="24" t="s">
        <v>70</v>
      </c>
      <c r="D64" s="24" t="s">
        <v>71</v>
      </c>
      <c r="E64" s="133">
        <v>36.372146999999998</v>
      </c>
      <c r="F64" s="133">
        <v>36.047409057617188</v>
      </c>
      <c r="G64" s="133">
        <v>0.45924556255340576</v>
      </c>
      <c r="H64" s="25">
        <f>POWER(10,((E64-39.345)/-3.8067))</f>
        <v>6.0388298590933749</v>
      </c>
      <c r="I64" s="25">
        <f t="shared" ref="I64" si="23">AVERAGE(H64:H65)</f>
        <v>7.4917637080105823</v>
      </c>
      <c r="J64" s="25">
        <f t="shared" ref="J64" si="24">STDEV(H64:H65)</f>
        <v>2.0547587543696584</v>
      </c>
      <c r="K64" s="24">
        <v>1</v>
      </c>
      <c r="L64" s="24">
        <v>40</v>
      </c>
    </row>
    <row r="65" spans="1:12" x14ac:dyDescent="0.2">
      <c r="A65" s="24" t="s">
        <v>543</v>
      </c>
      <c r="B65" s="24" t="s">
        <v>842</v>
      </c>
      <c r="C65" s="24" t="s">
        <v>70</v>
      </c>
      <c r="D65" s="24" t="s">
        <v>71</v>
      </c>
      <c r="E65" s="133">
        <v>35.722675000000002</v>
      </c>
      <c r="F65" s="133">
        <v>36.047409057617188</v>
      </c>
      <c r="G65" s="133">
        <v>0.45924556255340576</v>
      </c>
      <c r="H65" s="25">
        <f>POWER(10,((E65-39.345)/-3.8067))</f>
        <v>8.9446975569277907</v>
      </c>
      <c r="K65" s="24">
        <v>1</v>
      </c>
      <c r="L65" s="24">
        <v>40</v>
      </c>
    </row>
    <row r="66" spans="1:12" x14ac:dyDescent="0.2">
      <c r="A66" s="24" t="s">
        <v>568</v>
      </c>
      <c r="B66" s="24" t="s">
        <v>843</v>
      </c>
      <c r="C66" s="24" t="s">
        <v>70</v>
      </c>
      <c r="D66" s="24" t="s">
        <v>71</v>
      </c>
      <c r="E66" s="133">
        <v>37.681117999999998</v>
      </c>
      <c r="F66" s="133">
        <v>37.681118011474609</v>
      </c>
      <c r="H66" s="25">
        <f>POWER(10,((E66-39.345)/-3.8067))</f>
        <v>2.7358546478604615</v>
      </c>
      <c r="I66" s="25" t="e">
        <f t="shared" ref="I66" si="25">AVERAGE(H66:H67)</f>
        <v>#VALUE!</v>
      </c>
      <c r="J66" s="25" t="e">
        <f t="shared" ref="J66" si="26">STDEV(H66:H67)</f>
        <v>#VALUE!</v>
      </c>
      <c r="K66" s="24">
        <v>1</v>
      </c>
      <c r="L66" s="24">
        <v>40</v>
      </c>
    </row>
    <row r="67" spans="1:12" x14ac:dyDescent="0.2">
      <c r="A67" s="24" t="s">
        <v>612</v>
      </c>
      <c r="B67" s="24" t="s">
        <v>843</v>
      </c>
      <c r="C67" s="24" t="s">
        <v>70</v>
      </c>
      <c r="D67" s="24" t="s">
        <v>71</v>
      </c>
      <c r="E67" s="24" t="s">
        <v>72</v>
      </c>
      <c r="F67" s="133">
        <v>37.681118011474609</v>
      </c>
      <c r="H67" s="25" t="e">
        <f>POWER(10,((E67-39.345)/-3.8067))</f>
        <v>#VALUE!</v>
      </c>
      <c r="K67" s="24">
        <v>1</v>
      </c>
      <c r="L67" s="24">
        <v>40</v>
      </c>
    </row>
    <row r="68" spans="1:12" x14ac:dyDescent="0.2">
      <c r="A68" s="24" t="s">
        <v>75</v>
      </c>
      <c r="B68" s="24" t="s">
        <v>844</v>
      </c>
      <c r="C68" s="24" t="s">
        <v>70</v>
      </c>
      <c r="D68" s="24" t="s">
        <v>71</v>
      </c>
      <c r="E68" s="24" t="s">
        <v>72</v>
      </c>
      <c r="F68" s="133">
        <v>35.823875427246094</v>
      </c>
      <c r="H68" s="25" t="e">
        <f>POWER(10,((E68-39.345)/-3.8067))</f>
        <v>#VALUE!</v>
      </c>
      <c r="I68" s="25" t="e">
        <f t="shared" ref="I68" si="27">AVERAGE(H68:H69)</f>
        <v>#VALUE!</v>
      </c>
      <c r="J68" s="25" t="e">
        <f t="shared" ref="J68" si="28">STDEV(H68:H69)</f>
        <v>#VALUE!</v>
      </c>
      <c r="K68" s="24">
        <v>1</v>
      </c>
      <c r="L68" s="24">
        <v>40</v>
      </c>
    </row>
    <row r="69" spans="1:12" x14ac:dyDescent="0.2">
      <c r="A69" s="24" t="s">
        <v>120</v>
      </c>
      <c r="B69" s="24" t="s">
        <v>844</v>
      </c>
      <c r="C69" s="24" t="s">
        <v>70</v>
      </c>
      <c r="D69" s="24" t="s">
        <v>71</v>
      </c>
      <c r="E69" s="133">
        <v>35.823875000000001</v>
      </c>
      <c r="F69" s="133">
        <v>35.823875427246094</v>
      </c>
      <c r="H69" s="25">
        <f>POWER(10,((E69-39.345)/-3.8067))</f>
        <v>8.4135824426591306</v>
      </c>
      <c r="K69" s="24">
        <v>1</v>
      </c>
      <c r="L69" s="24">
        <v>40</v>
      </c>
    </row>
    <row r="70" spans="1:12" x14ac:dyDescent="0.2">
      <c r="A70" s="24" t="s">
        <v>146</v>
      </c>
      <c r="B70" s="24" t="s">
        <v>845</v>
      </c>
      <c r="C70" s="24" t="s">
        <v>70</v>
      </c>
      <c r="D70" s="24" t="s">
        <v>71</v>
      </c>
      <c r="E70" s="133">
        <v>35.790343999999997</v>
      </c>
      <c r="F70" s="133">
        <v>35.79034423828125</v>
      </c>
      <c r="H70" s="25">
        <f>POWER(10,((E70-39.345)/-3.8067))</f>
        <v>8.5859700925584601</v>
      </c>
      <c r="I70" s="25" t="e">
        <f t="shared" ref="I70" si="29">AVERAGE(H70:H71)</f>
        <v>#VALUE!</v>
      </c>
      <c r="J70" s="25" t="e">
        <f t="shared" ref="J70" si="30">STDEV(H70:H71)</f>
        <v>#VALUE!</v>
      </c>
      <c r="K70" s="24">
        <v>1</v>
      </c>
      <c r="L70" s="24">
        <v>40</v>
      </c>
    </row>
    <row r="71" spans="1:12" x14ac:dyDescent="0.2">
      <c r="A71" s="24" t="s">
        <v>190</v>
      </c>
      <c r="B71" s="24" t="s">
        <v>845</v>
      </c>
      <c r="C71" s="24" t="s">
        <v>70</v>
      </c>
      <c r="D71" s="24" t="s">
        <v>71</v>
      </c>
      <c r="E71" s="24" t="s">
        <v>72</v>
      </c>
      <c r="F71" s="133">
        <v>35.79034423828125</v>
      </c>
      <c r="H71" s="25" t="e">
        <f>POWER(10,((E71-39.345)/-3.8067))</f>
        <v>#VALUE!</v>
      </c>
      <c r="K71" s="24">
        <v>1</v>
      </c>
      <c r="L71" s="24">
        <v>40</v>
      </c>
    </row>
    <row r="72" spans="1:12" x14ac:dyDescent="0.2">
      <c r="A72" s="24" t="s">
        <v>216</v>
      </c>
      <c r="B72" s="24" t="s">
        <v>846</v>
      </c>
      <c r="C72" s="24" t="s">
        <v>70</v>
      </c>
      <c r="D72" s="24" t="s">
        <v>71</v>
      </c>
      <c r="E72" s="24" t="s">
        <v>72</v>
      </c>
      <c r="H72" s="25" t="e">
        <f>POWER(10,((E72-39.345)/-3.8067))</f>
        <v>#VALUE!</v>
      </c>
      <c r="I72" s="25" t="e">
        <f t="shared" ref="I72" si="31">AVERAGE(H72:H73)</f>
        <v>#VALUE!</v>
      </c>
      <c r="J72" s="25" t="e">
        <f t="shared" ref="J72" si="32">STDEV(H72:H73)</f>
        <v>#VALUE!</v>
      </c>
      <c r="K72" s="24">
        <v>1</v>
      </c>
      <c r="L72" s="24">
        <v>40</v>
      </c>
    </row>
    <row r="73" spans="1:12" x14ac:dyDescent="0.2">
      <c r="A73" s="24" t="s">
        <v>261</v>
      </c>
      <c r="B73" s="24" t="s">
        <v>846</v>
      </c>
      <c r="C73" s="24" t="s">
        <v>70</v>
      </c>
      <c r="D73" s="24" t="s">
        <v>71</v>
      </c>
      <c r="E73" s="24" t="s">
        <v>72</v>
      </c>
      <c r="H73" s="25" t="e">
        <f>POWER(10,((E73-39.345)/-3.8067))</f>
        <v>#VALUE!</v>
      </c>
      <c r="K73" s="24">
        <v>1</v>
      </c>
      <c r="L73" s="24">
        <v>40</v>
      </c>
    </row>
    <row r="74" spans="1:12" x14ac:dyDescent="0.2">
      <c r="A74" s="24" t="s">
        <v>287</v>
      </c>
      <c r="B74" s="24" t="s">
        <v>847</v>
      </c>
      <c r="C74" s="24" t="s">
        <v>70</v>
      </c>
      <c r="D74" s="24" t="s">
        <v>71</v>
      </c>
      <c r="E74" s="24" t="s">
        <v>72</v>
      </c>
      <c r="H74" s="25" t="e">
        <f>POWER(10,((E74-39.345)/-3.8067))</f>
        <v>#VALUE!</v>
      </c>
      <c r="I74" s="25" t="e">
        <f t="shared" ref="I74" si="33">AVERAGE(H74:H75)</f>
        <v>#VALUE!</v>
      </c>
      <c r="J74" s="25" t="e">
        <f t="shared" ref="J74" si="34">STDEV(H74:H75)</f>
        <v>#VALUE!</v>
      </c>
      <c r="K74" s="24">
        <v>1</v>
      </c>
      <c r="L74" s="24">
        <v>40</v>
      </c>
    </row>
    <row r="75" spans="1:12" x14ac:dyDescent="0.2">
      <c r="A75" s="24" t="s">
        <v>332</v>
      </c>
      <c r="B75" s="24" t="s">
        <v>847</v>
      </c>
      <c r="C75" s="24" t="s">
        <v>70</v>
      </c>
      <c r="D75" s="24" t="s">
        <v>71</v>
      </c>
      <c r="E75" s="24" t="s">
        <v>72</v>
      </c>
      <c r="H75" s="25" t="e">
        <f>POWER(10,((E75-39.345)/-3.8067))</f>
        <v>#VALUE!</v>
      </c>
      <c r="K75" s="24">
        <v>1</v>
      </c>
      <c r="L75" s="24">
        <v>40</v>
      </c>
    </row>
    <row r="76" spans="1:12" x14ac:dyDescent="0.2">
      <c r="A76" s="24" t="s">
        <v>358</v>
      </c>
      <c r="B76" s="24" t="s">
        <v>848</v>
      </c>
      <c r="C76" s="24" t="s">
        <v>70</v>
      </c>
      <c r="D76" s="24" t="s">
        <v>71</v>
      </c>
      <c r="E76" s="133">
        <v>31.052143000000001</v>
      </c>
      <c r="F76" s="133">
        <v>31.441448211669922</v>
      </c>
      <c r="G76" s="133">
        <v>0.55056190490722656</v>
      </c>
      <c r="H76" s="25">
        <f>POWER(10,((E76-39.345)/-3.8067))</f>
        <v>150.83070744716295</v>
      </c>
      <c r="I76" s="25">
        <f t="shared" ref="I76" si="35">AVERAGE(H76:H77)</f>
        <v>122.50468349647178</v>
      </c>
      <c r="J76" s="25">
        <f t="shared" ref="J76" si="36">STDEV(H76:H77)</f>
        <v>40.059047239172557</v>
      </c>
      <c r="K76" s="24">
        <v>1</v>
      </c>
      <c r="L76" s="24">
        <v>40</v>
      </c>
    </row>
    <row r="77" spans="1:12" x14ac:dyDescent="0.2">
      <c r="A77" s="24" t="s">
        <v>403</v>
      </c>
      <c r="B77" s="24" t="s">
        <v>848</v>
      </c>
      <c r="C77" s="24" t="s">
        <v>70</v>
      </c>
      <c r="D77" s="24" t="s">
        <v>71</v>
      </c>
      <c r="E77" s="133">
        <v>31.830755</v>
      </c>
      <c r="F77" s="133">
        <v>31.441448211669922</v>
      </c>
      <c r="G77" s="133">
        <v>0.55056190490722656</v>
      </c>
      <c r="H77" s="25">
        <f>POWER(10,((E77-39.345)/-3.8067))</f>
        <v>94.178659545780619</v>
      </c>
      <c r="K77" s="24">
        <v>1</v>
      </c>
      <c r="L77" s="24">
        <v>40</v>
      </c>
    </row>
    <row r="78" spans="1:12" x14ac:dyDescent="0.2">
      <c r="A78" s="24" t="s">
        <v>429</v>
      </c>
      <c r="B78" s="24" t="s">
        <v>849</v>
      </c>
      <c r="C78" s="24" t="s">
        <v>70</v>
      </c>
      <c r="D78" s="24" t="s">
        <v>71</v>
      </c>
      <c r="E78" s="133">
        <v>32.007458</v>
      </c>
      <c r="F78" s="133">
        <v>32.097084045410156</v>
      </c>
      <c r="G78" s="133">
        <v>0.12675075232982635</v>
      </c>
      <c r="H78" s="25">
        <f>POWER(10,((E78-39.345)/-3.8067))</f>
        <v>84.631796383452752</v>
      </c>
      <c r="I78" s="25">
        <f t="shared" ref="I78" si="37">AVERAGE(H78:H79)</f>
        <v>80.283661125288518</v>
      </c>
      <c r="J78" s="25">
        <f t="shared" ref="J78" si="38">STDEV(H78:H79)</f>
        <v>6.1491918531284986</v>
      </c>
      <c r="K78" s="24">
        <v>1</v>
      </c>
      <c r="L78" s="24">
        <v>40</v>
      </c>
    </row>
    <row r="79" spans="1:12" x14ac:dyDescent="0.2">
      <c r="A79" s="24" t="s">
        <v>474</v>
      </c>
      <c r="B79" s="24" t="s">
        <v>849</v>
      </c>
      <c r="C79" s="24" t="s">
        <v>70</v>
      </c>
      <c r="D79" s="24" t="s">
        <v>71</v>
      </c>
      <c r="E79" s="133">
        <v>32.186709999999998</v>
      </c>
      <c r="F79" s="133">
        <v>32.097084045410156</v>
      </c>
      <c r="G79" s="133">
        <v>0.12675075232982635</v>
      </c>
      <c r="H79" s="25">
        <f>POWER(10,((E79-39.345)/-3.8067))</f>
        <v>75.935525867124284</v>
      </c>
      <c r="K79" s="24">
        <v>1</v>
      </c>
      <c r="L79" s="24">
        <v>40</v>
      </c>
    </row>
    <row r="80" spans="1:12" x14ac:dyDescent="0.2">
      <c r="A80" s="24" t="s">
        <v>500</v>
      </c>
      <c r="B80" s="24" t="s">
        <v>850</v>
      </c>
      <c r="C80" s="24" t="s">
        <v>70</v>
      </c>
      <c r="D80" s="24" t="s">
        <v>71</v>
      </c>
      <c r="E80" s="133">
        <v>35.031562999999998</v>
      </c>
      <c r="F80" s="133">
        <v>34.602199554443359</v>
      </c>
      <c r="G80" s="133">
        <v>0.60721135139465332</v>
      </c>
      <c r="H80" s="25">
        <f>POWER(10,((E80-39.345)/-3.8067))</f>
        <v>13.586798530100955</v>
      </c>
      <c r="I80" s="25">
        <f t="shared" ref="I80" si="39">AVERAGE(H80:H81)</f>
        <v>18.213506733761211</v>
      </c>
      <c r="J80" s="25">
        <f t="shared" ref="J80" si="40">STDEV(H80:H81)</f>
        <v>6.5431534907591962</v>
      </c>
      <c r="K80" s="24">
        <v>1</v>
      </c>
      <c r="L80" s="24">
        <v>40</v>
      </c>
    </row>
    <row r="81" spans="1:12" x14ac:dyDescent="0.2">
      <c r="A81" s="24" t="s">
        <v>544</v>
      </c>
      <c r="B81" s="24" t="s">
        <v>850</v>
      </c>
      <c r="C81" s="24" t="s">
        <v>70</v>
      </c>
      <c r="D81" s="24" t="s">
        <v>71</v>
      </c>
      <c r="E81" s="133">
        <v>34.172835999999997</v>
      </c>
      <c r="F81" s="133">
        <v>34.602199554443359</v>
      </c>
      <c r="G81" s="133">
        <v>0.60721135139465332</v>
      </c>
      <c r="H81" s="25">
        <f>POWER(10,((E81-39.345)/-3.8067))</f>
        <v>22.840214937421468</v>
      </c>
      <c r="K81" s="24">
        <v>1</v>
      </c>
      <c r="L81" s="24">
        <v>40</v>
      </c>
    </row>
    <row r="82" spans="1:12" x14ac:dyDescent="0.2">
      <c r="A82" s="24" t="s">
        <v>570</v>
      </c>
      <c r="B82" s="24" t="s">
        <v>851</v>
      </c>
      <c r="C82" s="24" t="s">
        <v>70</v>
      </c>
      <c r="D82" s="24" t="s">
        <v>71</v>
      </c>
      <c r="E82" s="24" t="s">
        <v>72</v>
      </c>
      <c r="H82" s="25" t="e">
        <f>POWER(10,((E82-39.345)/-3.8067))</f>
        <v>#VALUE!</v>
      </c>
      <c r="I82" s="25" t="e">
        <f t="shared" ref="I82" si="41">AVERAGE(H82:H83)</f>
        <v>#VALUE!</v>
      </c>
      <c r="J82" s="25" t="e">
        <f t="shared" ref="J82" si="42">STDEV(H82:H83)</f>
        <v>#VALUE!</v>
      </c>
      <c r="K82" s="24">
        <v>1</v>
      </c>
      <c r="L82" s="24">
        <v>40</v>
      </c>
    </row>
    <row r="83" spans="1:12" x14ac:dyDescent="0.2">
      <c r="A83" s="24" t="s">
        <v>613</v>
      </c>
      <c r="B83" s="24" t="s">
        <v>851</v>
      </c>
      <c r="C83" s="24" t="s">
        <v>70</v>
      </c>
      <c r="D83" s="24" t="s">
        <v>71</v>
      </c>
      <c r="E83" s="24" t="s">
        <v>72</v>
      </c>
      <c r="H83" s="25" t="e">
        <f>POWER(10,((E83-39.345)/-3.8067))</f>
        <v>#VALUE!</v>
      </c>
      <c r="K83" s="24">
        <v>1</v>
      </c>
      <c r="L83" s="24">
        <v>40</v>
      </c>
    </row>
    <row r="84" spans="1:12" x14ac:dyDescent="0.2">
      <c r="A84" s="24" t="s">
        <v>77</v>
      </c>
      <c r="B84" s="24" t="s">
        <v>852</v>
      </c>
      <c r="C84" s="24" t="s">
        <v>70</v>
      </c>
      <c r="D84" s="24" t="s">
        <v>71</v>
      </c>
      <c r="E84" s="133">
        <v>28.634808</v>
      </c>
      <c r="F84" s="133">
        <v>29.018863677978516</v>
      </c>
      <c r="G84" s="133">
        <v>0.54313600063323975</v>
      </c>
      <c r="H84" s="25">
        <f>POWER(10,((E84-39.345)/-3.8067))</f>
        <v>650.89496934206181</v>
      </c>
      <c r="I84" s="25">
        <f t="shared" ref="I84" si="43">AVERAGE(H84:H85)</f>
        <v>529.95179970127424</v>
      </c>
      <c r="J84" s="25">
        <f t="shared" ref="J84" si="44">STDEV(H84:H85)</f>
        <v>171.03947078239233</v>
      </c>
      <c r="K84" s="24">
        <v>1</v>
      </c>
      <c r="L84" s="24">
        <v>40</v>
      </c>
    </row>
    <row r="85" spans="1:12" x14ac:dyDescent="0.2">
      <c r="A85" s="24" t="s">
        <v>121</v>
      </c>
      <c r="B85" s="24" t="s">
        <v>852</v>
      </c>
      <c r="C85" s="24" t="s">
        <v>70</v>
      </c>
      <c r="D85" s="24" t="s">
        <v>71</v>
      </c>
      <c r="E85" s="133">
        <v>29.402918</v>
      </c>
      <c r="F85" s="133">
        <v>29.018863677978516</v>
      </c>
      <c r="G85" s="133">
        <v>0.54313600063323975</v>
      </c>
      <c r="H85" s="25">
        <f>POWER(10,((E85-39.345)/-3.8067))</f>
        <v>409.00863006048678</v>
      </c>
      <c r="K85" s="24">
        <v>1</v>
      </c>
      <c r="L85" s="24">
        <v>40</v>
      </c>
    </row>
    <row r="86" spans="1:12" x14ac:dyDescent="0.2">
      <c r="A86" s="24" t="s">
        <v>148</v>
      </c>
      <c r="B86" s="24" t="s">
        <v>853</v>
      </c>
      <c r="C86" s="24" t="s">
        <v>70</v>
      </c>
      <c r="D86" s="24" t="s">
        <v>71</v>
      </c>
      <c r="E86" s="133">
        <v>24.742723000000002</v>
      </c>
      <c r="F86" s="133">
        <v>24.943939208984375</v>
      </c>
      <c r="G86" s="133">
        <v>0.2845606803894043</v>
      </c>
      <c r="H86" s="25">
        <f>POWER(10,((E86-39.345)/-3.8067))</f>
        <v>6853.952713580773</v>
      </c>
      <c r="I86" s="25">
        <f t="shared" ref="I86" si="45">AVERAGE(H86:H87)</f>
        <v>6113.5260059447955</v>
      </c>
      <c r="J86" s="25">
        <f t="shared" ref="J86" si="46">STDEV(H86:H87)</f>
        <v>1047.1214918820608</v>
      </c>
      <c r="K86" s="24">
        <v>1</v>
      </c>
      <c r="L86" s="24">
        <v>40</v>
      </c>
    </row>
    <row r="87" spans="1:12" x14ac:dyDescent="0.2">
      <c r="A87" s="24" t="s">
        <v>191</v>
      </c>
      <c r="B87" s="24" t="s">
        <v>853</v>
      </c>
      <c r="C87" s="24" t="s">
        <v>70</v>
      </c>
      <c r="D87" s="24" t="s">
        <v>71</v>
      </c>
      <c r="E87" s="133">
        <v>25.145153000000001</v>
      </c>
      <c r="F87" s="133">
        <v>24.943939208984375</v>
      </c>
      <c r="G87" s="133">
        <v>0.2845606803894043</v>
      </c>
      <c r="H87" s="25">
        <f>POWER(10,((E87-39.345)/-3.8067))</f>
        <v>5373.0992983088181</v>
      </c>
      <c r="K87" s="24">
        <v>1</v>
      </c>
      <c r="L87" s="24">
        <v>40</v>
      </c>
    </row>
    <row r="88" spans="1:12" x14ac:dyDescent="0.2">
      <c r="A88" s="24" t="s">
        <v>218</v>
      </c>
      <c r="B88" s="24" t="s">
        <v>854</v>
      </c>
      <c r="C88" s="24" t="s">
        <v>70</v>
      </c>
      <c r="D88" s="24" t="s">
        <v>71</v>
      </c>
      <c r="E88" s="24" t="s">
        <v>72</v>
      </c>
      <c r="H88" s="25" t="e">
        <f>POWER(10,((E88-39.345)/-3.8067))</f>
        <v>#VALUE!</v>
      </c>
      <c r="I88" s="25" t="e">
        <f t="shared" ref="I88" si="47">AVERAGE(H88:H89)</f>
        <v>#VALUE!</v>
      </c>
      <c r="J88" s="25" t="e">
        <f t="shared" ref="J88" si="48">STDEV(H88:H89)</f>
        <v>#VALUE!</v>
      </c>
      <c r="K88" s="24">
        <v>1</v>
      </c>
      <c r="L88" s="24">
        <v>40</v>
      </c>
    </row>
    <row r="89" spans="1:12" x14ac:dyDescent="0.2">
      <c r="A89" s="24" t="s">
        <v>262</v>
      </c>
      <c r="B89" s="24" t="s">
        <v>854</v>
      </c>
      <c r="C89" s="24" t="s">
        <v>70</v>
      </c>
      <c r="D89" s="24" t="s">
        <v>71</v>
      </c>
      <c r="E89" s="24" t="s">
        <v>72</v>
      </c>
      <c r="H89" s="25" t="e">
        <f>POWER(10,((E89-39.345)/-3.8067))</f>
        <v>#VALUE!</v>
      </c>
      <c r="K89" s="24">
        <v>1</v>
      </c>
      <c r="L89" s="24">
        <v>40</v>
      </c>
    </row>
    <row r="90" spans="1:12" x14ac:dyDescent="0.2">
      <c r="A90" s="24" t="s">
        <v>289</v>
      </c>
      <c r="B90" s="24" t="s">
        <v>855</v>
      </c>
      <c r="C90" s="24" t="s">
        <v>70</v>
      </c>
      <c r="D90" s="24" t="s">
        <v>71</v>
      </c>
      <c r="E90" s="24" t="s">
        <v>72</v>
      </c>
      <c r="H90" s="25" t="e">
        <f>POWER(10,((E90-39.345)/-3.8067))</f>
        <v>#VALUE!</v>
      </c>
      <c r="I90" s="25" t="e">
        <f t="shared" ref="I90" si="49">AVERAGE(H90:H91)</f>
        <v>#VALUE!</v>
      </c>
      <c r="J90" s="25" t="e">
        <f t="shared" ref="J90" si="50">STDEV(H90:H91)</f>
        <v>#VALUE!</v>
      </c>
      <c r="K90" s="24">
        <v>1</v>
      </c>
      <c r="L90" s="24">
        <v>40</v>
      </c>
    </row>
    <row r="91" spans="1:12" x14ac:dyDescent="0.2">
      <c r="A91" s="24" t="s">
        <v>333</v>
      </c>
      <c r="B91" s="24" t="s">
        <v>855</v>
      </c>
      <c r="C91" s="24" t="s">
        <v>70</v>
      </c>
      <c r="D91" s="24" t="s">
        <v>71</v>
      </c>
      <c r="E91" s="24" t="s">
        <v>72</v>
      </c>
      <c r="H91" s="25" t="e">
        <f>POWER(10,((E91-39.345)/-3.8067))</f>
        <v>#VALUE!</v>
      </c>
      <c r="K91" s="24">
        <v>1</v>
      </c>
      <c r="L91" s="24">
        <v>40</v>
      </c>
    </row>
    <row r="92" spans="1:12" x14ac:dyDescent="0.2">
      <c r="A92" s="24" t="s">
        <v>360</v>
      </c>
      <c r="B92" s="24" t="s">
        <v>856</v>
      </c>
      <c r="C92" s="24" t="s">
        <v>70</v>
      </c>
      <c r="D92" s="24" t="s">
        <v>71</v>
      </c>
      <c r="E92" s="133">
        <v>36.524859999999997</v>
      </c>
      <c r="F92" s="133">
        <v>36.524860382080078</v>
      </c>
      <c r="H92" s="25">
        <f>POWER(10,((E92-39.345)/-3.8067))</f>
        <v>5.5059960387443541</v>
      </c>
      <c r="I92" s="25" t="e">
        <f t="shared" ref="I92" si="51">AVERAGE(H92:H93)</f>
        <v>#VALUE!</v>
      </c>
      <c r="J92" s="25" t="e">
        <f t="shared" ref="J92" si="52">STDEV(H92:H93)</f>
        <v>#VALUE!</v>
      </c>
      <c r="K92" s="24">
        <v>1</v>
      </c>
      <c r="L92" s="24">
        <v>40</v>
      </c>
    </row>
    <row r="93" spans="1:12" x14ac:dyDescent="0.2">
      <c r="A93" s="24" t="s">
        <v>404</v>
      </c>
      <c r="B93" s="24" t="s">
        <v>856</v>
      </c>
      <c r="C93" s="24" t="s">
        <v>70</v>
      </c>
      <c r="D93" s="24" t="s">
        <v>71</v>
      </c>
      <c r="E93" s="24" t="s">
        <v>72</v>
      </c>
      <c r="F93" s="133">
        <v>36.524860382080078</v>
      </c>
      <c r="H93" s="25" t="e">
        <f>POWER(10,((E93-39.345)/-3.8067))</f>
        <v>#VALUE!</v>
      </c>
      <c r="K93" s="24">
        <v>1</v>
      </c>
      <c r="L93" s="24">
        <v>40</v>
      </c>
    </row>
    <row r="94" spans="1:12" x14ac:dyDescent="0.2">
      <c r="A94" s="24" t="s">
        <v>431</v>
      </c>
      <c r="B94" s="24" t="s">
        <v>857</v>
      </c>
      <c r="C94" s="24" t="s">
        <v>70</v>
      </c>
      <c r="D94" s="24" t="s">
        <v>71</v>
      </c>
      <c r="E94" s="133">
        <v>35.478507999999998</v>
      </c>
      <c r="F94" s="133">
        <v>35.698234558105469</v>
      </c>
      <c r="G94" s="133">
        <v>0.31074297428131104</v>
      </c>
      <c r="H94" s="25">
        <f>POWER(10,((E94-39.345)/-3.8067))</f>
        <v>10.368287779188993</v>
      </c>
      <c r="I94" s="25">
        <f t="shared" ref="I94" si="53">AVERAGE(H94:H95)</f>
        <v>9.1582001631911556</v>
      </c>
      <c r="J94" s="25">
        <f t="shared" ref="J94" si="54">STDEV(H94:H95)</f>
        <v>1.7113223182038659</v>
      </c>
      <c r="K94" s="24">
        <v>1</v>
      </c>
      <c r="L94" s="24">
        <v>40</v>
      </c>
    </row>
    <row r="95" spans="1:12" x14ac:dyDescent="0.2">
      <c r="A95" s="24" t="s">
        <v>475</v>
      </c>
      <c r="B95" s="24" t="s">
        <v>857</v>
      </c>
      <c r="C95" s="24" t="s">
        <v>70</v>
      </c>
      <c r="D95" s="24" t="s">
        <v>71</v>
      </c>
      <c r="E95" s="133">
        <v>35.917965000000002</v>
      </c>
      <c r="F95" s="133">
        <v>35.698234558105469</v>
      </c>
      <c r="G95" s="133">
        <v>0.31074297428131104</v>
      </c>
      <c r="H95" s="25">
        <f>POWER(10,((E95-39.345)/-3.8067))</f>
        <v>7.9481125471933174</v>
      </c>
      <c r="K95" s="24">
        <v>1</v>
      </c>
      <c r="L95" s="24">
        <v>40</v>
      </c>
    </row>
    <row r="96" spans="1:12" x14ac:dyDescent="0.2">
      <c r="A96" s="24" t="s">
        <v>502</v>
      </c>
      <c r="B96" s="24" t="s">
        <v>858</v>
      </c>
      <c r="C96" s="24" t="s">
        <v>70</v>
      </c>
      <c r="D96" s="24" t="s">
        <v>71</v>
      </c>
      <c r="E96" s="24" t="s">
        <v>72</v>
      </c>
      <c r="F96" s="133">
        <v>38.094516754150391</v>
      </c>
      <c r="H96" s="25" t="e">
        <f>POWER(10,((E96-39.345)/-3.8067))</f>
        <v>#VALUE!</v>
      </c>
      <c r="I96" s="25" t="e">
        <f t="shared" ref="I96" si="55">AVERAGE(H96:H97)</f>
        <v>#VALUE!</v>
      </c>
      <c r="J96" s="25" t="e">
        <f t="shared" ref="J96" si="56">STDEV(H96:H97)</f>
        <v>#VALUE!</v>
      </c>
      <c r="K96" s="24">
        <v>1</v>
      </c>
      <c r="L96" s="24">
        <v>40</v>
      </c>
    </row>
    <row r="97" spans="1:12" x14ac:dyDescent="0.2">
      <c r="A97" s="24" t="s">
        <v>545</v>
      </c>
      <c r="B97" s="24" t="s">
        <v>858</v>
      </c>
      <c r="C97" s="24" t="s">
        <v>70</v>
      </c>
      <c r="D97" s="24" t="s">
        <v>71</v>
      </c>
      <c r="E97" s="133">
        <v>38.094517000000003</v>
      </c>
      <c r="F97" s="133">
        <v>38.094516754150391</v>
      </c>
      <c r="H97" s="25">
        <f>POWER(10,((E97-39.345)/-3.8067))</f>
        <v>2.1305674346932486</v>
      </c>
      <c r="K97" s="24">
        <v>1</v>
      </c>
      <c r="L97" s="24">
        <v>40</v>
      </c>
    </row>
    <row r="98" spans="1:12" x14ac:dyDescent="0.2">
      <c r="A98" s="24" t="s">
        <v>572</v>
      </c>
      <c r="B98" s="24" t="s">
        <v>859</v>
      </c>
      <c r="C98" s="24" t="s">
        <v>70</v>
      </c>
      <c r="D98" s="24" t="s">
        <v>71</v>
      </c>
      <c r="E98" s="24" t="s">
        <v>72</v>
      </c>
      <c r="H98" s="25" t="e">
        <f>POWER(10,((E98-39.345)/-3.8067))</f>
        <v>#VALUE!</v>
      </c>
      <c r="I98" s="25" t="e">
        <f t="shared" ref="I98" si="57">AVERAGE(H98:H99)</f>
        <v>#VALUE!</v>
      </c>
      <c r="J98" s="25" t="e">
        <f t="shared" ref="J98" si="58">STDEV(H98:H99)</f>
        <v>#VALUE!</v>
      </c>
      <c r="K98" s="24">
        <v>1</v>
      </c>
      <c r="L98" s="24">
        <v>40</v>
      </c>
    </row>
    <row r="99" spans="1:12" x14ac:dyDescent="0.2">
      <c r="A99" s="24" t="s">
        <v>614</v>
      </c>
      <c r="B99" s="24" t="s">
        <v>859</v>
      </c>
      <c r="C99" s="24" t="s">
        <v>70</v>
      </c>
      <c r="D99" s="24" t="s">
        <v>71</v>
      </c>
      <c r="E99" s="24" t="s">
        <v>72</v>
      </c>
      <c r="H99" s="25" t="e">
        <f>POWER(10,((E99-39.345)/-3.8067))</f>
        <v>#VALUE!</v>
      </c>
      <c r="K99" s="24">
        <v>1</v>
      </c>
      <c r="L99" s="24">
        <v>40</v>
      </c>
    </row>
    <row r="100" spans="1:12" x14ac:dyDescent="0.2">
      <c r="A100" s="24" t="s">
        <v>79</v>
      </c>
      <c r="B100" s="24" t="s">
        <v>860</v>
      </c>
      <c r="C100" s="24" t="s">
        <v>70</v>
      </c>
      <c r="D100" s="24" t="s">
        <v>71</v>
      </c>
      <c r="E100" s="24" t="s">
        <v>72</v>
      </c>
      <c r="F100" s="133">
        <v>36.523040771484375</v>
      </c>
      <c r="H100" s="25" t="e">
        <f>POWER(10,((E100-39.345)/-3.8067))</f>
        <v>#VALUE!</v>
      </c>
      <c r="I100" s="25" t="e">
        <f t="shared" ref="I100" si="59">AVERAGE(H100:H101)</f>
        <v>#VALUE!</v>
      </c>
      <c r="J100" s="25" t="e">
        <f t="shared" ref="J100" si="60">STDEV(H100:H101)</f>
        <v>#VALUE!</v>
      </c>
      <c r="K100" s="24">
        <v>1</v>
      </c>
      <c r="L100" s="24">
        <v>40</v>
      </c>
    </row>
    <row r="101" spans="1:12" x14ac:dyDescent="0.2">
      <c r="A101" s="24" t="s">
        <v>122</v>
      </c>
      <c r="B101" s="24" t="s">
        <v>860</v>
      </c>
      <c r="C101" s="24" t="s">
        <v>70</v>
      </c>
      <c r="D101" s="24" t="s">
        <v>71</v>
      </c>
      <c r="E101" s="133">
        <v>36.523040000000002</v>
      </c>
      <c r="F101" s="133">
        <v>36.523040771484375</v>
      </c>
      <c r="H101" s="25">
        <f>POWER(10,((E101-39.345)/-3.8067))</f>
        <v>5.5120607955891208</v>
      </c>
      <c r="K101" s="24">
        <v>1</v>
      </c>
      <c r="L101" s="24">
        <v>40</v>
      </c>
    </row>
    <row r="102" spans="1:12" x14ac:dyDescent="0.2">
      <c r="A102" s="24" t="s">
        <v>150</v>
      </c>
      <c r="B102" s="24" t="s">
        <v>861</v>
      </c>
      <c r="C102" s="24" t="s">
        <v>70</v>
      </c>
      <c r="D102" s="24" t="s">
        <v>71</v>
      </c>
      <c r="E102" s="24" t="s">
        <v>72</v>
      </c>
      <c r="H102" s="25" t="e">
        <f>POWER(10,((E102-39.345)/-3.8067))</f>
        <v>#VALUE!</v>
      </c>
      <c r="I102" s="25" t="e">
        <f t="shared" ref="I102" si="61">AVERAGE(H102:H103)</f>
        <v>#VALUE!</v>
      </c>
      <c r="J102" s="25" t="e">
        <f t="shared" ref="J102" si="62">STDEV(H102:H103)</f>
        <v>#VALUE!</v>
      </c>
      <c r="K102" s="24">
        <v>1</v>
      </c>
      <c r="L102" s="24">
        <v>40</v>
      </c>
    </row>
    <row r="103" spans="1:12" x14ac:dyDescent="0.2">
      <c r="A103" s="24" t="s">
        <v>192</v>
      </c>
      <c r="B103" s="24" t="s">
        <v>861</v>
      </c>
      <c r="C103" s="24" t="s">
        <v>70</v>
      </c>
      <c r="D103" s="24" t="s">
        <v>71</v>
      </c>
      <c r="E103" s="24" t="s">
        <v>72</v>
      </c>
      <c r="H103" s="25" t="e">
        <f>POWER(10,((E103-39.345)/-3.8067))</f>
        <v>#VALUE!</v>
      </c>
      <c r="K103" s="24">
        <v>1</v>
      </c>
      <c r="L103" s="24">
        <v>40</v>
      </c>
    </row>
    <row r="104" spans="1:12" x14ac:dyDescent="0.2">
      <c r="A104" s="24" t="s">
        <v>220</v>
      </c>
      <c r="B104" s="24" t="s">
        <v>862</v>
      </c>
      <c r="C104" s="24" t="s">
        <v>70</v>
      </c>
      <c r="D104" s="24" t="s">
        <v>71</v>
      </c>
      <c r="E104" s="24" t="s">
        <v>72</v>
      </c>
      <c r="F104" s="133">
        <v>35.856742858886719</v>
      </c>
      <c r="H104" s="25" t="e">
        <f>POWER(10,((E104-39.345)/-3.8067))</f>
        <v>#VALUE!</v>
      </c>
      <c r="I104" s="25" t="e">
        <f t="shared" ref="I104" si="63">AVERAGE(H104:H105)</f>
        <v>#VALUE!</v>
      </c>
      <c r="J104" s="25" t="e">
        <f t="shared" ref="J104" si="64">STDEV(H104:H105)</f>
        <v>#VALUE!</v>
      </c>
      <c r="K104" s="24">
        <v>1</v>
      </c>
      <c r="L104" s="24">
        <v>40</v>
      </c>
    </row>
    <row r="105" spans="1:12" x14ac:dyDescent="0.2">
      <c r="A105" s="24" t="s">
        <v>263</v>
      </c>
      <c r="B105" s="24" t="s">
        <v>862</v>
      </c>
      <c r="C105" s="24" t="s">
        <v>70</v>
      </c>
      <c r="D105" s="24" t="s">
        <v>71</v>
      </c>
      <c r="E105" s="133">
        <v>35.856743000000002</v>
      </c>
      <c r="F105" s="133">
        <v>35.856742858886719</v>
      </c>
      <c r="H105" s="25">
        <f>POWER(10,((E105-39.345)/-3.8067))</f>
        <v>8.2479630083726505</v>
      </c>
      <c r="K105" s="24">
        <v>1</v>
      </c>
      <c r="L105" s="24">
        <v>40</v>
      </c>
    </row>
    <row r="106" spans="1:12" x14ac:dyDescent="0.2">
      <c r="A106" s="24" t="s">
        <v>291</v>
      </c>
      <c r="B106" s="24" t="s">
        <v>863</v>
      </c>
      <c r="C106" s="24" t="s">
        <v>70</v>
      </c>
      <c r="D106" s="24" t="s">
        <v>71</v>
      </c>
      <c r="E106" s="24" t="s">
        <v>72</v>
      </c>
      <c r="F106" s="133">
        <v>35.737586975097656</v>
      </c>
      <c r="H106" s="25" t="e">
        <f>POWER(10,((E106-39.345)/-3.8067))</f>
        <v>#VALUE!</v>
      </c>
      <c r="I106" s="25" t="e">
        <f t="shared" ref="I106" si="65">AVERAGE(H106:H107)</f>
        <v>#VALUE!</v>
      </c>
      <c r="J106" s="25" t="e">
        <f t="shared" ref="J106" si="66">STDEV(H106:H107)</f>
        <v>#VALUE!</v>
      </c>
      <c r="K106" s="24">
        <v>1</v>
      </c>
      <c r="L106" s="24">
        <v>40</v>
      </c>
    </row>
    <row r="107" spans="1:12" x14ac:dyDescent="0.2">
      <c r="A107" s="24" t="s">
        <v>334</v>
      </c>
      <c r="B107" s="24" t="s">
        <v>863</v>
      </c>
      <c r="C107" s="24" t="s">
        <v>70</v>
      </c>
      <c r="D107" s="24" t="s">
        <v>71</v>
      </c>
      <c r="E107" s="133">
        <v>35.737586999999998</v>
      </c>
      <c r="F107" s="133">
        <v>35.737586975097656</v>
      </c>
      <c r="H107" s="25">
        <f>POWER(10,((E107-39.345)/-3.8067))</f>
        <v>8.8643798293459586</v>
      </c>
      <c r="K107" s="24">
        <v>1</v>
      </c>
      <c r="L107" s="24">
        <v>40</v>
      </c>
    </row>
    <row r="108" spans="1:12" x14ac:dyDescent="0.2">
      <c r="A108" s="24" t="s">
        <v>362</v>
      </c>
      <c r="B108" s="24" t="s">
        <v>864</v>
      </c>
      <c r="C108" s="24" t="s">
        <v>70</v>
      </c>
      <c r="D108" s="24" t="s">
        <v>71</v>
      </c>
      <c r="E108" s="24" t="s">
        <v>72</v>
      </c>
      <c r="H108" s="25" t="e">
        <f>POWER(10,((E108-39.345)/-3.8067))</f>
        <v>#VALUE!</v>
      </c>
      <c r="I108" s="25" t="e">
        <f t="shared" ref="I108" si="67">AVERAGE(H108:H109)</f>
        <v>#VALUE!</v>
      </c>
      <c r="J108" s="25" t="e">
        <f t="shared" ref="J108" si="68">STDEV(H108:H109)</f>
        <v>#VALUE!</v>
      </c>
      <c r="K108" s="24">
        <v>1</v>
      </c>
      <c r="L108" s="24">
        <v>40</v>
      </c>
    </row>
    <row r="109" spans="1:12" x14ac:dyDescent="0.2">
      <c r="A109" s="24" t="s">
        <v>405</v>
      </c>
      <c r="B109" s="24" t="s">
        <v>864</v>
      </c>
      <c r="C109" s="24" t="s">
        <v>70</v>
      </c>
      <c r="D109" s="24" t="s">
        <v>71</v>
      </c>
      <c r="E109" s="24" t="s">
        <v>72</v>
      </c>
      <c r="H109" s="25" t="e">
        <f>POWER(10,((E109-39.345)/-3.8067))</f>
        <v>#VALUE!</v>
      </c>
      <c r="K109" s="24">
        <v>1</v>
      </c>
      <c r="L109" s="24">
        <v>40</v>
      </c>
    </row>
    <row r="110" spans="1:12" x14ac:dyDescent="0.2">
      <c r="A110" s="24" t="s">
        <v>433</v>
      </c>
      <c r="B110" s="24" t="s">
        <v>865</v>
      </c>
      <c r="C110" s="24" t="s">
        <v>70</v>
      </c>
      <c r="D110" s="24" t="s">
        <v>71</v>
      </c>
      <c r="E110" s="133">
        <v>38.851055000000002</v>
      </c>
      <c r="F110" s="133">
        <v>38.851055145263672</v>
      </c>
      <c r="H110" s="25">
        <f>POWER(10,((E110-39.345)/-3.8067))</f>
        <v>1.348207518385689</v>
      </c>
      <c r="I110" s="25" t="e">
        <f t="shared" ref="I110" si="69">AVERAGE(H110:H111)</f>
        <v>#VALUE!</v>
      </c>
      <c r="J110" s="25" t="e">
        <f t="shared" ref="J110" si="70">STDEV(H110:H111)</f>
        <v>#VALUE!</v>
      </c>
      <c r="K110" s="24">
        <v>1</v>
      </c>
      <c r="L110" s="24">
        <v>40</v>
      </c>
    </row>
    <row r="111" spans="1:12" x14ac:dyDescent="0.2">
      <c r="A111" s="24" t="s">
        <v>476</v>
      </c>
      <c r="B111" s="24" t="s">
        <v>865</v>
      </c>
      <c r="C111" s="24" t="s">
        <v>70</v>
      </c>
      <c r="D111" s="24" t="s">
        <v>71</v>
      </c>
      <c r="E111" s="24" t="s">
        <v>72</v>
      </c>
      <c r="F111" s="133">
        <v>38.851055145263672</v>
      </c>
      <c r="H111" s="25" t="e">
        <f>POWER(10,((E111-39.345)/-3.8067))</f>
        <v>#VALUE!</v>
      </c>
      <c r="K111" s="24">
        <v>1</v>
      </c>
      <c r="L111" s="24">
        <v>40</v>
      </c>
    </row>
    <row r="112" spans="1:12" x14ac:dyDescent="0.2">
      <c r="A112" s="24" t="s">
        <v>504</v>
      </c>
      <c r="B112" s="24" t="s">
        <v>866</v>
      </c>
      <c r="C112" s="24" t="s">
        <v>70</v>
      </c>
      <c r="D112" s="24" t="s">
        <v>71</v>
      </c>
      <c r="E112" s="24" t="s">
        <v>72</v>
      </c>
      <c r="H112" s="25" t="e">
        <f>POWER(10,((E112-39.345)/-3.8067))</f>
        <v>#VALUE!</v>
      </c>
      <c r="I112" s="25" t="e">
        <f t="shared" ref="I112" si="71">AVERAGE(H112:H113)</f>
        <v>#VALUE!</v>
      </c>
      <c r="J112" s="25" t="e">
        <f t="shared" ref="J112" si="72">STDEV(H112:H113)</f>
        <v>#VALUE!</v>
      </c>
      <c r="K112" s="24">
        <v>1</v>
      </c>
      <c r="L112" s="24">
        <v>40</v>
      </c>
    </row>
    <row r="113" spans="1:12" x14ac:dyDescent="0.2">
      <c r="A113" s="24" t="s">
        <v>546</v>
      </c>
      <c r="B113" s="24" t="s">
        <v>866</v>
      </c>
      <c r="C113" s="24" t="s">
        <v>70</v>
      </c>
      <c r="D113" s="24" t="s">
        <v>71</v>
      </c>
      <c r="E113" s="24" t="s">
        <v>72</v>
      </c>
      <c r="H113" s="25" t="e">
        <f>POWER(10,((E113-39.345)/-3.8067))</f>
        <v>#VALUE!</v>
      </c>
      <c r="K113" s="24">
        <v>1</v>
      </c>
      <c r="L113" s="24">
        <v>40</v>
      </c>
    </row>
    <row r="114" spans="1:12" x14ac:dyDescent="0.2">
      <c r="A114" s="24" t="s">
        <v>574</v>
      </c>
      <c r="B114" s="24" t="s">
        <v>867</v>
      </c>
      <c r="C114" s="24" t="s">
        <v>70</v>
      </c>
      <c r="D114" s="24" t="s">
        <v>71</v>
      </c>
      <c r="E114" s="24" t="s">
        <v>72</v>
      </c>
      <c r="H114" s="25" t="e">
        <f>POWER(10,((E114-39.345)/-3.8067))</f>
        <v>#VALUE!</v>
      </c>
      <c r="I114" s="25" t="e">
        <f t="shared" ref="I114" si="73">AVERAGE(H114:H115)</f>
        <v>#VALUE!</v>
      </c>
      <c r="J114" s="25" t="e">
        <f t="shared" ref="J114" si="74">STDEV(H114:H115)</f>
        <v>#VALUE!</v>
      </c>
      <c r="K114" s="24">
        <v>1</v>
      </c>
      <c r="L114" s="24">
        <v>40</v>
      </c>
    </row>
    <row r="115" spans="1:12" x14ac:dyDescent="0.2">
      <c r="A115" s="24" t="s">
        <v>615</v>
      </c>
      <c r="B115" s="24" t="s">
        <v>867</v>
      </c>
      <c r="C115" s="24" t="s">
        <v>70</v>
      </c>
      <c r="D115" s="24" t="s">
        <v>71</v>
      </c>
      <c r="E115" s="24" t="s">
        <v>72</v>
      </c>
      <c r="H115" s="25" t="e">
        <f>POWER(10,((E115-39.345)/-3.8067))</f>
        <v>#VALUE!</v>
      </c>
      <c r="K115" s="24">
        <v>1</v>
      </c>
      <c r="L115" s="24">
        <v>40</v>
      </c>
    </row>
    <row r="116" spans="1:12" x14ac:dyDescent="0.2">
      <c r="A116" s="24" t="s">
        <v>81</v>
      </c>
      <c r="B116" s="24" t="s">
        <v>868</v>
      </c>
      <c r="C116" s="24" t="s">
        <v>70</v>
      </c>
      <c r="D116" s="24" t="s">
        <v>71</v>
      </c>
      <c r="E116" s="24" t="s">
        <v>72</v>
      </c>
      <c r="H116" s="25" t="e">
        <f>POWER(10,((E116-39.345)/-3.8067))</f>
        <v>#VALUE!</v>
      </c>
      <c r="I116" s="25" t="e">
        <f t="shared" ref="I116" si="75">AVERAGE(H116:H117)</f>
        <v>#VALUE!</v>
      </c>
      <c r="J116" s="25" t="e">
        <f t="shared" ref="J116" si="76">STDEV(H116:H117)</f>
        <v>#VALUE!</v>
      </c>
      <c r="K116" s="24">
        <v>1</v>
      </c>
      <c r="L116" s="24">
        <v>40</v>
      </c>
    </row>
    <row r="117" spans="1:12" x14ac:dyDescent="0.2">
      <c r="A117" s="24" t="s">
        <v>123</v>
      </c>
      <c r="B117" s="24" t="s">
        <v>868</v>
      </c>
      <c r="C117" s="24" t="s">
        <v>70</v>
      </c>
      <c r="D117" s="24" t="s">
        <v>71</v>
      </c>
      <c r="E117" s="24" t="s">
        <v>72</v>
      </c>
      <c r="H117" s="25" t="e">
        <f>POWER(10,((E117-39.345)/-3.8067))</f>
        <v>#VALUE!</v>
      </c>
      <c r="K117" s="24">
        <v>1</v>
      </c>
      <c r="L117" s="24">
        <v>40</v>
      </c>
    </row>
    <row r="118" spans="1:12" x14ac:dyDescent="0.2">
      <c r="A118" s="24" t="s">
        <v>152</v>
      </c>
      <c r="B118" s="24" t="s">
        <v>869</v>
      </c>
      <c r="C118" s="24" t="s">
        <v>70</v>
      </c>
      <c r="D118" s="24" t="s">
        <v>71</v>
      </c>
      <c r="E118" s="24" t="s">
        <v>72</v>
      </c>
      <c r="H118" s="25" t="e">
        <f>POWER(10,((E118-39.345)/-3.8067))</f>
        <v>#VALUE!</v>
      </c>
      <c r="I118" s="25" t="e">
        <f t="shared" ref="I118" si="77">AVERAGE(H118:H119)</f>
        <v>#VALUE!</v>
      </c>
      <c r="J118" s="25" t="e">
        <f t="shared" ref="J118" si="78">STDEV(H118:H119)</f>
        <v>#VALUE!</v>
      </c>
      <c r="K118" s="24">
        <v>1</v>
      </c>
      <c r="L118" s="24">
        <v>40</v>
      </c>
    </row>
    <row r="119" spans="1:12" x14ac:dyDescent="0.2">
      <c r="A119" s="24" t="s">
        <v>193</v>
      </c>
      <c r="B119" s="24" t="s">
        <v>869</v>
      </c>
      <c r="C119" s="24" t="s">
        <v>70</v>
      </c>
      <c r="D119" s="24" t="s">
        <v>71</v>
      </c>
      <c r="E119" s="24" t="s">
        <v>72</v>
      </c>
      <c r="H119" s="25" t="e">
        <f>POWER(10,((E119-39.345)/-3.8067))</f>
        <v>#VALUE!</v>
      </c>
      <c r="K119" s="24">
        <v>1</v>
      </c>
      <c r="L119" s="24">
        <v>40</v>
      </c>
    </row>
    <row r="120" spans="1:12" x14ac:dyDescent="0.2">
      <c r="A120" s="24" t="s">
        <v>222</v>
      </c>
      <c r="B120" s="24" t="s">
        <v>870</v>
      </c>
      <c r="C120" s="24" t="s">
        <v>70</v>
      </c>
      <c r="D120" s="24" t="s">
        <v>71</v>
      </c>
      <c r="E120" s="24" t="s">
        <v>72</v>
      </c>
      <c r="H120" s="25" t="e">
        <f>POWER(10,((E120-39.345)/-3.8067))</f>
        <v>#VALUE!</v>
      </c>
      <c r="I120" s="25" t="e">
        <f t="shared" ref="I120" si="79">AVERAGE(H120:H121)</f>
        <v>#VALUE!</v>
      </c>
      <c r="J120" s="25" t="e">
        <f t="shared" ref="J120" si="80">STDEV(H120:H121)</f>
        <v>#VALUE!</v>
      </c>
      <c r="K120" s="24">
        <v>1</v>
      </c>
      <c r="L120" s="24">
        <v>40</v>
      </c>
    </row>
    <row r="121" spans="1:12" x14ac:dyDescent="0.2">
      <c r="A121" s="24" t="s">
        <v>264</v>
      </c>
      <c r="B121" s="24" t="s">
        <v>870</v>
      </c>
      <c r="C121" s="24" t="s">
        <v>70</v>
      </c>
      <c r="D121" s="24" t="s">
        <v>71</v>
      </c>
      <c r="E121" s="24" t="s">
        <v>72</v>
      </c>
      <c r="H121" s="25" t="e">
        <f>POWER(10,((E121-39.345)/-3.8067))</f>
        <v>#VALUE!</v>
      </c>
      <c r="K121" s="24">
        <v>1</v>
      </c>
      <c r="L121" s="24">
        <v>40</v>
      </c>
    </row>
    <row r="122" spans="1:12" x14ac:dyDescent="0.2">
      <c r="A122" s="24" t="s">
        <v>293</v>
      </c>
      <c r="B122" s="24" t="s">
        <v>871</v>
      </c>
      <c r="C122" s="24" t="s">
        <v>70</v>
      </c>
      <c r="D122" s="24" t="s">
        <v>71</v>
      </c>
      <c r="E122" s="24" t="s">
        <v>72</v>
      </c>
      <c r="H122" s="25" t="e">
        <f>POWER(10,((E122-39.345)/-3.8067))</f>
        <v>#VALUE!</v>
      </c>
      <c r="I122" s="25" t="e">
        <f t="shared" ref="I122" si="81">AVERAGE(H122:H123)</f>
        <v>#VALUE!</v>
      </c>
      <c r="J122" s="25" t="e">
        <f t="shared" ref="J122" si="82">STDEV(H122:H123)</f>
        <v>#VALUE!</v>
      </c>
      <c r="K122" s="24">
        <v>1</v>
      </c>
      <c r="L122" s="24">
        <v>40</v>
      </c>
    </row>
    <row r="123" spans="1:12" x14ac:dyDescent="0.2">
      <c r="A123" s="24" t="s">
        <v>335</v>
      </c>
      <c r="B123" s="24" t="s">
        <v>871</v>
      </c>
      <c r="C123" s="24" t="s">
        <v>70</v>
      </c>
      <c r="D123" s="24" t="s">
        <v>71</v>
      </c>
      <c r="E123" s="24" t="s">
        <v>72</v>
      </c>
      <c r="H123" s="25" t="e">
        <f>POWER(10,((E123-39.345)/-3.8067))</f>
        <v>#VALUE!</v>
      </c>
      <c r="K123" s="24">
        <v>1</v>
      </c>
      <c r="L123" s="24">
        <v>40</v>
      </c>
    </row>
    <row r="124" spans="1:12" x14ac:dyDescent="0.2">
      <c r="A124" s="24" t="s">
        <v>364</v>
      </c>
      <c r="B124" s="24" t="s">
        <v>872</v>
      </c>
      <c r="C124" s="24" t="s">
        <v>70</v>
      </c>
      <c r="D124" s="24" t="s">
        <v>71</v>
      </c>
      <c r="E124" s="24" t="s">
        <v>72</v>
      </c>
      <c r="H124" s="25" t="e">
        <f>POWER(10,((E124-39.345)/-3.8067))</f>
        <v>#VALUE!</v>
      </c>
      <c r="I124" s="25" t="e">
        <f t="shared" ref="I124" si="83">AVERAGE(H124:H125)</f>
        <v>#VALUE!</v>
      </c>
      <c r="J124" s="25" t="e">
        <f t="shared" ref="J124" si="84">STDEV(H124:H125)</f>
        <v>#VALUE!</v>
      </c>
      <c r="K124" s="24">
        <v>1</v>
      </c>
      <c r="L124" s="24">
        <v>40</v>
      </c>
    </row>
    <row r="125" spans="1:12" x14ac:dyDescent="0.2">
      <c r="A125" s="24" t="s">
        <v>406</v>
      </c>
      <c r="B125" s="24" t="s">
        <v>872</v>
      </c>
      <c r="C125" s="24" t="s">
        <v>70</v>
      </c>
      <c r="D125" s="24" t="s">
        <v>71</v>
      </c>
      <c r="E125" s="24" t="s">
        <v>72</v>
      </c>
      <c r="H125" s="25" t="e">
        <f>POWER(10,((E125-39.345)/-3.8067))</f>
        <v>#VALUE!</v>
      </c>
      <c r="K125" s="24">
        <v>1</v>
      </c>
      <c r="L125" s="24">
        <v>40</v>
      </c>
    </row>
    <row r="126" spans="1:12" x14ac:dyDescent="0.2">
      <c r="A126" s="24" t="s">
        <v>435</v>
      </c>
      <c r="B126" s="24" t="s">
        <v>873</v>
      </c>
      <c r="C126" s="24" t="s">
        <v>70</v>
      </c>
      <c r="D126" s="24" t="s">
        <v>71</v>
      </c>
      <c r="E126" s="24" t="s">
        <v>72</v>
      </c>
      <c r="H126" s="25" t="e">
        <f>POWER(10,((E126-39.345)/-3.8067))</f>
        <v>#VALUE!</v>
      </c>
      <c r="I126" s="25" t="e">
        <f t="shared" ref="I126" si="85">AVERAGE(H126:H127)</f>
        <v>#VALUE!</v>
      </c>
      <c r="J126" s="25" t="e">
        <f t="shared" ref="J126" si="86">STDEV(H126:H127)</f>
        <v>#VALUE!</v>
      </c>
      <c r="K126" s="24">
        <v>1</v>
      </c>
      <c r="L126" s="24">
        <v>40</v>
      </c>
    </row>
    <row r="127" spans="1:12" x14ac:dyDescent="0.2">
      <c r="A127" s="24" t="s">
        <v>477</v>
      </c>
      <c r="B127" s="24" t="s">
        <v>873</v>
      </c>
      <c r="C127" s="24" t="s">
        <v>70</v>
      </c>
      <c r="D127" s="24" t="s">
        <v>71</v>
      </c>
      <c r="E127" s="24" t="s">
        <v>72</v>
      </c>
      <c r="H127" s="25" t="e">
        <f>POWER(10,((E127-39.345)/-3.8067))</f>
        <v>#VALUE!</v>
      </c>
      <c r="K127" s="24">
        <v>1</v>
      </c>
      <c r="L127" s="24">
        <v>40</v>
      </c>
    </row>
    <row r="128" spans="1:12" x14ac:dyDescent="0.2">
      <c r="A128" s="24" t="s">
        <v>506</v>
      </c>
      <c r="B128" s="24" t="s">
        <v>874</v>
      </c>
      <c r="C128" s="24" t="s">
        <v>70</v>
      </c>
      <c r="D128" s="24" t="s">
        <v>71</v>
      </c>
      <c r="E128" s="24" t="s">
        <v>72</v>
      </c>
      <c r="F128" s="133">
        <v>35.738273620605469</v>
      </c>
      <c r="H128" s="25" t="e">
        <f>POWER(10,((E128-39.345)/-3.8067))</f>
        <v>#VALUE!</v>
      </c>
      <c r="I128" s="25" t="e">
        <f t="shared" ref="I128" si="87">AVERAGE(H128:H129)</f>
        <v>#VALUE!</v>
      </c>
      <c r="J128" s="25" t="e">
        <f t="shared" ref="J128" si="88">STDEV(H128:H129)</f>
        <v>#VALUE!</v>
      </c>
      <c r="K128" s="24">
        <v>1</v>
      </c>
      <c r="L128" s="24">
        <v>40</v>
      </c>
    </row>
    <row r="129" spans="1:12" x14ac:dyDescent="0.2">
      <c r="A129" s="24" t="s">
        <v>547</v>
      </c>
      <c r="B129" s="24" t="s">
        <v>874</v>
      </c>
      <c r="C129" s="24" t="s">
        <v>70</v>
      </c>
      <c r="D129" s="24" t="s">
        <v>71</v>
      </c>
      <c r="E129" s="133">
        <v>35.738273999999997</v>
      </c>
      <c r="F129" s="133">
        <v>35.738273620605469</v>
      </c>
      <c r="H129" s="25">
        <f>POWER(10,((E129-39.345)/-3.8067))</f>
        <v>8.8606969974314129</v>
      </c>
      <c r="K129" s="24">
        <v>1</v>
      </c>
      <c r="L129" s="24">
        <v>40</v>
      </c>
    </row>
    <row r="130" spans="1:12" x14ac:dyDescent="0.2">
      <c r="A130" s="24" t="s">
        <v>576</v>
      </c>
      <c r="B130" s="24" t="s">
        <v>875</v>
      </c>
      <c r="C130" s="24" t="s">
        <v>70</v>
      </c>
      <c r="D130" s="24" t="s">
        <v>71</v>
      </c>
      <c r="E130" s="24" t="s">
        <v>72</v>
      </c>
      <c r="H130" s="25" t="e">
        <f>POWER(10,((E130-39.345)/-3.8067))</f>
        <v>#VALUE!</v>
      </c>
      <c r="I130" s="25" t="e">
        <f t="shared" ref="I130" si="89">AVERAGE(H130:H131)</f>
        <v>#VALUE!</v>
      </c>
      <c r="J130" s="25" t="e">
        <f t="shared" ref="J130" si="90">STDEV(H130:H131)</f>
        <v>#VALUE!</v>
      </c>
      <c r="K130" s="24">
        <v>1</v>
      </c>
      <c r="L130" s="24">
        <v>40</v>
      </c>
    </row>
    <row r="131" spans="1:12" x14ac:dyDescent="0.2">
      <c r="A131" s="24" t="s">
        <v>616</v>
      </c>
      <c r="B131" s="24" t="s">
        <v>875</v>
      </c>
      <c r="C131" s="24" t="s">
        <v>70</v>
      </c>
      <c r="D131" s="24" t="s">
        <v>71</v>
      </c>
      <c r="E131" s="24" t="s">
        <v>72</v>
      </c>
      <c r="H131" s="25" t="e">
        <f>POWER(10,((E131-39.345)/-3.8067))</f>
        <v>#VALUE!</v>
      </c>
      <c r="K131" s="24">
        <v>1</v>
      </c>
      <c r="L131" s="24">
        <v>40</v>
      </c>
    </row>
    <row r="132" spans="1:12" x14ac:dyDescent="0.2">
      <c r="A132" s="24" t="s">
        <v>83</v>
      </c>
      <c r="B132" s="24" t="s">
        <v>876</v>
      </c>
      <c r="C132" s="24" t="s">
        <v>70</v>
      </c>
      <c r="D132" s="24" t="s">
        <v>71</v>
      </c>
      <c r="E132" s="24" t="s">
        <v>72</v>
      </c>
      <c r="H132" s="25" t="e">
        <f>POWER(10,((E132-39.345)/-3.8067))</f>
        <v>#VALUE!</v>
      </c>
      <c r="I132" s="25" t="e">
        <f t="shared" ref="I132" si="91">AVERAGE(H132:H133)</f>
        <v>#VALUE!</v>
      </c>
      <c r="J132" s="25" t="e">
        <f t="shared" ref="J132" si="92">STDEV(H132:H133)</f>
        <v>#VALUE!</v>
      </c>
      <c r="K132" s="24">
        <v>1</v>
      </c>
      <c r="L132" s="24">
        <v>40</v>
      </c>
    </row>
    <row r="133" spans="1:12" x14ac:dyDescent="0.2">
      <c r="A133" s="24" t="s">
        <v>124</v>
      </c>
      <c r="B133" s="24" t="s">
        <v>876</v>
      </c>
      <c r="C133" s="24" t="s">
        <v>70</v>
      </c>
      <c r="D133" s="24" t="s">
        <v>71</v>
      </c>
      <c r="E133" s="24" t="s">
        <v>72</v>
      </c>
      <c r="H133" s="25" t="e">
        <f>POWER(10,((E133-39.345)/-3.8067))</f>
        <v>#VALUE!</v>
      </c>
      <c r="K133" s="24">
        <v>1</v>
      </c>
      <c r="L133" s="24">
        <v>40</v>
      </c>
    </row>
    <row r="134" spans="1:12" x14ac:dyDescent="0.2">
      <c r="A134" s="24" t="s">
        <v>154</v>
      </c>
      <c r="B134" s="24" t="s">
        <v>877</v>
      </c>
      <c r="C134" s="24" t="s">
        <v>70</v>
      </c>
      <c r="D134" s="24" t="s">
        <v>71</v>
      </c>
      <c r="E134" s="24" t="s">
        <v>72</v>
      </c>
      <c r="H134" s="25" t="e">
        <f>POWER(10,((E134-39.345)/-3.8067))</f>
        <v>#VALUE!</v>
      </c>
      <c r="I134" s="25" t="e">
        <f t="shared" ref="I134" si="93">AVERAGE(H134:H135)</f>
        <v>#VALUE!</v>
      </c>
      <c r="J134" s="25" t="e">
        <f t="shared" ref="J134" si="94">STDEV(H134:H135)</f>
        <v>#VALUE!</v>
      </c>
      <c r="K134" s="24">
        <v>1</v>
      </c>
      <c r="L134" s="24">
        <v>40</v>
      </c>
    </row>
    <row r="135" spans="1:12" x14ac:dyDescent="0.2">
      <c r="A135" s="24" t="s">
        <v>194</v>
      </c>
      <c r="B135" s="24" t="s">
        <v>877</v>
      </c>
      <c r="C135" s="24" t="s">
        <v>70</v>
      </c>
      <c r="D135" s="24" t="s">
        <v>71</v>
      </c>
      <c r="E135" s="24" t="s">
        <v>72</v>
      </c>
      <c r="H135" s="25" t="e">
        <f>POWER(10,((E135-39.345)/-3.8067))</f>
        <v>#VALUE!</v>
      </c>
      <c r="K135" s="24">
        <v>1</v>
      </c>
      <c r="L135" s="24">
        <v>40</v>
      </c>
    </row>
    <row r="136" spans="1:12" x14ac:dyDescent="0.2">
      <c r="A136" s="24" t="s">
        <v>224</v>
      </c>
      <c r="B136" s="24" t="s">
        <v>878</v>
      </c>
      <c r="C136" s="24" t="s">
        <v>70</v>
      </c>
      <c r="D136" s="24" t="s">
        <v>71</v>
      </c>
      <c r="E136" s="133">
        <v>20.146153999999999</v>
      </c>
      <c r="F136" s="133">
        <v>20.007389068603516</v>
      </c>
      <c r="G136" s="133">
        <v>0.19624246656894684</v>
      </c>
      <c r="H136" s="25">
        <f>POWER(10,((E136-39.345)/-3.8067))</f>
        <v>110518.63734435297</v>
      </c>
      <c r="I136" s="25">
        <f t="shared" ref="I136" si="95">AVERAGE(H136:H137)</f>
        <v>120619.11148751402</v>
      </c>
      <c r="J136" s="25">
        <f t="shared" ref="J136" si="96">STDEV(H136:H137)</f>
        <v>14284.227519657106</v>
      </c>
      <c r="K136" s="24">
        <v>1</v>
      </c>
      <c r="L136" s="24">
        <v>40</v>
      </c>
    </row>
    <row r="137" spans="1:12" x14ac:dyDescent="0.2">
      <c r="A137" s="24" t="s">
        <v>265</v>
      </c>
      <c r="B137" s="24" t="s">
        <v>878</v>
      </c>
      <c r="C137" s="24" t="s">
        <v>70</v>
      </c>
      <c r="D137" s="24" t="s">
        <v>71</v>
      </c>
      <c r="E137" s="133">
        <v>19.868625999999999</v>
      </c>
      <c r="F137" s="133">
        <v>20.007389068603516</v>
      </c>
      <c r="G137" s="133">
        <v>0.19624246656894684</v>
      </c>
      <c r="H137" s="25">
        <f>POWER(10,((E137-39.345)/-3.8067))</f>
        <v>130719.58563067505</v>
      </c>
      <c r="K137" s="24">
        <v>1</v>
      </c>
      <c r="L137" s="24">
        <v>40</v>
      </c>
    </row>
    <row r="138" spans="1:12" x14ac:dyDescent="0.2">
      <c r="A138" s="24" t="s">
        <v>295</v>
      </c>
      <c r="B138" s="24" t="s">
        <v>879</v>
      </c>
      <c r="C138" s="24" t="s">
        <v>70</v>
      </c>
      <c r="D138" s="24" t="s">
        <v>71</v>
      </c>
      <c r="E138" s="133">
        <v>21.512481999999999</v>
      </c>
      <c r="F138" s="133">
        <v>21.252964019775391</v>
      </c>
      <c r="G138" s="133">
        <v>0.36701339483261108</v>
      </c>
      <c r="H138" s="25">
        <f>POWER(10,((E138-39.345)/-3.8067))</f>
        <v>48362.4581399897</v>
      </c>
      <c r="I138" s="25">
        <f t="shared" ref="I138" si="97">AVERAGE(H138:H139)</f>
        <v>57281.106771333361</v>
      </c>
      <c r="J138" s="25">
        <f t="shared" ref="J138" si="98">STDEV(H138:H139)</f>
        <v>12612.873852486475</v>
      </c>
      <c r="K138" s="24">
        <v>1</v>
      </c>
      <c r="L138" s="24">
        <v>40</v>
      </c>
    </row>
    <row r="139" spans="1:12" x14ac:dyDescent="0.2">
      <c r="A139" s="24" t="s">
        <v>336</v>
      </c>
      <c r="B139" s="24" t="s">
        <v>879</v>
      </c>
      <c r="C139" s="24" t="s">
        <v>70</v>
      </c>
      <c r="D139" s="24" t="s">
        <v>71</v>
      </c>
      <c r="E139" s="133">
        <v>20.993445999999999</v>
      </c>
      <c r="F139" s="133">
        <v>21.252964019775391</v>
      </c>
      <c r="G139" s="133">
        <v>0.36701339483261108</v>
      </c>
      <c r="H139" s="25">
        <f>POWER(10,((E139-39.345)/-3.8067))</f>
        <v>66199.755402677023</v>
      </c>
      <c r="K139" s="24">
        <v>1</v>
      </c>
      <c r="L139" s="24">
        <v>40</v>
      </c>
    </row>
    <row r="140" spans="1:12" x14ac:dyDescent="0.2">
      <c r="A140" s="24" t="s">
        <v>366</v>
      </c>
      <c r="B140" s="24" t="s">
        <v>880</v>
      </c>
      <c r="C140" s="24" t="s">
        <v>70</v>
      </c>
      <c r="D140" s="24" t="s">
        <v>71</v>
      </c>
      <c r="E140" s="133">
        <v>36.116529999999997</v>
      </c>
      <c r="F140" s="133">
        <v>36.116531372070312</v>
      </c>
      <c r="H140" s="25">
        <f>POWER(10,((E140-39.345)/-3.8067))</f>
        <v>7.0485864492425234</v>
      </c>
      <c r="I140" s="25" t="e">
        <f t="shared" ref="I140" si="99">AVERAGE(H140:H141)</f>
        <v>#VALUE!</v>
      </c>
      <c r="J140" s="25" t="e">
        <f t="shared" ref="J140" si="100">STDEV(H140:H141)</f>
        <v>#VALUE!</v>
      </c>
      <c r="K140" s="24">
        <v>1</v>
      </c>
      <c r="L140" s="24">
        <v>40</v>
      </c>
    </row>
    <row r="141" spans="1:12" x14ac:dyDescent="0.2">
      <c r="A141" s="24" t="s">
        <v>407</v>
      </c>
      <c r="B141" s="24" t="s">
        <v>880</v>
      </c>
      <c r="C141" s="24" t="s">
        <v>70</v>
      </c>
      <c r="D141" s="24" t="s">
        <v>71</v>
      </c>
      <c r="E141" s="24" t="s">
        <v>72</v>
      </c>
      <c r="F141" s="133">
        <v>36.116531372070312</v>
      </c>
      <c r="H141" s="25" t="e">
        <f>POWER(10,((E141-39.345)/-3.8067))</f>
        <v>#VALUE!</v>
      </c>
      <c r="K141" s="24">
        <v>1</v>
      </c>
      <c r="L141" s="24">
        <v>40</v>
      </c>
    </row>
    <row r="142" spans="1:12" x14ac:dyDescent="0.2">
      <c r="A142" s="24" t="s">
        <v>437</v>
      </c>
      <c r="B142" s="24" t="s">
        <v>881</v>
      </c>
      <c r="C142" s="24" t="s">
        <v>70</v>
      </c>
      <c r="D142" s="24" t="s">
        <v>71</v>
      </c>
      <c r="E142" s="24" t="s">
        <v>72</v>
      </c>
      <c r="H142" s="25" t="e">
        <f>POWER(10,((E142-39.345)/-3.8067))</f>
        <v>#VALUE!</v>
      </c>
      <c r="I142" s="25" t="e">
        <f t="shared" ref="I142" si="101">AVERAGE(H142:H143)</f>
        <v>#VALUE!</v>
      </c>
      <c r="J142" s="25" t="e">
        <f t="shared" ref="J142" si="102">STDEV(H142:H143)</f>
        <v>#VALUE!</v>
      </c>
      <c r="K142" s="24">
        <v>1</v>
      </c>
      <c r="L142" s="24">
        <v>40</v>
      </c>
    </row>
    <row r="143" spans="1:12" x14ac:dyDescent="0.2">
      <c r="A143" s="24" t="s">
        <v>478</v>
      </c>
      <c r="B143" s="24" t="s">
        <v>881</v>
      </c>
      <c r="C143" s="24" t="s">
        <v>70</v>
      </c>
      <c r="D143" s="24" t="s">
        <v>71</v>
      </c>
      <c r="E143" s="24" t="s">
        <v>72</v>
      </c>
      <c r="H143" s="25" t="e">
        <f>POWER(10,((E143-39.345)/-3.8067))</f>
        <v>#VALUE!</v>
      </c>
      <c r="K143" s="24">
        <v>1</v>
      </c>
      <c r="L143" s="24">
        <v>40</v>
      </c>
    </row>
    <row r="144" spans="1:12" x14ac:dyDescent="0.2">
      <c r="A144" s="24" t="s">
        <v>508</v>
      </c>
      <c r="B144" s="24" t="s">
        <v>882</v>
      </c>
      <c r="C144" s="24" t="s">
        <v>70</v>
      </c>
      <c r="D144" s="24" t="s">
        <v>71</v>
      </c>
      <c r="E144" s="133">
        <v>35.924618000000002</v>
      </c>
      <c r="F144" s="133">
        <v>35.924617767333984</v>
      </c>
      <c r="H144" s="25">
        <f>POWER(10,((E144-39.345)/-3.8067))</f>
        <v>7.9161916560395591</v>
      </c>
      <c r="I144" s="25" t="e">
        <f t="shared" ref="I144" si="103">AVERAGE(H144:H145)</f>
        <v>#VALUE!</v>
      </c>
      <c r="J144" s="25" t="e">
        <f t="shared" ref="J144" si="104">STDEV(H144:H145)</f>
        <v>#VALUE!</v>
      </c>
      <c r="K144" s="24">
        <v>1</v>
      </c>
      <c r="L144" s="24">
        <v>40</v>
      </c>
    </row>
    <row r="145" spans="1:12" x14ac:dyDescent="0.2">
      <c r="A145" s="24" t="s">
        <v>548</v>
      </c>
      <c r="B145" s="24" t="s">
        <v>882</v>
      </c>
      <c r="C145" s="24" t="s">
        <v>70</v>
      </c>
      <c r="D145" s="24" t="s">
        <v>71</v>
      </c>
      <c r="E145" s="24" t="s">
        <v>72</v>
      </c>
      <c r="F145" s="133">
        <v>35.924617767333984</v>
      </c>
      <c r="H145" s="25" t="e">
        <f>POWER(10,((E145-39.345)/-3.8067))</f>
        <v>#VALUE!</v>
      </c>
      <c r="K145" s="24">
        <v>1</v>
      </c>
      <c r="L145" s="24">
        <v>40</v>
      </c>
    </row>
    <row r="146" spans="1:12" x14ac:dyDescent="0.2">
      <c r="A146" s="24" t="s">
        <v>578</v>
      </c>
      <c r="B146" s="24" t="s">
        <v>883</v>
      </c>
      <c r="C146" s="24" t="s">
        <v>70</v>
      </c>
      <c r="D146" s="24" t="s">
        <v>71</v>
      </c>
      <c r="E146" s="24" t="s">
        <v>72</v>
      </c>
      <c r="H146" s="25" t="e">
        <f>POWER(10,((E146-39.345)/-3.8067))</f>
        <v>#VALUE!</v>
      </c>
      <c r="I146" s="25" t="e">
        <f t="shared" ref="I146" si="105">AVERAGE(H146:H147)</f>
        <v>#VALUE!</v>
      </c>
      <c r="J146" s="25" t="e">
        <f t="shared" ref="J146" si="106">STDEV(H146:H147)</f>
        <v>#VALUE!</v>
      </c>
      <c r="K146" s="24">
        <v>1</v>
      </c>
      <c r="L146" s="24">
        <v>40</v>
      </c>
    </row>
    <row r="147" spans="1:12" x14ac:dyDescent="0.2">
      <c r="A147" s="24" t="s">
        <v>617</v>
      </c>
      <c r="B147" s="24" t="s">
        <v>883</v>
      </c>
      <c r="C147" s="24" t="s">
        <v>70</v>
      </c>
      <c r="D147" s="24" t="s">
        <v>71</v>
      </c>
      <c r="E147" s="24" t="s">
        <v>72</v>
      </c>
      <c r="H147" s="25" t="e">
        <f>POWER(10,((E147-39.345)/-3.8067))</f>
        <v>#VALUE!</v>
      </c>
      <c r="K147" s="24">
        <v>1</v>
      </c>
      <c r="L147" s="24">
        <v>40</v>
      </c>
    </row>
    <row r="148" spans="1:12" x14ac:dyDescent="0.2">
      <c r="A148" s="24" t="s">
        <v>85</v>
      </c>
      <c r="B148" s="24" t="s">
        <v>884</v>
      </c>
      <c r="C148" s="24" t="s">
        <v>70</v>
      </c>
      <c r="D148" s="24" t="s">
        <v>71</v>
      </c>
      <c r="E148" s="133">
        <v>36.801375999999998</v>
      </c>
      <c r="F148" s="133">
        <v>36.801376342773438</v>
      </c>
      <c r="H148" s="25">
        <f>POWER(10,((E148-39.345)/-3.8067))</f>
        <v>4.6579690736317403</v>
      </c>
      <c r="I148" s="25" t="e">
        <f t="shared" ref="I148" si="107">AVERAGE(H148:H149)</f>
        <v>#VALUE!</v>
      </c>
      <c r="J148" s="25" t="e">
        <f t="shared" ref="J148" si="108">STDEV(H148:H149)</f>
        <v>#VALUE!</v>
      </c>
      <c r="K148" s="24">
        <v>1</v>
      </c>
      <c r="L148" s="24">
        <v>40</v>
      </c>
    </row>
    <row r="149" spans="1:12" x14ac:dyDescent="0.2">
      <c r="A149" s="24" t="s">
        <v>125</v>
      </c>
      <c r="B149" s="24" t="s">
        <v>884</v>
      </c>
      <c r="C149" s="24" t="s">
        <v>70</v>
      </c>
      <c r="D149" s="24" t="s">
        <v>71</v>
      </c>
      <c r="E149" s="24" t="s">
        <v>72</v>
      </c>
      <c r="F149" s="133">
        <v>36.801376342773438</v>
      </c>
      <c r="H149" s="25" t="e">
        <f>POWER(10,((E149-39.345)/-3.8067))</f>
        <v>#VALUE!</v>
      </c>
      <c r="K149" s="24">
        <v>1</v>
      </c>
      <c r="L149" s="24">
        <v>40</v>
      </c>
    </row>
    <row r="150" spans="1:12" x14ac:dyDescent="0.2">
      <c r="A150" s="24" t="s">
        <v>156</v>
      </c>
      <c r="B150" s="24" t="s">
        <v>885</v>
      </c>
      <c r="C150" s="24" t="s">
        <v>70</v>
      </c>
      <c r="D150" s="24" t="s">
        <v>71</v>
      </c>
      <c r="E150" s="24" t="s">
        <v>72</v>
      </c>
      <c r="F150" s="133">
        <v>36.985816955566406</v>
      </c>
      <c r="H150" s="25" t="e">
        <f>POWER(10,((E150-39.345)/-3.8067))</f>
        <v>#VALUE!</v>
      </c>
      <c r="I150" s="25" t="e">
        <f t="shared" ref="I150" si="109">AVERAGE(H150:H151)</f>
        <v>#VALUE!</v>
      </c>
      <c r="J150" s="25" t="e">
        <f t="shared" ref="J150" si="110">STDEV(H150:H151)</f>
        <v>#VALUE!</v>
      </c>
      <c r="K150" s="24">
        <v>1</v>
      </c>
      <c r="L150" s="24">
        <v>40</v>
      </c>
    </row>
    <row r="151" spans="1:12" x14ac:dyDescent="0.2">
      <c r="A151" s="24" t="s">
        <v>195</v>
      </c>
      <c r="B151" s="24" t="s">
        <v>885</v>
      </c>
      <c r="C151" s="24" t="s">
        <v>70</v>
      </c>
      <c r="D151" s="24" t="s">
        <v>71</v>
      </c>
      <c r="E151" s="133">
        <v>36.985816999999997</v>
      </c>
      <c r="F151" s="133">
        <v>36.985816955566406</v>
      </c>
      <c r="H151" s="25">
        <f>POWER(10,((E151-39.345)/-3.8067))</f>
        <v>4.16624613162264</v>
      </c>
      <c r="K151" s="24">
        <v>1</v>
      </c>
      <c r="L151" s="24">
        <v>40</v>
      </c>
    </row>
    <row r="152" spans="1:12" x14ac:dyDescent="0.2">
      <c r="A152" s="24" t="s">
        <v>226</v>
      </c>
      <c r="B152" s="24" t="s">
        <v>886</v>
      </c>
      <c r="C152" s="24" t="s">
        <v>70</v>
      </c>
      <c r="D152" s="24" t="s">
        <v>71</v>
      </c>
      <c r="E152" s="24" t="s">
        <v>72</v>
      </c>
      <c r="H152" s="25" t="e">
        <f>POWER(10,((E152-39.345)/-3.8067))</f>
        <v>#VALUE!</v>
      </c>
      <c r="I152" s="25" t="e">
        <f t="shared" ref="I152" si="111">AVERAGE(H152:H153)</f>
        <v>#VALUE!</v>
      </c>
      <c r="J152" s="25" t="e">
        <f t="shared" ref="J152" si="112">STDEV(H152:H153)</f>
        <v>#VALUE!</v>
      </c>
      <c r="K152" s="24">
        <v>1</v>
      </c>
      <c r="L152" s="24">
        <v>40</v>
      </c>
    </row>
    <row r="153" spans="1:12" x14ac:dyDescent="0.2">
      <c r="A153" s="24" t="s">
        <v>266</v>
      </c>
      <c r="B153" s="24" t="s">
        <v>886</v>
      </c>
      <c r="C153" s="24" t="s">
        <v>70</v>
      </c>
      <c r="D153" s="24" t="s">
        <v>71</v>
      </c>
      <c r="E153" s="24" t="s">
        <v>72</v>
      </c>
      <c r="H153" s="25" t="e">
        <f>POWER(10,((E153-39.345)/-3.8067))</f>
        <v>#VALUE!</v>
      </c>
      <c r="K153" s="24">
        <v>1</v>
      </c>
      <c r="L153" s="24">
        <v>40</v>
      </c>
    </row>
    <row r="154" spans="1:12" x14ac:dyDescent="0.2">
      <c r="A154" s="24" t="s">
        <v>297</v>
      </c>
      <c r="B154" s="24" t="s">
        <v>887</v>
      </c>
      <c r="C154" s="24" t="s">
        <v>70</v>
      </c>
      <c r="D154" s="24" t="s">
        <v>71</v>
      </c>
      <c r="E154" s="133">
        <v>35.721091999999999</v>
      </c>
      <c r="F154" s="133">
        <v>35.241428375244141</v>
      </c>
      <c r="G154" s="133">
        <v>0.67834711074829102</v>
      </c>
      <c r="H154" s="25">
        <f>POWER(10,((E154-39.345)/-3.8067))</f>
        <v>8.953266387414601</v>
      </c>
      <c r="I154" s="25">
        <f t="shared" ref="I154" si="113">AVERAGE(H154:H155)</f>
        <v>12.474269500070406</v>
      </c>
      <c r="J154" s="25">
        <f t="shared" ref="J154" si="114">STDEV(H154:H155)</f>
        <v>4.9794503550757288</v>
      </c>
      <c r="K154" s="24">
        <v>1</v>
      </c>
      <c r="L154" s="24">
        <v>40</v>
      </c>
    </row>
    <row r="155" spans="1:12" x14ac:dyDescent="0.2">
      <c r="A155" s="24" t="s">
        <v>337</v>
      </c>
      <c r="B155" s="24" t="s">
        <v>887</v>
      </c>
      <c r="C155" s="24" t="s">
        <v>70</v>
      </c>
      <c r="D155" s="24" t="s">
        <v>71</v>
      </c>
      <c r="E155" s="133">
        <v>34.761764999999997</v>
      </c>
      <c r="F155" s="133">
        <v>35.241428375244141</v>
      </c>
      <c r="G155" s="133">
        <v>0.67834711074829102</v>
      </c>
      <c r="H155" s="25">
        <f>POWER(10,((E155-39.345)/-3.8067))</f>
        <v>15.995272612726213</v>
      </c>
      <c r="K155" s="24">
        <v>1</v>
      </c>
      <c r="L155" s="24">
        <v>40</v>
      </c>
    </row>
    <row r="156" spans="1:12" x14ac:dyDescent="0.2">
      <c r="A156" s="24" t="s">
        <v>368</v>
      </c>
      <c r="B156" s="24" t="s">
        <v>888</v>
      </c>
      <c r="C156" s="24" t="s">
        <v>70</v>
      </c>
      <c r="D156" s="24" t="s">
        <v>71</v>
      </c>
      <c r="E156" s="133">
        <v>34.779290000000003</v>
      </c>
      <c r="F156" s="133">
        <v>34.779289245605469</v>
      </c>
      <c r="H156" s="25">
        <f>POWER(10,((E156-39.345)/-3.8067))</f>
        <v>15.826610754656874</v>
      </c>
      <c r="I156" s="25" t="e">
        <f t="shared" ref="I156" si="115">AVERAGE(H156:H157)</f>
        <v>#VALUE!</v>
      </c>
      <c r="J156" s="25" t="e">
        <f t="shared" ref="J156" si="116">STDEV(H156:H157)</f>
        <v>#VALUE!</v>
      </c>
      <c r="K156" s="24">
        <v>1</v>
      </c>
      <c r="L156" s="24">
        <v>40</v>
      </c>
    </row>
    <row r="157" spans="1:12" x14ac:dyDescent="0.2">
      <c r="A157" s="24" t="s">
        <v>408</v>
      </c>
      <c r="B157" s="24" t="s">
        <v>888</v>
      </c>
      <c r="C157" s="24" t="s">
        <v>70</v>
      </c>
      <c r="D157" s="24" t="s">
        <v>71</v>
      </c>
      <c r="E157" s="24" t="s">
        <v>72</v>
      </c>
      <c r="F157" s="133">
        <v>34.779289245605469</v>
      </c>
      <c r="H157" s="25" t="e">
        <f>POWER(10,((E157-39.345)/-3.8067))</f>
        <v>#VALUE!</v>
      </c>
      <c r="K157" s="24">
        <v>1</v>
      </c>
      <c r="L157" s="24">
        <v>40</v>
      </c>
    </row>
    <row r="158" spans="1:12" x14ac:dyDescent="0.2">
      <c r="A158" s="24" t="s">
        <v>439</v>
      </c>
      <c r="B158" s="24" t="s">
        <v>889</v>
      </c>
      <c r="C158" s="24" t="s">
        <v>70</v>
      </c>
      <c r="D158" s="24" t="s">
        <v>71</v>
      </c>
      <c r="E158" s="24" t="s">
        <v>72</v>
      </c>
      <c r="H158" s="25" t="e">
        <f>POWER(10,((E158-39.345)/-3.8067))</f>
        <v>#VALUE!</v>
      </c>
      <c r="I158" s="25" t="e">
        <f t="shared" ref="I158" si="117">AVERAGE(H158:H159)</f>
        <v>#VALUE!</v>
      </c>
      <c r="J158" s="25" t="e">
        <f t="shared" ref="J158" si="118">STDEV(H158:H159)</f>
        <v>#VALUE!</v>
      </c>
      <c r="K158" s="24">
        <v>1</v>
      </c>
      <c r="L158" s="24">
        <v>40</v>
      </c>
    </row>
    <row r="159" spans="1:12" x14ac:dyDescent="0.2">
      <c r="A159" s="24" t="s">
        <v>479</v>
      </c>
      <c r="B159" s="24" t="s">
        <v>889</v>
      </c>
      <c r="C159" s="24" t="s">
        <v>70</v>
      </c>
      <c r="D159" s="24" t="s">
        <v>71</v>
      </c>
      <c r="E159" s="24" t="s">
        <v>72</v>
      </c>
      <c r="H159" s="25" t="e">
        <f>POWER(10,((E159-39.345)/-3.8067))</f>
        <v>#VALUE!</v>
      </c>
      <c r="K159" s="24">
        <v>1</v>
      </c>
      <c r="L159" s="24">
        <v>40</v>
      </c>
    </row>
    <row r="160" spans="1:12" x14ac:dyDescent="0.2">
      <c r="A160" s="24" t="s">
        <v>510</v>
      </c>
      <c r="B160" s="24" t="s">
        <v>890</v>
      </c>
      <c r="C160" s="24" t="s">
        <v>70</v>
      </c>
      <c r="D160" s="24" t="s">
        <v>71</v>
      </c>
      <c r="E160" s="24" t="s">
        <v>72</v>
      </c>
      <c r="H160" s="25" t="e">
        <f>POWER(10,((E160-39.345)/-3.8067))</f>
        <v>#VALUE!</v>
      </c>
      <c r="I160" s="25" t="e">
        <f t="shared" ref="I160" si="119">AVERAGE(H160:H161)</f>
        <v>#VALUE!</v>
      </c>
      <c r="J160" s="25" t="e">
        <f t="shared" ref="J160" si="120">STDEV(H160:H161)</f>
        <v>#VALUE!</v>
      </c>
      <c r="K160" s="24">
        <v>1</v>
      </c>
      <c r="L160" s="24">
        <v>40</v>
      </c>
    </row>
    <row r="161" spans="1:12" x14ac:dyDescent="0.2">
      <c r="A161" s="24" t="s">
        <v>549</v>
      </c>
      <c r="B161" s="24" t="s">
        <v>890</v>
      </c>
      <c r="C161" s="24" t="s">
        <v>70</v>
      </c>
      <c r="D161" s="24" t="s">
        <v>71</v>
      </c>
      <c r="E161" s="24" t="s">
        <v>72</v>
      </c>
      <c r="H161" s="25" t="e">
        <f>POWER(10,((E161-39.345)/-3.8067))</f>
        <v>#VALUE!</v>
      </c>
      <c r="K161" s="24">
        <v>1</v>
      </c>
      <c r="L161" s="24">
        <v>40</v>
      </c>
    </row>
    <row r="162" spans="1:12" x14ac:dyDescent="0.2">
      <c r="A162" s="24" t="s">
        <v>580</v>
      </c>
      <c r="B162" s="24" t="s">
        <v>891</v>
      </c>
      <c r="C162" s="24" t="s">
        <v>70</v>
      </c>
      <c r="D162" s="24" t="s">
        <v>71</v>
      </c>
      <c r="E162" s="133">
        <v>36.080489999999998</v>
      </c>
      <c r="F162" s="133">
        <v>35.097934722900391</v>
      </c>
      <c r="G162" s="133">
        <v>1.3895431756973267</v>
      </c>
      <c r="H162" s="25">
        <f>POWER(10,((E162-39.345)/-3.8067))</f>
        <v>7.2039310659865645</v>
      </c>
      <c r="I162" s="25">
        <f t="shared" ref="I162" si="121">AVERAGE(H162:H163)</f>
        <v>15.425942602722646</v>
      </c>
      <c r="J162" s="25">
        <f t="shared" ref="J162" si="122">STDEV(H162:H163)</f>
        <v>11.627680225240223</v>
      </c>
      <c r="K162" s="24">
        <v>1</v>
      </c>
      <c r="L162" s="24">
        <v>40</v>
      </c>
    </row>
    <row r="163" spans="1:12" x14ac:dyDescent="0.2">
      <c r="A163" s="24" t="s">
        <v>618</v>
      </c>
      <c r="B163" s="24" t="s">
        <v>891</v>
      </c>
      <c r="C163" s="24" t="s">
        <v>70</v>
      </c>
      <c r="D163" s="24" t="s">
        <v>71</v>
      </c>
      <c r="E163" s="133">
        <v>34.115380000000002</v>
      </c>
      <c r="F163" s="133">
        <v>35.097934722900391</v>
      </c>
      <c r="G163" s="133">
        <v>1.3895431756973267</v>
      </c>
      <c r="H163" s="25">
        <f>POWER(10,((E163-39.345)/-3.8067))</f>
        <v>23.647954139458729</v>
      </c>
      <c r="K163" s="24">
        <v>1</v>
      </c>
      <c r="L163" s="24">
        <v>40</v>
      </c>
    </row>
    <row r="164" spans="1:12" x14ac:dyDescent="0.2">
      <c r="A164" s="24" t="s">
        <v>87</v>
      </c>
      <c r="B164" s="24" t="s">
        <v>892</v>
      </c>
      <c r="C164" s="24" t="s">
        <v>70</v>
      </c>
      <c r="D164" s="24" t="s">
        <v>71</v>
      </c>
      <c r="E164" s="133">
        <v>37.198456</v>
      </c>
      <c r="F164" s="133">
        <v>36.238105773925781</v>
      </c>
      <c r="G164" s="133">
        <v>1.3581427335739136</v>
      </c>
      <c r="H164" s="25">
        <f>POWER(10,((E164-39.345)/-3.8067))</f>
        <v>3.663412140549525</v>
      </c>
      <c r="I164" s="25">
        <f t="shared" ref="I164" si="123">AVERAGE(H164:H165)</f>
        <v>7.6851921364653437</v>
      </c>
      <c r="J164" s="25">
        <f t="shared" ref="J164" si="124">STDEV(H164:H165)</f>
        <v>5.6876558151049625</v>
      </c>
      <c r="K164" s="24">
        <v>1</v>
      </c>
      <c r="L164" s="24">
        <v>40</v>
      </c>
    </row>
    <row r="165" spans="1:12" x14ac:dyDescent="0.2">
      <c r="A165" s="24" t="s">
        <v>126</v>
      </c>
      <c r="B165" s="24" t="s">
        <v>892</v>
      </c>
      <c r="C165" s="24" t="s">
        <v>70</v>
      </c>
      <c r="D165" s="24" t="s">
        <v>71</v>
      </c>
      <c r="E165" s="133">
        <v>35.277752</v>
      </c>
      <c r="F165" s="133">
        <v>36.238105773925781</v>
      </c>
      <c r="G165" s="133">
        <v>1.3581427335739136</v>
      </c>
      <c r="H165" s="25">
        <f>POWER(10,((E165-39.345)/-3.8067))</f>
        <v>11.706972132381162</v>
      </c>
      <c r="K165" s="24">
        <v>1</v>
      </c>
      <c r="L165" s="24">
        <v>40</v>
      </c>
    </row>
    <row r="166" spans="1:12" x14ac:dyDescent="0.2">
      <c r="A166" s="24" t="s">
        <v>158</v>
      </c>
      <c r="B166" s="24" t="s">
        <v>893</v>
      </c>
      <c r="C166" s="24" t="s">
        <v>70</v>
      </c>
      <c r="D166" s="24" t="s">
        <v>71</v>
      </c>
      <c r="E166" s="24" t="s">
        <v>72</v>
      </c>
      <c r="H166" s="25" t="e">
        <f>POWER(10,((E166-39.345)/-3.8067))</f>
        <v>#VALUE!</v>
      </c>
      <c r="I166" s="25" t="e">
        <f t="shared" ref="I166" si="125">AVERAGE(H166:H167)</f>
        <v>#VALUE!</v>
      </c>
      <c r="J166" s="25" t="e">
        <f t="shared" ref="J166" si="126">STDEV(H166:H167)</f>
        <v>#VALUE!</v>
      </c>
      <c r="K166" s="24">
        <v>1</v>
      </c>
      <c r="L166" s="24">
        <v>40</v>
      </c>
    </row>
    <row r="167" spans="1:12" x14ac:dyDescent="0.2">
      <c r="A167" s="24" t="s">
        <v>196</v>
      </c>
      <c r="B167" s="24" t="s">
        <v>893</v>
      </c>
      <c r="C167" s="24" t="s">
        <v>70</v>
      </c>
      <c r="D167" s="24" t="s">
        <v>71</v>
      </c>
      <c r="E167" s="24" t="s">
        <v>72</v>
      </c>
      <c r="H167" s="25" t="e">
        <f>POWER(10,((E167-39.345)/-3.8067))</f>
        <v>#VALUE!</v>
      </c>
      <c r="K167" s="24">
        <v>1</v>
      </c>
      <c r="L167" s="24">
        <v>40</v>
      </c>
    </row>
    <row r="168" spans="1:12" x14ac:dyDescent="0.2">
      <c r="A168" s="24" t="s">
        <v>228</v>
      </c>
      <c r="B168" s="24" t="s">
        <v>894</v>
      </c>
      <c r="C168" s="24" t="s">
        <v>70</v>
      </c>
      <c r="D168" s="24" t="s">
        <v>71</v>
      </c>
      <c r="E168" s="24" t="s">
        <v>72</v>
      </c>
      <c r="H168" s="25" t="e">
        <f>POWER(10,((E168-39.345)/-3.8067))</f>
        <v>#VALUE!</v>
      </c>
      <c r="I168" s="25" t="e">
        <f t="shared" ref="I168" si="127">AVERAGE(H168:H169)</f>
        <v>#VALUE!</v>
      </c>
      <c r="J168" s="25" t="e">
        <f t="shared" ref="J168" si="128">STDEV(H168:H169)</f>
        <v>#VALUE!</v>
      </c>
      <c r="K168" s="24">
        <v>1</v>
      </c>
      <c r="L168" s="24">
        <v>40</v>
      </c>
    </row>
    <row r="169" spans="1:12" x14ac:dyDescent="0.2">
      <c r="A169" s="24" t="s">
        <v>267</v>
      </c>
      <c r="B169" s="24" t="s">
        <v>894</v>
      </c>
      <c r="C169" s="24" t="s">
        <v>70</v>
      </c>
      <c r="D169" s="24" t="s">
        <v>71</v>
      </c>
      <c r="E169" s="24" t="s">
        <v>72</v>
      </c>
      <c r="H169" s="25" t="e">
        <f>POWER(10,((E169-39.345)/-3.8067))</f>
        <v>#VALUE!</v>
      </c>
      <c r="K169" s="24">
        <v>1</v>
      </c>
      <c r="L169" s="24">
        <v>40</v>
      </c>
    </row>
    <row r="170" spans="1:12" x14ac:dyDescent="0.2">
      <c r="A170" s="24" t="s">
        <v>299</v>
      </c>
      <c r="B170" s="24" t="s">
        <v>895</v>
      </c>
      <c r="C170" s="24" t="s">
        <v>70</v>
      </c>
      <c r="D170" s="24" t="s">
        <v>71</v>
      </c>
      <c r="E170" s="24" t="s">
        <v>72</v>
      </c>
      <c r="F170" s="133">
        <v>35.572410583496094</v>
      </c>
      <c r="H170" s="25" t="e">
        <f>POWER(10,((E170-39.345)/-3.8067))</f>
        <v>#VALUE!</v>
      </c>
      <c r="I170" s="25" t="e">
        <f t="shared" ref="I170" si="129">AVERAGE(H170:H171)</f>
        <v>#VALUE!</v>
      </c>
      <c r="J170" s="25" t="e">
        <f t="shared" ref="J170" si="130">STDEV(H170:H171)</f>
        <v>#VALUE!</v>
      </c>
      <c r="K170" s="24">
        <v>1</v>
      </c>
      <c r="L170" s="24">
        <v>40</v>
      </c>
    </row>
    <row r="171" spans="1:12" x14ac:dyDescent="0.2">
      <c r="A171" s="24" t="s">
        <v>338</v>
      </c>
      <c r="B171" s="24" t="s">
        <v>895</v>
      </c>
      <c r="C171" s="24" t="s">
        <v>70</v>
      </c>
      <c r="D171" s="24" t="s">
        <v>71</v>
      </c>
      <c r="E171" s="133">
        <v>35.572409999999998</v>
      </c>
      <c r="F171" s="133">
        <v>35.572410583496094</v>
      </c>
      <c r="H171" s="25">
        <f>POWER(10,((E171-39.345)/-3.8067))</f>
        <v>9.7957903783545106</v>
      </c>
      <c r="K171" s="24">
        <v>1</v>
      </c>
      <c r="L171" s="24">
        <v>40</v>
      </c>
    </row>
    <row r="172" spans="1:12" x14ac:dyDescent="0.2">
      <c r="A172" s="24" t="s">
        <v>370</v>
      </c>
      <c r="B172" s="24" t="s">
        <v>896</v>
      </c>
      <c r="C172" s="24" t="s">
        <v>70</v>
      </c>
      <c r="D172" s="24" t="s">
        <v>71</v>
      </c>
      <c r="E172" s="133">
        <v>20.674168000000002</v>
      </c>
      <c r="F172" s="133">
        <v>25.250225067138672</v>
      </c>
      <c r="G172" s="133">
        <v>6.4715237617492676</v>
      </c>
      <c r="H172" s="25">
        <f>POWER(10,((E172-39.345)/-3.8067))</f>
        <v>80302.493403898421</v>
      </c>
      <c r="I172" s="25">
        <f t="shared" ref="I172" si="131">AVERAGE(H172:H173)</f>
        <v>40309.548723947926</v>
      </c>
      <c r="J172" s="25">
        <f t="shared" ref="J172" si="132">STDEV(H172:H173)</f>
        <v>56558.564765622905</v>
      </c>
      <c r="K172" s="24">
        <v>1</v>
      </c>
      <c r="L172" s="24">
        <v>40</v>
      </c>
    </row>
    <row r="173" spans="1:12" x14ac:dyDescent="0.2">
      <c r="A173" s="24" t="s">
        <v>409</v>
      </c>
      <c r="B173" s="24" t="s">
        <v>896</v>
      </c>
      <c r="C173" s="24" t="s">
        <v>70</v>
      </c>
      <c r="D173" s="24" t="s">
        <v>71</v>
      </c>
      <c r="E173" s="133">
        <v>29.826284000000001</v>
      </c>
      <c r="F173" s="133">
        <v>25.250225067138672</v>
      </c>
      <c r="G173" s="133">
        <v>6.4715237617492676</v>
      </c>
      <c r="H173" s="25">
        <f>POWER(10,((E173-39.345)/-3.8067))</f>
        <v>316.60404399743595</v>
      </c>
      <c r="K173" s="24">
        <v>1</v>
      </c>
      <c r="L173" s="24">
        <v>40</v>
      </c>
    </row>
    <row r="174" spans="1:12" x14ac:dyDescent="0.2">
      <c r="A174" s="24" t="s">
        <v>441</v>
      </c>
      <c r="B174" s="24" t="s">
        <v>897</v>
      </c>
      <c r="C174" s="24" t="s">
        <v>70</v>
      </c>
      <c r="D174" s="24" t="s">
        <v>71</v>
      </c>
      <c r="E174" s="133">
        <v>23.900198</v>
      </c>
      <c r="F174" s="133">
        <v>24.087289810180664</v>
      </c>
      <c r="G174" s="133">
        <v>0.26458778977394104</v>
      </c>
      <c r="H174" s="25">
        <f>POWER(10,((E174-39.345)/-3.8067))</f>
        <v>11409.535786740715</v>
      </c>
      <c r="I174" s="25">
        <f t="shared" ref="I174" si="133">AVERAGE(H174:H175)</f>
        <v>10254.038984257155</v>
      </c>
      <c r="J174" s="25">
        <f t="shared" ref="J174" si="134">STDEV(H174:H175)</f>
        <v>1634.1192493509971</v>
      </c>
      <c r="K174" s="24">
        <v>1</v>
      </c>
      <c r="L174" s="24">
        <v>40</v>
      </c>
    </row>
    <row r="175" spans="1:12" x14ac:dyDescent="0.2">
      <c r="A175" s="24" t="s">
        <v>480</v>
      </c>
      <c r="B175" s="24" t="s">
        <v>897</v>
      </c>
      <c r="C175" s="24" t="s">
        <v>70</v>
      </c>
      <c r="D175" s="24" t="s">
        <v>71</v>
      </c>
      <c r="E175" s="133">
        <v>24.274381999999999</v>
      </c>
      <c r="F175" s="133">
        <v>24.087289810180664</v>
      </c>
      <c r="G175" s="133">
        <v>0.26458778977394104</v>
      </c>
      <c r="H175" s="25">
        <f>POWER(10,((E175-39.345)/-3.8067))</f>
        <v>9098.5421817735951</v>
      </c>
      <c r="K175" s="24">
        <v>1</v>
      </c>
      <c r="L175" s="24">
        <v>40</v>
      </c>
    </row>
    <row r="176" spans="1:12" x14ac:dyDescent="0.2">
      <c r="A176" s="24" t="s">
        <v>512</v>
      </c>
      <c r="B176" s="24" t="s">
        <v>898</v>
      </c>
      <c r="C176" s="24" t="s">
        <v>70</v>
      </c>
      <c r="D176" s="24" t="s">
        <v>71</v>
      </c>
      <c r="E176" s="133">
        <v>20.044725</v>
      </c>
      <c r="F176" s="133">
        <v>20.014812469482422</v>
      </c>
      <c r="G176" s="133">
        <v>4.230329766869545E-2</v>
      </c>
      <c r="H176" s="25">
        <f>POWER(10,((E176-39.345)/-3.8067))</f>
        <v>117511.50396125608</v>
      </c>
      <c r="I176" s="25">
        <f t="shared" ref="I176" si="135">AVERAGE(H176:H177)</f>
        <v>119676.62252807798</v>
      </c>
      <c r="J176" s="25">
        <f t="shared" ref="J176" si="136">STDEV(H176:H177)</f>
        <v>3061.9400413453245</v>
      </c>
      <c r="K176" s="24">
        <v>1</v>
      </c>
      <c r="L176" s="24">
        <v>40</v>
      </c>
    </row>
    <row r="177" spans="1:12" x14ac:dyDescent="0.2">
      <c r="A177" s="24" t="s">
        <v>550</v>
      </c>
      <c r="B177" s="24" t="s">
        <v>898</v>
      </c>
      <c r="C177" s="24" t="s">
        <v>70</v>
      </c>
      <c r="D177" s="24" t="s">
        <v>71</v>
      </c>
      <c r="E177" s="133">
        <v>19.9849</v>
      </c>
      <c r="F177" s="133">
        <v>20.014812469482422</v>
      </c>
      <c r="G177" s="133">
        <v>4.230329766869545E-2</v>
      </c>
      <c r="H177" s="25">
        <f>POWER(10,((E177-39.345)/-3.8067))</f>
        <v>121841.74109489987</v>
      </c>
      <c r="K177" s="24">
        <v>1</v>
      </c>
      <c r="L177" s="24">
        <v>40</v>
      </c>
    </row>
    <row r="178" spans="1:12" x14ac:dyDescent="0.2">
      <c r="A178" s="24" t="s">
        <v>582</v>
      </c>
      <c r="B178" s="24" t="s">
        <v>899</v>
      </c>
      <c r="C178" s="24" t="s">
        <v>70</v>
      </c>
      <c r="D178" s="24" t="s">
        <v>71</v>
      </c>
      <c r="E178" s="133">
        <v>20.745854999999999</v>
      </c>
      <c r="F178" s="133">
        <v>20.616676330566406</v>
      </c>
      <c r="G178" s="133">
        <v>0.18268534541130066</v>
      </c>
      <c r="H178" s="25">
        <f>POWER(10,((E178-39.345)/-3.8067))</f>
        <v>76894.84641248564</v>
      </c>
      <c r="I178" s="25">
        <f t="shared" ref="I178" si="137">AVERAGE(H178:H179)</f>
        <v>83398.048059054243</v>
      </c>
      <c r="J178" s="25">
        <f t="shared" ref="J178" si="138">STDEV(H178:H179)</f>
        <v>9196.915967424351</v>
      </c>
      <c r="K178" s="24">
        <v>1</v>
      </c>
      <c r="L178" s="24">
        <v>40</v>
      </c>
    </row>
    <row r="179" spans="1:12" x14ac:dyDescent="0.2">
      <c r="A179" s="24" t="s">
        <v>619</v>
      </c>
      <c r="B179" s="24" t="s">
        <v>899</v>
      </c>
      <c r="C179" s="24" t="s">
        <v>70</v>
      </c>
      <c r="D179" s="24" t="s">
        <v>71</v>
      </c>
      <c r="E179" s="133">
        <v>20.487500000000001</v>
      </c>
      <c r="F179" s="133">
        <v>20.616676330566406</v>
      </c>
      <c r="G179" s="133">
        <v>0.18268534541130066</v>
      </c>
      <c r="H179" s="25">
        <f>POWER(10,((E179-39.345)/-3.8067))</f>
        <v>89901.249705622831</v>
      </c>
      <c r="K179" s="24">
        <v>1</v>
      </c>
      <c r="L179" s="24">
        <v>40</v>
      </c>
    </row>
    <row r="180" spans="1:12" x14ac:dyDescent="0.2">
      <c r="A180" s="24" t="s">
        <v>89</v>
      </c>
      <c r="B180" s="24" t="s">
        <v>900</v>
      </c>
      <c r="C180" s="24" t="s">
        <v>70</v>
      </c>
      <c r="D180" s="24" t="s">
        <v>71</v>
      </c>
      <c r="E180" s="133">
        <v>34.652749999999997</v>
      </c>
      <c r="F180" s="133">
        <v>36.740627288818359</v>
      </c>
      <c r="G180" s="133">
        <v>2.952707052230835</v>
      </c>
      <c r="H180" s="25">
        <f>POWER(10,((E180-39.345)/-3.8067))</f>
        <v>17.085563681505427</v>
      </c>
      <c r="I180" s="25">
        <f t="shared" ref="I180" si="139">AVERAGE(H180:H181)</f>
        <v>9.2261429394258485</v>
      </c>
      <c r="J180" s="25">
        <f t="shared" ref="J180" si="140">STDEV(H180:H181)</f>
        <v>11.114899405845355</v>
      </c>
      <c r="K180" s="24">
        <v>1</v>
      </c>
      <c r="L180" s="24">
        <v>40</v>
      </c>
    </row>
    <row r="181" spans="1:12" x14ac:dyDescent="0.2">
      <c r="A181" s="24" t="s">
        <v>127</v>
      </c>
      <c r="B181" s="24" t="s">
        <v>900</v>
      </c>
      <c r="C181" s="24" t="s">
        <v>70</v>
      </c>
      <c r="D181" s="24" t="s">
        <v>71</v>
      </c>
      <c r="E181" s="133">
        <v>38.828505999999997</v>
      </c>
      <c r="F181" s="133">
        <v>36.740627288818359</v>
      </c>
      <c r="G181" s="133">
        <v>2.952707052230835</v>
      </c>
      <c r="H181" s="25">
        <f>POWER(10,((E181-39.345)/-3.8067))</f>
        <v>1.3667221973462715</v>
      </c>
      <c r="K181" s="24">
        <v>1</v>
      </c>
      <c r="L181" s="24">
        <v>40</v>
      </c>
    </row>
    <row r="182" spans="1:12" x14ac:dyDescent="0.2">
      <c r="A182" s="24" t="s">
        <v>160</v>
      </c>
      <c r="B182" s="24" t="s">
        <v>901</v>
      </c>
      <c r="C182" s="24" t="s">
        <v>70</v>
      </c>
      <c r="D182" s="24" t="s">
        <v>71</v>
      </c>
      <c r="E182" s="24" t="s">
        <v>72</v>
      </c>
      <c r="H182" s="25" t="e">
        <f>POWER(10,((E182-39.345)/-3.8067))</f>
        <v>#VALUE!</v>
      </c>
      <c r="I182" s="25" t="e">
        <f t="shared" ref="I182" si="141">AVERAGE(H182:H183)</f>
        <v>#VALUE!</v>
      </c>
      <c r="J182" s="25" t="e">
        <f t="shared" ref="J182" si="142">STDEV(H182:H183)</f>
        <v>#VALUE!</v>
      </c>
      <c r="K182" s="24">
        <v>1</v>
      </c>
      <c r="L182" s="24">
        <v>40</v>
      </c>
    </row>
    <row r="183" spans="1:12" x14ac:dyDescent="0.2">
      <c r="A183" s="24" t="s">
        <v>197</v>
      </c>
      <c r="B183" s="24" t="s">
        <v>901</v>
      </c>
      <c r="C183" s="24" t="s">
        <v>70</v>
      </c>
      <c r="D183" s="24" t="s">
        <v>71</v>
      </c>
      <c r="E183" s="24" t="s">
        <v>72</v>
      </c>
      <c r="H183" s="25" t="e">
        <f>POWER(10,((E183-39.345)/-3.8067))</f>
        <v>#VALUE!</v>
      </c>
      <c r="K183" s="24">
        <v>1</v>
      </c>
      <c r="L183" s="24">
        <v>40</v>
      </c>
    </row>
    <row r="184" spans="1:12" x14ac:dyDescent="0.2">
      <c r="A184" s="24" t="s">
        <v>230</v>
      </c>
      <c r="B184" s="24" t="s">
        <v>902</v>
      </c>
      <c r="C184" s="24" t="s">
        <v>70</v>
      </c>
      <c r="D184" s="24" t="s">
        <v>71</v>
      </c>
      <c r="E184" s="24" t="s">
        <v>72</v>
      </c>
      <c r="F184" s="133">
        <v>36.633872985839844</v>
      </c>
      <c r="H184" s="25" t="e">
        <f>POWER(10,((E184-39.345)/-3.8067))</f>
        <v>#VALUE!</v>
      </c>
      <c r="I184" s="25" t="e">
        <f t="shared" ref="I184" si="143">AVERAGE(H184:H185)</f>
        <v>#VALUE!</v>
      </c>
      <c r="J184" s="25" t="e">
        <f t="shared" ref="J184" si="144">STDEV(H184:H185)</f>
        <v>#VALUE!</v>
      </c>
      <c r="K184" s="24">
        <v>1</v>
      </c>
      <c r="L184" s="24">
        <v>40</v>
      </c>
    </row>
    <row r="185" spans="1:12" x14ac:dyDescent="0.2">
      <c r="A185" s="24" t="s">
        <v>268</v>
      </c>
      <c r="B185" s="24" t="s">
        <v>902</v>
      </c>
      <c r="C185" s="24" t="s">
        <v>70</v>
      </c>
      <c r="D185" s="24" t="s">
        <v>71</v>
      </c>
      <c r="E185" s="133">
        <v>36.633873000000001</v>
      </c>
      <c r="F185" s="133">
        <v>36.633872985839844</v>
      </c>
      <c r="H185" s="25">
        <f>POWER(10,((E185-39.345)/-3.8067))</f>
        <v>5.1546449288423704</v>
      </c>
      <c r="K185" s="24">
        <v>1</v>
      </c>
      <c r="L185" s="24">
        <v>40</v>
      </c>
    </row>
    <row r="186" spans="1:12" x14ac:dyDescent="0.2">
      <c r="A186" s="24" t="s">
        <v>301</v>
      </c>
      <c r="B186" s="24" t="s">
        <v>903</v>
      </c>
      <c r="C186" s="24" t="s">
        <v>70</v>
      </c>
      <c r="D186" s="24" t="s">
        <v>71</v>
      </c>
      <c r="E186" s="24" t="s">
        <v>72</v>
      </c>
      <c r="F186" s="133">
        <v>37.225261688232422</v>
      </c>
      <c r="H186" s="25" t="e">
        <f>POWER(10,((E186-39.345)/-3.8067))</f>
        <v>#VALUE!</v>
      </c>
      <c r="I186" s="25" t="e">
        <f t="shared" ref="I186" si="145">AVERAGE(H186:H187)</f>
        <v>#VALUE!</v>
      </c>
      <c r="J186" s="25" t="e">
        <f t="shared" ref="J186" si="146">STDEV(H186:H187)</f>
        <v>#VALUE!</v>
      </c>
      <c r="K186" s="24">
        <v>1</v>
      </c>
      <c r="L186" s="24">
        <v>40</v>
      </c>
    </row>
    <row r="187" spans="1:12" x14ac:dyDescent="0.2">
      <c r="A187" s="24" t="s">
        <v>339</v>
      </c>
      <c r="B187" s="24" t="s">
        <v>903</v>
      </c>
      <c r="C187" s="24" t="s">
        <v>70</v>
      </c>
      <c r="D187" s="24" t="s">
        <v>71</v>
      </c>
      <c r="E187" s="133">
        <v>37.225259999999999</v>
      </c>
      <c r="F187" s="133">
        <v>37.225261688232422</v>
      </c>
      <c r="H187" s="25">
        <f>POWER(10,((E187-39.345)/-3.8067))</f>
        <v>3.6044956935886536</v>
      </c>
      <c r="K187" s="24">
        <v>1</v>
      </c>
      <c r="L187" s="24">
        <v>40</v>
      </c>
    </row>
    <row r="188" spans="1:12" x14ac:dyDescent="0.2">
      <c r="A188" s="24" t="s">
        <v>372</v>
      </c>
      <c r="B188" s="24" t="s">
        <v>904</v>
      </c>
      <c r="C188" s="24" t="s">
        <v>70</v>
      </c>
      <c r="D188" s="24" t="s">
        <v>71</v>
      </c>
      <c r="E188" s="24" t="s">
        <v>72</v>
      </c>
      <c r="F188" s="133">
        <v>35.988903045654297</v>
      </c>
      <c r="H188" s="25" t="e">
        <f>POWER(10,((E188-39.345)/-3.8067))</f>
        <v>#VALUE!</v>
      </c>
      <c r="I188" s="25" t="e">
        <f t="shared" ref="I188" si="147">AVERAGE(H188:H189)</f>
        <v>#VALUE!</v>
      </c>
      <c r="J188" s="25" t="e">
        <f t="shared" ref="J188" si="148">STDEV(H188:H189)</f>
        <v>#VALUE!</v>
      </c>
      <c r="K188" s="24">
        <v>1</v>
      </c>
      <c r="L188" s="24">
        <v>40</v>
      </c>
    </row>
    <row r="189" spans="1:12" x14ac:dyDescent="0.2">
      <c r="A189" s="24" t="s">
        <v>410</v>
      </c>
      <c r="B189" s="24" t="s">
        <v>904</v>
      </c>
      <c r="C189" s="24" t="s">
        <v>70</v>
      </c>
      <c r="D189" s="24" t="s">
        <v>71</v>
      </c>
      <c r="E189" s="133">
        <v>35.988903000000001</v>
      </c>
      <c r="F189" s="133">
        <v>35.988903045654297</v>
      </c>
      <c r="H189" s="25">
        <f>POWER(10,((E189-39.345)/-3.8067))</f>
        <v>7.6142822246390054</v>
      </c>
      <c r="K189" s="24">
        <v>1</v>
      </c>
      <c r="L189" s="24">
        <v>40</v>
      </c>
    </row>
    <row r="190" spans="1:12" x14ac:dyDescent="0.2">
      <c r="A190" s="24" t="s">
        <v>443</v>
      </c>
      <c r="B190" s="24" t="s">
        <v>905</v>
      </c>
      <c r="C190" s="24" t="s">
        <v>70</v>
      </c>
      <c r="D190" s="24" t="s">
        <v>71</v>
      </c>
      <c r="E190" s="24" t="s">
        <v>72</v>
      </c>
      <c r="H190" s="25" t="e">
        <f>POWER(10,((E190-39.345)/-3.8067))</f>
        <v>#VALUE!</v>
      </c>
      <c r="I190" s="25" t="e">
        <f t="shared" ref="I190" si="149">AVERAGE(H190:H191)</f>
        <v>#VALUE!</v>
      </c>
      <c r="J190" s="25" t="e">
        <f t="shared" ref="J190" si="150">STDEV(H190:H191)</f>
        <v>#VALUE!</v>
      </c>
      <c r="K190" s="24">
        <v>1</v>
      </c>
      <c r="L190" s="24">
        <v>40</v>
      </c>
    </row>
    <row r="191" spans="1:12" x14ac:dyDescent="0.2">
      <c r="A191" s="24" t="s">
        <v>481</v>
      </c>
      <c r="B191" s="24" t="s">
        <v>905</v>
      </c>
      <c r="C191" s="24" t="s">
        <v>70</v>
      </c>
      <c r="D191" s="24" t="s">
        <v>71</v>
      </c>
      <c r="E191" s="24" t="s">
        <v>72</v>
      </c>
      <c r="H191" s="25" t="e">
        <f>POWER(10,((E191-39.345)/-3.8067))</f>
        <v>#VALUE!</v>
      </c>
      <c r="K191" s="24">
        <v>1</v>
      </c>
      <c r="L191" s="24">
        <v>40</v>
      </c>
    </row>
    <row r="192" spans="1:12" x14ac:dyDescent="0.2">
      <c r="A192" s="24" t="s">
        <v>514</v>
      </c>
      <c r="B192" s="24" t="s">
        <v>906</v>
      </c>
      <c r="C192" s="24" t="s">
        <v>70</v>
      </c>
      <c r="D192" s="24" t="s">
        <v>71</v>
      </c>
      <c r="E192" s="24" t="s">
        <v>72</v>
      </c>
      <c r="F192" s="133">
        <v>35.692962646484375</v>
      </c>
      <c r="H192" s="25" t="e">
        <f>POWER(10,((E192-39.345)/-3.8067))</f>
        <v>#VALUE!</v>
      </c>
      <c r="I192" s="25" t="e">
        <f t="shared" ref="I192" si="151">AVERAGE(H192:H193)</f>
        <v>#VALUE!</v>
      </c>
      <c r="J192" s="25" t="e">
        <f t="shared" ref="J192" si="152">STDEV(H192:H193)</f>
        <v>#VALUE!</v>
      </c>
      <c r="K192" s="24">
        <v>1</v>
      </c>
      <c r="L192" s="24">
        <v>40</v>
      </c>
    </row>
    <row r="193" spans="1:12" x14ac:dyDescent="0.2">
      <c r="A193" s="24" t="s">
        <v>551</v>
      </c>
      <c r="B193" s="24" t="s">
        <v>906</v>
      </c>
      <c r="C193" s="24" t="s">
        <v>70</v>
      </c>
      <c r="D193" s="24" t="s">
        <v>71</v>
      </c>
      <c r="E193" s="133">
        <v>35.692962999999999</v>
      </c>
      <c r="F193" s="133">
        <v>35.692962646484375</v>
      </c>
      <c r="H193" s="25">
        <f>POWER(10,((E193-39.345)/-3.8067))</f>
        <v>9.1069058376464991</v>
      </c>
      <c r="K193" s="24">
        <v>1</v>
      </c>
      <c r="L193" s="24">
        <v>40</v>
      </c>
    </row>
    <row r="194" spans="1:12" x14ac:dyDescent="0.2">
      <c r="A194" s="24" t="s">
        <v>584</v>
      </c>
      <c r="B194" s="24" t="s">
        <v>907</v>
      </c>
      <c r="C194" s="24" t="s">
        <v>70</v>
      </c>
      <c r="D194" s="24" t="s">
        <v>71</v>
      </c>
      <c r="E194" s="133">
        <v>36.526874999999997</v>
      </c>
      <c r="F194" s="133">
        <v>36.526874542236328</v>
      </c>
      <c r="H194" s="25">
        <f>POWER(10,((E194-39.345)/-3.8067))</f>
        <v>5.4992892698160718</v>
      </c>
      <c r="I194" s="25" t="e">
        <f t="shared" ref="I194" si="153">AVERAGE(H194:H195)</f>
        <v>#VALUE!</v>
      </c>
      <c r="J194" s="25" t="e">
        <f t="shared" ref="J194" si="154">STDEV(H194:H195)</f>
        <v>#VALUE!</v>
      </c>
      <c r="K194" s="24">
        <v>1</v>
      </c>
      <c r="L194" s="24">
        <v>40</v>
      </c>
    </row>
    <row r="195" spans="1:12" x14ac:dyDescent="0.2">
      <c r="A195" s="24" t="s">
        <v>620</v>
      </c>
      <c r="B195" s="24" t="s">
        <v>907</v>
      </c>
      <c r="C195" s="24" t="s">
        <v>70</v>
      </c>
      <c r="D195" s="24" t="s">
        <v>71</v>
      </c>
      <c r="E195" s="24" t="s">
        <v>72</v>
      </c>
      <c r="F195" s="133">
        <v>36.526874542236328</v>
      </c>
      <c r="H195" s="25" t="e">
        <f>POWER(10,((E195-39.345)/-3.8067))</f>
        <v>#VALUE!</v>
      </c>
      <c r="K195" s="24">
        <v>1</v>
      </c>
      <c r="L195" s="24">
        <v>40</v>
      </c>
    </row>
    <row r="196" spans="1:12" x14ac:dyDescent="0.2">
      <c r="A196" s="24" t="s">
        <v>91</v>
      </c>
      <c r="B196" s="24" t="s">
        <v>908</v>
      </c>
      <c r="C196" s="24" t="s">
        <v>70</v>
      </c>
      <c r="D196" s="24" t="s">
        <v>71</v>
      </c>
      <c r="E196" s="133">
        <v>33.379173000000002</v>
      </c>
      <c r="F196" s="133">
        <v>34.251602172851562</v>
      </c>
      <c r="G196" s="133">
        <v>1.2338035106658936</v>
      </c>
      <c r="H196" s="25">
        <f>POWER(10,((E196-39.345)/-3.8067))</f>
        <v>36.914013611865933</v>
      </c>
      <c r="I196" s="25">
        <f t="shared" ref="I196" si="155">AVERAGE(H196:H197)</f>
        <v>24.880854470865231</v>
      </c>
      <c r="J196" s="25">
        <f t="shared" ref="J196" si="156">STDEV(H196:H197)</f>
        <v>17.017456855396979</v>
      </c>
      <c r="K196" s="24">
        <v>1</v>
      </c>
      <c r="L196" s="24">
        <v>40</v>
      </c>
    </row>
    <row r="197" spans="1:12" x14ac:dyDescent="0.2">
      <c r="A197" s="24" t="s">
        <v>128</v>
      </c>
      <c r="B197" s="24" t="s">
        <v>908</v>
      </c>
      <c r="C197" s="24" t="s">
        <v>70</v>
      </c>
      <c r="D197" s="24" t="s">
        <v>71</v>
      </c>
      <c r="E197" s="133">
        <v>35.124034999999999</v>
      </c>
      <c r="F197" s="133">
        <v>34.251602172851562</v>
      </c>
      <c r="G197" s="133">
        <v>1.2338035106658936</v>
      </c>
      <c r="H197" s="25">
        <f>POWER(10,((E197-39.345)/-3.8067))</f>
        <v>12.847695329864527</v>
      </c>
      <c r="K197" s="24">
        <v>1</v>
      </c>
      <c r="L197" s="24">
        <v>40</v>
      </c>
    </row>
    <row r="198" spans="1:12" x14ac:dyDescent="0.2">
      <c r="A198" s="24" t="s">
        <v>162</v>
      </c>
      <c r="B198" s="24" t="s">
        <v>909</v>
      </c>
      <c r="C198" s="24" t="s">
        <v>70</v>
      </c>
      <c r="D198" s="24" t="s">
        <v>71</v>
      </c>
      <c r="E198" s="24" t="s">
        <v>72</v>
      </c>
      <c r="F198" s="133">
        <v>34.742271423339844</v>
      </c>
      <c r="H198" s="25" t="e">
        <f>POWER(10,((E198-39.345)/-3.8067))</f>
        <v>#VALUE!</v>
      </c>
      <c r="I198" s="25" t="e">
        <f t="shared" ref="I198" si="157">AVERAGE(H198:H199)</f>
        <v>#VALUE!</v>
      </c>
      <c r="J198" s="25" t="e">
        <f t="shared" ref="J198" si="158">STDEV(H198:H199)</f>
        <v>#VALUE!</v>
      </c>
      <c r="K198" s="24">
        <v>1</v>
      </c>
      <c r="L198" s="24">
        <v>40</v>
      </c>
    </row>
    <row r="199" spans="1:12" x14ac:dyDescent="0.2">
      <c r="A199" s="24" t="s">
        <v>198</v>
      </c>
      <c r="B199" s="24" t="s">
        <v>909</v>
      </c>
      <c r="C199" s="24" t="s">
        <v>70</v>
      </c>
      <c r="D199" s="24" t="s">
        <v>71</v>
      </c>
      <c r="E199" s="133">
        <v>34.742269999999998</v>
      </c>
      <c r="F199" s="133">
        <v>34.742271423339844</v>
      </c>
      <c r="H199" s="25">
        <f>POWER(10,((E199-39.345)/-3.8067))</f>
        <v>16.1850065658973</v>
      </c>
      <c r="K199" s="24">
        <v>1</v>
      </c>
      <c r="L199" s="24">
        <v>40</v>
      </c>
    </row>
    <row r="200" spans="1:12" x14ac:dyDescent="0.2">
      <c r="A200" s="24" t="s">
        <v>232</v>
      </c>
      <c r="B200" s="24" t="s">
        <v>910</v>
      </c>
      <c r="C200" s="24" t="s">
        <v>70</v>
      </c>
      <c r="D200" s="24" t="s">
        <v>71</v>
      </c>
      <c r="E200" s="24" t="s">
        <v>72</v>
      </c>
      <c r="H200" s="25" t="e">
        <f>POWER(10,((E200-39.345)/-3.8067))</f>
        <v>#VALUE!</v>
      </c>
      <c r="I200" s="25" t="e">
        <f t="shared" ref="I200" si="159">AVERAGE(H200:H201)</f>
        <v>#VALUE!</v>
      </c>
      <c r="J200" s="25" t="e">
        <f t="shared" ref="J200" si="160">STDEV(H200:H201)</f>
        <v>#VALUE!</v>
      </c>
      <c r="K200" s="24">
        <v>1</v>
      </c>
      <c r="L200" s="24">
        <v>40</v>
      </c>
    </row>
    <row r="201" spans="1:12" x14ac:dyDescent="0.2">
      <c r="A201" s="24" t="s">
        <v>269</v>
      </c>
      <c r="B201" s="24" t="s">
        <v>910</v>
      </c>
      <c r="C201" s="24" t="s">
        <v>70</v>
      </c>
      <c r="D201" s="24" t="s">
        <v>71</v>
      </c>
      <c r="E201" s="24" t="s">
        <v>72</v>
      </c>
      <c r="H201" s="25" t="e">
        <f>POWER(10,((E201-39.345)/-3.8067))</f>
        <v>#VALUE!</v>
      </c>
      <c r="K201" s="24">
        <v>1</v>
      </c>
      <c r="L201" s="24">
        <v>40</v>
      </c>
    </row>
    <row r="202" spans="1:12" x14ac:dyDescent="0.2">
      <c r="A202" s="24" t="s">
        <v>303</v>
      </c>
      <c r="B202" s="24" t="s">
        <v>911</v>
      </c>
      <c r="C202" s="24" t="s">
        <v>70</v>
      </c>
      <c r="D202" s="24" t="s">
        <v>71</v>
      </c>
      <c r="E202" s="133">
        <v>26.045556999999999</v>
      </c>
      <c r="F202" s="133">
        <v>26.028648376464844</v>
      </c>
      <c r="G202" s="133">
        <v>2.391243539750576E-2</v>
      </c>
      <c r="H202" s="25">
        <f>POWER(10,((E202-39.345)/-3.8067))</f>
        <v>3116.6891406540221</v>
      </c>
      <c r="I202" s="25">
        <f t="shared" ref="I202" si="161">AVERAGE(H202:H203)</f>
        <v>3148.8935213081641</v>
      </c>
      <c r="J202" s="25">
        <f t="shared" ref="J202" si="162">STDEV(H202:H203)</f>
        <v>45.543871888913223</v>
      </c>
      <c r="K202" s="24">
        <v>1</v>
      </c>
      <c r="L202" s="24">
        <v>40</v>
      </c>
    </row>
    <row r="203" spans="1:12" x14ac:dyDescent="0.2">
      <c r="A203" s="24" t="s">
        <v>340</v>
      </c>
      <c r="B203" s="24" t="s">
        <v>911</v>
      </c>
      <c r="C203" s="24" t="s">
        <v>70</v>
      </c>
      <c r="D203" s="24" t="s">
        <v>71</v>
      </c>
      <c r="E203" s="133">
        <v>26.01174</v>
      </c>
      <c r="F203" s="133">
        <v>26.028648376464844</v>
      </c>
      <c r="G203" s="133">
        <v>2.391243539750576E-2</v>
      </c>
      <c r="H203" s="25">
        <f>POWER(10,((E203-39.345)/-3.8067))</f>
        <v>3181.097901962306</v>
      </c>
      <c r="K203" s="24">
        <v>1</v>
      </c>
      <c r="L203" s="24">
        <v>40</v>
      </c>
    </row>
    <row r="204" spans="1:12" x14ac:dyDescent="0.2">
      <c r="A204" s="24" t="s">
        <v>374</v>
      </c>
      <c r="B204" s="24" t="s">
        <v>912</v>
      </c>
      <c r="C204" s="24" t="s">
        <v>70</v>
      </c>
      <c r="D204" s="24" t="s">
        <v>71</v>
      </c>
      <c r="E204" s="133">
        <v>32.357640000000004</v>
      </c>
      <c r="F204" s="133">
        <v>33.12957763671875</v>
      </c>
      <c r="G204" s="133">
        <v>1.0916856527328491</v>
      </c>
      <c r="H204" s="25">
        <f>POWER(10,((E204-39.345)/-3.8067))</f>
        <v>68.476664225611657</v>
      </c>
      <c r="I204" s="25">
        <f t="shared" ref="I204" si="163">AVERAGE(H204:H205)</f>
        <v>47.695216552630541</v>
      </c>
      <c r="J204" s="25">
        <f t="shared" ref="J204" si="164">STDEV(H204:H205)</f>
        <v>29.389405144876672</v>
      </c>
      <c r="K204" s="24">
        <v>1</v>
      </c>
      <c r="L204" s="24">
        <v>40</v>
      </c>
    </row>
    <row r="205" spans="1:12" x14ac:dyDescent="0.2">
      <c r="A205" s="24" t="s">
        <v>411</v>
      </c>
      <c r="B205" s="24" t="s">
        <v>912</v>
      </c>
      <c r="C205" s="24" t="s">
        <v>70</v>
      </c>
      <c r="D205" s="24" t="s">
        <v>71</v>
      </c>
      <c r="E205" s="133">
        <v>33.901516000000001</v>
      </c>
      <c r="F205" s="133">
        <v>33.12957763671875</v>
      </c>
      <c r="G205" s="133">
        <v>1.0916856527328491</v>
      </c>
      <c r="H205" s="25">
        <f>POWER(10,((E205-39.345)/-3.8067))</f>
        <v>26.913768879649417</v>
      </c>
      <c r="K205" s="24">
        <v>1</v>
      </c>
      <c r="L205" s="24">
        <v>40</v>
      </c>
    </row>
    <row r="206" spans="1:12" x14ac:dyDescent="0.2">
      <c r="A206" s="24" t="s">
        <v>445</v>
      </c>
      <c r="B206" s="24" t="s">
        <v>913</v>
      </c>
      <c r="C206" s="24" t="s">
        <v>70</v>
      </c>
      <c r="D206" s="24" t="s">
        <v>71</v>
      </c>
      <c r="E206" s="133">
        <v>34.971423999999999</v>
      </c>
      <c r="F206" s="133">
        <v>34.971424102783203</v>
      </c>
      <c r="H206" s="25">
        <f>POWER(10,((E206-39.345)/-3.8067))</f>
        <v>14.090140817543871</v>
      </c>
      <c r="I206" s="25" t="e">
        <f t="shared" ref="I206" si="165">AVERAGE(H206:H207)</f>
        <v>#VALUE!</v>
      </c>
      <c r="J206" s="25" t="e">
        <f t="shared" ref="J206" si="166">STDEV(H206:H207)</f>
        <v>#VALUE!</v>
      </c>
      <c r="K206" s="24">
        <v>1</v>
      </c>
      <c r="L206" s="24">
        <v>40</v>
      </c>
    </row>
    <row r="207" spans="1:12" x14ac:dyDescent="0.2">
      <c r="A207" s="24" t="s">
        <v>482</v>
      </c>
      <c r="B207" s="24" t="s">
        <v>913</v>
      </c>
      <c r="C207" s="24" t="s">
        <v>70</v>
      </c>
      <c r="D207" s="24" t="s">
        <v>71</v>
      </c>
      <c r="E207" s="24" t="s">
        <v>72</v>
      </c>
      <c r="F207" s="133">
        <v>34.971424102783203</v>
      </c>
      <c r="H207" s="25" t="e">
        <f>POWER(10,((E207-39.345)/-3.8067))</f>
        <v>#VALUE!</v>
      </c>
      <c r="K207" s="24">
        <v>1</v>
      </c>
      <c r="L207" s="24">
        <v>40</v>
      </c>
    </row>
    <row r="208" spans="1:12" x14ac:dyDescent="0.2">
      <c r="A208" s="24" t="s">
        <v>516</v>
      </c>
      <c r="B208" s="24" t="s">
        <v>914</v>
      </c>
      <c r="C208" s="24" t="s">
        <v>70</v>
      </c>
      <c r="D208" s="24" t="s">
        <v>71</v>
      </c>
      <c r="E208" s="133">
        <v>36.758892000000003</v>
      </c>
      <c r="F208" s="133">
        <v>35.880584716796875</v>
      </c>
      <c r="G208" s="133">
        <v>1.2421168088912964</v>
      </c>
      <c r="H208" s="25">
        <f>POWER(10,((E208-39.345)/-3.8067))</f>
        <v>4.7792189064467996</v>
      </c>
      <c r="I208" s="25">
        <f t="shared" ref="I208" si="167">AVERAGE(H208:H209)</f>
        <v>9.3044346467511723</v>
      </c>
      <c r="J208" s="25">
        <f t="shared" ref="J208" si="168">STDEV(H208:H209)</f>
        <v>6.3996214726026492</v>
      </c>
      <c r="K208" s="24">
        <v>1</v>
      </c>
      <c r="L208" s="24">
        <v>40</v>
      </c>
    </row>
    <row r="209" spans="1:12" x14ac:dyDescent="0.2">
      <c r="A209" s="24" t="s">
        <v>552</v>
      </c>
      <c r="B209" s="24" t="s">
        <v>914</v>
      </c>
      <c r="C209" s="24" t="s">
        <v>70</v>
      </c>
      <c r="D209" s="24" t="s">
        <v>71</v>
      </c>
      <c r="E209" s="133">
        <v>35.002274</v>
      </c>
      <c r="F209" s="133">
        <v>35.880584716796875</v>
      </c>
      <c r="G209" s="133">
        <v>1.2421168088912964</v>
      </c>
      <c r="H209" s="25">
        <f>POWER(10,((E209-39.345)/-3.8067))</f>
        <v>13.829650387055546</v>
      </c>
      <c r="K209" s="24">
        <v>1</v>
      </c>
      <c r="L209" s="24">
        <v>40</v>
      </c>
    </row>
    <row r="210" spans="1:12" x14ac:dyDescent="0.2">
      <c r="A210" s="24" t="s">
        <v>586</v>
      </c>
      <c r="B210" s="24" t="s">
        <v>915</v>
      </c>
      <c r="C210" s="24" t="s">
        <v>70</v>
      </c>
      <c r="D210" s="24" t="s">
        <v>71</v>
      </c>
      <c r="E210" s="133">
        <v>32.846040000000002</v>
      </c>
      <c r="F210" s="133">
        <v>32.947074890136719</v>
      </c>
      <c r="G210" s="133">
        <v>0.14288388192653656</v>
      </c>
      <c r="H210" s="25">
        <f>POWER(10,((E210-39.345)/-3.8067))</f>
        <v>50.961534142871344</v>
      </c>
      <c r="I210" s="25">
        <f t="shared" ref="I210" si="169">AVERAGE(H210:H211)</f>
        <v>48.029937203783334</v>
      </c>
      <c r="J210" s="25">
        <f t="shared" ref="J210" si="170">STDEV(H210:H211)</f>
        <v>4.1459041506697156</v>
      </c>
      <c r="K210" s="24">
        <v>1</v>
      </c>
      <c r="L210" s="24">
        <v>40</v>
      </c>
    </row>
    <row r="211" spans="1:12" x14ac:dyDescent="0.2">
      <c r="A211" s="24" t="s">
        <v>621</v>
      </c>
      <c r="B211" s="24" t="s">
        <v>915</v>
      </c>
      <c r="C211" s="24" t="s">
        <v>70</v>
      </c>
      <c r="D211" s="24" t="s">
        <v>71</v>
      </c>
      <c r="E211" s="133">
        <v>33.048107000000002</v>
      </c>
      <c r="F211" s="133">
        <v>32.947074890136719</v>
      </c>
      <c r="G211" s="133">
        <v>0.14288388192653656</v>
      </c>
      <c r="H211" s="25">
        <f>POWER(10,((E211-39.345)/-3.8067))</f>
        <v>45.098340264695324</v>
      </c>
      <c r="K211" s="24">
        <v>1</v>
      </c>
      <c r="L211" s="24">
        <v>40</v>
      </c>
    </row>
    <row r="212" spans="1:12" x14ac:dyDescent="0.2">
      <c r="A212" s="24" t="s">
        <v>93</v>
      </c>
      <c r="B212" s="24" t="s">
        <v>916</v>
      </c>
      <c r="C212" s="24" t="s">
        <v>70</v>
      </c>
      <c r="D212" s="24" t="s">
        <v>71</v>
      </c>
      <c r="E212" s="24" t="s">
        <v>72</v>
      </c>
      <c r="H212" s="25" t="e">
        <f>POWER(10,((E212-39.345)/-3.8067))</f>
        <v>#VALUE!</v>
      </c>
      <c r="I212" s="25" t="e">
        <f t="shared" ref="I212" si="171">AVERAGE(H212:H213)</f>
        <v>#VALUE!</v>
      </c>
      <c r="J212" s="25" t="e">
        <f t="shared" ref="J212" si="172">STDEV(H212:H213)</f>
        <v>#VALUE!</v>
      </c>
      <c r="K212" s="24">
        <v>1</v>
      </c>
      <c r="L212" s="24">
        <v>40</v>
      </c>
    </row>
    <row r="213" spans="1:12" x14ac:dyDescent="0.2">
      <c r="A213" s="24" t="s">
        <v>129</v>
      </c>
      <c r="B213" s="24" t="s">
        <v>916</v>
      </c>
      <c r="C213" s="24" t="s">
        <v>70</v>
      </c>
      <c r="D213" s="24" t="s">
        <v>71</v>
      </c>
      <c r="E213" s="24" t="s">
        <v>72</v>
      </c>
      <c r="H213" s="25" t="e">
        <f>POWER(10,((E213-39.345)/-3.8067))</f>
        <v>#VALUE!</v>
      </c>
      <c r="K213" s="24">
        <v>1</v>
      </c>
      <c r="L213" s="24">
        <v>40</v>
      </c>
    </row>
    <row r="214" spans="1:12" x14ac:dyDescent="0.2">
      <c r="A214" s="24" t="s">
        <v>164</v>
      </c>
      <c r="B214" s="24" t="s">
        <v>917</v>
      </c>
      <c r="C214" s="24" t="s">
        <v>70</v>
      </c>
      <c r="D214" s="24" t="s">
        <v>71</v>
      </c>
      <c r="E214" s="24" t="s">
        <v>72</v>
      </c>
      <c r="H214" s="25" t="e">
        <f>POWER(10,((E214-39.345)/-3.8067))</f>
        <v>#VALUE!</v>
      </c>
      <c r="I214" s="25" t="e">
        <f t="shared" ref="I214" si="173">AVERAGE(H214:H215)</f>
        <v>#VALUE!</v>
      </c>
      <c r="J214" s="25" t="e">
        <f t="shared" ref="J214" si="174">STDEV(H214:H215)</f>
        <v>#VALUE!</v>
      </c>
      <c r="K214" s="24">
        <v>1</v>
      </c>
      <c r="L214" s="24">
        <v>40</v>
      </c>
    </row>
    <row r="215" spans="1:12" x14ac:dyDescent="0.2">
      <c r="A215" s="24" t="s">
        <v>199</v>
      </c>
      <c r="B215" s="24" t="s">
        <v>917</v>
      </c>
      <c r="C215" s="24" t="s">
        <v>70</v>
      </c>
      <c r="D215" s="24" t="s">
        <v>71</v>
      </c>
      <c r="E215" s="24" t="s">
        <v>72</v>
      </c>
      <c r="H215" s="25" t="e">
        <f>POWER(10,((E215-39.345)/-3.8067))</f>
        <v>#VALUE!</v>
      </c>
      <c r="K215" s="24">
        <v>1</v>
      </c>
      <c r="L215" s="24">
        <v>40</v>
      </c>
    </row>
    <row r="216" spans="1:12" x14ac:dyDescent="0.2">
      <c r="A216" s="24" t="s">
        <v>234</v>
      </c>
      <c r="B216" s="24" t="s">
        <v>918</v>
      </c>
      <c r="C216" s="24" t="s">
        <v>70</v>
      </c>
      <c r="D216" s="24" t="s">
        <v>71</v>
      </c>
      <c r="E216" s="24" t="s">
        <v>72</v>
      </c>
      <c r="H216" s="25" t="e">
        <f>POWER(10,((E216-39.345)/-3.8067))</f>
        <v>#VALUE!</v>
      </c>
      <c r="I216" s="25" t="e">
        <f t="shared" ref="I216" si="175">AVERAGE(H216:H217)</f>
        <v>#VALUE!</v>
      </c>
      <c r="J216" s="25" t="e">
        <f t="shared" ref="J216" si="176">STDEV(H216:H217)</f>
        <v>#VALUE!</v>
      </c>
      <c r="K216" s="24">
        <v>1</v>
      </c>
      <c r="L216" s="24">
        <v>40</v>
      </c>
    </row>
    <row r="217" spans="1:12" x14ac:dyDescent="0.2">
      <c r="A217" s="24" t="s">
        <v>270</v>
      </c>
      <c r="B217" s="24" t="s">
        <v>918</v>
      </c>
      <c r="C217" s="24" t="s">
        <v>70</v>
      </c>
      <c r="D217" s="24" t="s">
        <v>71</v>
      </c>
      <c r="E217" s="24" t="s">
        <v>72</v>
      </c>
      <c r="H217" s="25" t="e">
        <f>POWER(10,((E217-39.345)/-3.8067))</f>
        <v>#VALUE!</v>
      </c>
      <c r="K217" s="24">
        <v>1</v>
      </c>
      <c r="L217" s="24">
        <v>40</v>
      </c>
    </row>
    <row r="218" spans="1:12" x14ac:dyDescent="0.2">
      <c r="A218" s="24" t="s">
        <v>305</v>
      </c>
      <c r="B218" s="24" t="s">
        <v>919</v>
      </c>
      <c r="C218" s="24" t="s">
        <v>70</v>
      </c>
      <c r="D218" s="24" t="s">
        <v>71</v>
      </c>
      <c r="E218" s="24" t="s">
        <v>72</v>
      </c>
      <c r="H218" s="25" t="e">
        <f>POWER(10,((E218-39.345)/-3.8067))</f>
        <v>#VALUE!</v>
      </c>
      <c r="I218" s="25" t="e">
        <f t="shared" ref="I218" si="177">AVERAGE(H218:H219)</f>
        <v>#VALUE!</v>
      </c>
      <c r="J218" s="25" t="e">
        <f t="shared" ref="J218" si="178">STDEV(H218:H219)</f>
        <v>#VALUE!</v>
      </c>
      <c r="K218" s="24">
        <v>1</v>
      </c>
      <c r="L218" s="24">
        <v>40</v>
      </c>
    </row>
    <row r="219" spans="1:12" x14ac:dyDescent="0.2">
      <c r="A219" s="24" t="s">
        <v>341</v>
      </c>
      <c r="B219" s="24" t="s">
        <v>919</v>
      </c>
      <c r="C219" s="24" t="s">
        <v>70</v>
      </c>
      <c r="D219" s="24" t="s">
        <v>71</v>
      </c>
      <c r="E219" s="24" t="s">
        <v>72</v>
      </c>
      <c r="H219" s="25" t="e">
        <f>POWER(10,((E219-39.345)/-3.8067))</f>
        <v>#VALUE!</v>
      </c>
      <c r="K219" s="24">
        <v>1</v>
      </c>
      <c r="L219" s="24">
        <v>40</v>
      </c>
    </row>
    <row r="220" spans="1:12" x14ac:dyDescent="0.2">
      <c r="A220" s="24" t="s">
        <v>376</v>
      </c>
      <c r="B220" s="24" t="s">
        <v>920</v>
      </c>
      <c r="C220" s="24" t="s">
        <v>70</v>
      </c>
      <c r="D220" s="24" t="s">
        <v>71</v>
      </c>
      <c r="E220" s="24" t="s">
        <v>72</v>
      </c>
      <c r="H220" s="25" t="e">
        <f>POWER(10,((E220-39.345)/-3.8067))</f>
        <v>#VALUE!</v>
      </c>
      <c r="I220" s="25" t="e">
        <f t="shared" ref="I220" si="179">AVERAGE(H220:H221)</f>
        <v>#VALUE!</v>
      </c>
      <c r="J220" s="25" t="e">
        <f t="shared" ref="J220" si="180">STDEV(H220:H221)</f>
        <v>#VALUE!</v>
      </c>
      <c r="K220" s="24">
        <v>1</v>
      </c>
      <c r="L220" s="24">
        <v>40</v>
      </c>
    </row>
    <row r="221" spans="1:12" x14ac:dyDescent="0.2">
      <c r="A221" s="24" t="s">
        <v>412</v>
      </c>
      <c r="B221" s="24" t="s">
        <v>920</v>
      </c>
      <c r="C221" s="24" t="s">
        <v>70</v>
      </c>
      <c r="D221" s="24" t="s">
        <v>71</v>
      </c>
      <c r="E221" s="24" t="s">
        <v>72</v>
      </c>
      <c r="H221" s="25" t="e">
        <f>POWER(10,((E221-39.345)/-3.8067))</f>
        <v>#VALUE!</v>
      </c>
      <c r="K221" s="24">
        <v>1</v>
      </c>
      <c r="L221" s="24">
        <v>40</v>
      </c>
    </row>
    <row r="222" spans="1:12" x14ac:dyDescent="0.2">
      <c r="A222" s="24" t="s">
        <v>447</v>
      </c>
      <c r="B222" s="24" t="s">
        <v>921</v>
      </c>
      <c r="C222" s="24" t="s">
        <v>70</v>
      </c>
      <c r="D222" s="24" t="s">
        <v>71</v>
      </c>
      <c r="E222" s="24" t="s">
        <v>72</v>
      </c>
      <c r="H222" s="25" t="e">
        <f>POWER(10,((E222-39.345)/-3.8067))</f>
        <v>#VALUE!</v>
      </c>
      <c r="I222" s="25" t="e">
        <f t="shared" ref="I222" si="181">AVERAGE(H222:H223)</f>
        <v>#VALUE!</v>
      </c>
      <c r="J222" s="25" t="e">
        <f t="shared" ref="J222" si="182">STDEV(H222:H223)</f>
        <v>#VALUE!</v>
      </c>
      <c r="K222" s="24">
        <v>1</v>
      </c>
      <c r="L222" s="24">
        <v>40</v>
      </c>
    </row>
    <row r="223" spans="1:12" x14ac:dyDescent="0.2">
      <c r="A223" s="24" t="s">
        <v>483</v>
      </c>
      <c r="B223" s="24" t="s">
        <v>921</v>
      </c>
      <c r="C223" s="24" t="s">
        <v>70</v>
      </c>
      <c r="D223" s="24" t="s">
        <v>71</v>
      </c>
      <c r="E223" s="24" t="s">
        <v>72</v>
      </c>
      <c r="H223" s="25" t="e">
        <f>POWER(10,((E223-39.345)/-3.8067))</f>
        <v>#VALUE!</v>
      </c>
      <c r="K223" s="24">
        <v>1</v>
      </c>
      <c r="L223" s="24">
        <v>40</v>
      </c>
    </row>
    <row r="224" spans="1:12" x14ac:dyDescent="0.2">
      <c r="A224" s="24" t="s">
        <v>518</v>
      </c>
      <c r="B224" s="24" t="s">
        <v>922</v>
      </c>
      <c r="C224" s="24" t="s">
        <v>70</v>
      </c>
      <c r="D224" s="24" t="s">
        <v>71</v>
      </c>
      <c r="E224" s="24" t="s">
        <v>72</v>
      </c>
      <c r="H224" s="25" t="e">
        <f>POWER(10,((E224-39.345)/-3.8067))</f>
        <v>#VALUE!</v>
      </c>
      <c r="I224" s="25" t="e">
        <f t="shared" ref="I224" si="183">AVERAGE(H224:H225)</f>
        <v>#VALUE!</v>
      </c>
      <c r="J224" s="25" t="e">
        <f t="shared" ref="J224" si="184">STDEV(H224:H225)</f>
        <v>#VALUE!</v>
      </c>
      <c r="K224" s="24">
        <v>1</v>
      </c>
      <c r="L224" s="24">
        <v>40</v>
      </c>
    </row>
    <row r="225" spans="1:12" x14ac:dyDescent="0.2">
      <c r="A225" s="24" t="s">
        <v>553</v>
      </c>
      <c r="B225" s="24" t="s">
        <v>922</v>
      </c>
      <c r="C225" s="24" t="s">
        <v>70</v>
      </c>
      <c r="D225" s="24" t="s">
        <v>71</v>
      </c>
      <c r="E225" s="24" t="s">
        <v>72</v>
      </c>
      <c r="H225" s="25" t="e">
        <f>POWER(10,((E225-39.345)/-3.8067))</f>
        <v>#VALUE!</v>
      </c>
      <c r="K225" s="24">
        <v>1</v>
      </c>
      <c r="L225" s="24">
        <v>40</v>
      </c>
    </row>
    <row r="226" spans="1:12" x14ac:dyDescent="0.2">
      <c r="A226" s="24" t="s">
        <v>588</v>
      </c>
      <c r="B226" s="24" t="s">
        <v>923</v>
      </c>
      <c r="C226" s="24" t="s">
        <v>70</v>
      </c>
      <c r="D226" s="24" t="s">
        <v>71</v>
      </c>
      <c r="E226" s="24" t="s">
        <v>72</v>
      </c>
      <c r="H226" s="25" t="e">
        <f>POWER(10,((E226-39.345)/-3.8067))</f>
        <v>#VALUE!</v>
      </c>
      <c r="I226" s="25" t="e">
        <f t="shared" ref="I226" si="185">AVERAGE(H226:H227)</f>
        <v>#VALUE!</v>
      </c>
      <c r="J226" s="25" t="e">
        <f t="shared" ref="J226" si="186">STDEV(H226:H227)</f>
        <v>#VALUE!</v>
      </c>
      <c r="K226" s="24">
        <v>1</v>
      </c>
      <c r="L226" s="24">
        <v>40</v>
      </c>
    </row>
    <row r="227" spans="1:12" x14ac:dyDescent="0.2">
      <c r="A227" s="24" t="s">
        <v>622</v>
      </c>
      <c r="B227" s="24" t="s">
        <v>923</v>
      </c>
      <c r="C227" s="24" t="s">
        <v>70</v>
      </c>
      <c r="D227" s="24" t="s">
        <v>71</v>
      </c>
      <c r="E227" s="24" t="s">
        <v>72</v>
      </c>
      <c r="H227" s="25" t="e">
        <f>POWER(10,((E227-39.345)/-3.8067))</f>
        <v>#VALUE!</v>
      </c>
      <c r="K227" s="24">
        <v>1</v>
      </c>
      <c r="L227" s="24">
        <v>40</v>
      </c>
    </row>
    <row r="228" spans="1:12" x14ac:dyDescent="0.2">
      <c r="A228" s="24" t="s">
        <v>95</v>
      </c>
      <c r="B228" s="24" t="s">
        <v>924</v>
      </c>
      <c r="C228" s="24" t="s">
        <v>70</v>
      </c>
      <c r="D228" s="24" t="s">
        <v>71</v>
      </c>
      <c r="E228" s="24" t="s">
        <v>72</v>
      </c>
      <c r="H228" s="25" t="e">
        <f>POWER(10,((E228-39.345)/-3.8067))</f>
        <v>#VALUE!</v>
      </c>
      <c r="I228" s="25" t="e">
        <f t="shared" ref="I228" si="187">AVERAGE(H228:H229)</f>
        <v>#VALUE!</v>
      </c>
      <c r="J228" s="25" t="e">
        <f t="shared" ref="J228" si="188">STDEV(H228:H229)</f>
        <v>#VALUE!</v>
      </c>
      <c r="K228" s="24">
        <v>1</v>
      </c>
      <c r="L228" s="24">
        <v>40</v>
      </c>
    </row>
    <row r="229" spans="1:12" x14ac:dyDescent="0.2">
      <c r="A229" s="24" t="s">
        <v>130</v>
      </c>
      <c r="B229" s="24" t="s">
        <v>924</v>
      </c>
      <c r="C229" s="24" t="s">
        <v>70</v>
      </c>
      <c r="D229" s="24" t="s">
        <v>71</v>
      </c>
      <c r="E229" s="24" t="s">
        <v>72</v>
      </c>
      <c r="H229" s="25" t="e">
        <f>POWER(10,((E229-39.345)/-3.8067))</f>
        <v>#VALUE!</v>
      </c>
      <c r="K229" s="24">
        <v>1</v>
      </c>
      <c r="L229" s="24">
        <v>40</v>
      </c>
    </row>
    <row r="230" spans="1:12" x14ac:dyDescent="0.2">
      <c r="A230" s="24" t="s">
        <v>166</v>
      </c>
      <c r="B230" s="24" t="s">
        <v>925</v>
      </c>
      <c r="C230" s="24" t="s">
        <v>70</v>
      </c>
      <c r="D230" s="24" t="s">
        <v>71</v>
      </c>
      <c r="E230" s="24" t="s">
        <v>72</v>
      </c>
      <c r="H230" s="25" t="e">
        <f>POWER(10,((E230-39.345)/-3.8067))</f>
        <v>#VALUE!</v>
      </c>
      <c r="I230" s="25" t="e">
        <f t="shared" ref="I230" si="189">AVERAGE(H230:H231)</f>
        <v>#VALUE!</v>
      </c>
      <c r="J230" s="25" t="e">
        <f t="shared" ref="J230" si="190">STDEV(H230:H231)</f>
        <v>#VALUE!</v>
      </c>
      <c r="K230" s="24">
        <v>1</v>
      </c>
      <c r="L230" s="24">
        <v>40</v>
      </c>
    </row>
    <row r="231" spans="1:12" x14ac:dyDescent="0.2">
      <c r="A231" s="24" t="s">
        <v>200</v>
      </c>
      <c r="B231" s="24" t="s">
        <v>925</v>
      </c>
      <c r="C231" s="24" t="s">
        <v>70</v>
      </c>
      <c r="D231" s="24" t="s">
        <v>71</v>
      </c>
      <c r="E231" s="24" t="s">
        <v>72</v>
      </c>
      <c r="H231" s="25" t="e">
        <f>POWER(10,((E231-39.345)/-3.8067))</f>
        <v>#VALUE!</v>
      </c>
      <c r="K231" s="24">
        <v>1</v>
      </c>
      <c r="L231" s="24">
        <v>40</v>
      </c>
    </row>
    <row r="232" spans="1:12" x14ac:dyDescent="0.2">
      <c r="A232" s="24" t="s">
        <v>236</v>
      </c>
      <c r="B232" s="24" t="s">
        <v>926</v>
      </c>
      <c r="C232" s="24" t="s">
        <v>70</v>
      </c>
      <c r="D232" s="24" t="s">
        <v>71</v>
      </c>
      <c r="E232" s="24" t="s">
        <v>72</v>
      </c>
      <c r="H232" s="25" t="e">
        <f>POWER(10,((E232-39.345)/-3.8067))</f>
        <v>#VALUE!</v>
      </c>
      <c r="I232" s="25" t="e">
        <f t="shared" ref="I232" si="191">AVERAGE(H232:H233)</f>
        <v>#VALUE!</v>
      </c>
      <c r="J232" s="25" t="e">
        <f t="shared" ref="J232" si="192">STDEV(H232:H233)</f>
        <v>#VALUE!</v>
      </c>
      <c r="K232" s="24">
        <v>1</v>
      </c>
      <c r="L232" s="24">
        <v>40</v>
      </c>
    </row>
    <row r="233" spans="1:12" x14ac:dyDescent="0.2">
      <c r="A233" s="24" t="s">
        <v>271</v>
      </c>
      <c r="B233" s="24" t="s">
        <v>926</v>
      </c>
      <c r="C233" s="24" t="s">
        <v>70</v>
      </c>
      <c r="D233" s="24" t="s">
        <v>71</v>
      </c>
      <c r="E233" s="24" t="s">
        <v>72</v>
      </c>
      <c r="H233" s="25" t="e">
        <f>POWER(10,((E233-39.345)/-3.8067))</f>
        <v>#VALUE!</v>
      </c>
      <c r="K233" s="24">
        <v>1</v>
      </c>
      <c r="L233" s="24">
        <v>40</v>
      </c>
    </row>
    <row r="234" spans="1:12" x14ac:dyDescent="0.2">
      <c r="A234" s="24" t="s">
        <v>307</v>
      </c>
      <c r="B234" s="24" t="s">
        <v>927</v>
      </c>
      <c r="C234" s="24" t="s">
        <v>70</v>
      </c>
      <c r="D234" s="24" t="s">
        <v>71</v>
      </c>
      <c r="E234" s="24" t="s">
        <v>72</v>
      </c>
      <c r="H234" s="25" t="e">
        <f>POWER(10,((E234-39.345)/-3.8067))</f>
        <v>#VALUE!</v>
      </c>
      <c r="I234" s="25" t="e">
        <f t="shared" ref="I234" si="193">AVERAGE(H234:H235)</f>
        <v>#VALUE!</v>
      </c>
      <c r="J234" s="25" t="e">
        <f t="shared" ref="J234" si="194">STDEV(H234:H235)</f>
        <v>#VALUE!</v>
      </c>
      <c r="K234" s="24">
        <v>1</v>
      </c>
      <c r="L234" s="24">
        <v>40</v>
      </c>
    </row>
    <row r="235" spans="1:12" x14ac:dyDescent="0.2">
      <c r="A235" s="24" t="s">
        <v>342</v>
      </c>
      <c r="B235" s="24" t="s">
        <v>927</v>
      </c>
      <c r="C235" s="24" t="s">
        <v>70</v>
      </c>
      <c r="D235" s="24" t="s">
        <v>71</v>
      </c>
      <c r="E235" s="24" t="s">
        <v>72</v>
      </c>
      <c r="H235" s="25" t="e">
        <f>POWER(10,((E235-39.345)/-3.8067))</f>
        <v>#VALUE!</v>
      </c>
      <c r="K235" s="24">
        <v>1</v>
      </c>
      <c r="L235" s="24">
        <v>40</v>
      </c>
    </row>
    <row r="236" spans="1:12" x14ac:dyDescent="0.2">
      <c r="A236" s="24" t="s">
        <v>378</v>
      </c>
      <c r="B236" s="24" t="s">
        <v>928</v>
      </c>
      <c r="C236" s="24" t="s">
        <v>70</v>
      </c>
      <c r="D236" s="24" t="s">
        <v>71</v>
      </c>
      <c r="E236" s="133">
        <v>32.219259999999998</v>
      </c>
      <c r="F236" s="133">
        <v>31.789051055908203</v>
      </c>
      <c r="G236" s="133">
        <v>0.6084102988243103</v>
      </c>
      <c r="H236" s="25">
        <f>POWER(10,((E236-39.345)/-3.8067))</f>
        <v>74.455072635148241</v>
      </c>
      <c r="I236" s="25">
        <f t="shared" ref="I236" si="195">AVERAGE(H236:H237)</f>
        <v>99.873392882112114</v>
      </c>
      <c r="J236" s="25">
        <f t="shared" ref="J236" si="196">STDEV(H236:H237)</f>
        <v>35.946933225998983</v>
      </c>
      <c r="K236" s="24">
        <v>1</v>
      </c>
      <c r="L236" s="24">
        <v>40</v>
      </c>
    </row>
    <row r="237" spans="1:12" x14ac:dyDescent="0.2">
      <c r="A237" s="24" t="s">
        <v>413</v>
      </c>
      <c r="B237" s="24" t="s">
        <v>928</v>
      </c>
      <c r="C237" s="24" t="s">
        <v>70</v>
      </c>
      <c r="D237" s="24" t="s">
        <v>71</v>
      </c>
      <c r="E237" s="133">
        <v>31.358839</v>
      </c>
      <c r="F237" s="133">
        <v>31.789051055908203</v>
      </c>
      <c r="G237" s="133">
        <v>0.6084102988243103</v>
      </c>
      <c r="H237" s="25">
        <f>POWER(10,((E237-39.345)/-3.8067))</f>
        <v>125.291713129076</v>
      </c>
      <c r="K237" s="24">
        <v>1</v>
      </c>
      <c r="L237" s="24">
        <v>40</v>
      </c>
    </row>
    <row r="238" spans="1:12" x14ac:dyDescent="0.2">
      <c r="A238" s="24" t="s">
        <v>449</v>
      </c>
      <c r="B238" s="24" t="s">
        <v>929</v>
      </c>
      <c r="C238" s="24" t="s">
        <v>70</v>
      </c>
      <c r="D238" s="24" t="s">
        <v>71</v>
      </c>
      <c r="E238" s="24" t="s">
        <v>72</v>
      </c>
      <c r="H238" s="25" t="e">
        <f>POWER(10,((E238-39.345)/-3.8067))</f>
        <v>#VALUE!</v>
      </c>
      <c r="I238" s="25" t="e">
        <f t="shared" ref="I238" si="197">AVERAGE(H238:H239)</f>
        <v>#VALUE!</v>
      </c>
      <c r="J238" s="25" t="e">
        <f t="shared" ref="J238" si="198">STDEV(H238:H239)</f>
        <v>#VALUE!</v>
      </c>
      <c r="K238" s="24">
        <v>1</v>
      </c>
      <c r="L238" s="24">
        <v>40</v>
      </c>
    </row>
    <row r="239" spans="1:12" x14ac:dyDescent="0.2">
      <c r="A239" s="24" t="s">
        <v>484</v>
      </c>
      <c r="B239" s="24" t="s">
        <v>929</v>
      </c>
      <c r="C239" s="24" t="s">
        <v>70</v>
      </c>
      <c r="D239" s="24" t="s">
        <v>71</v>
      </c>
      <c r="E239" s="24" t="s">
        <v>72</v>
      </c>
      <c r="H239" s="25" t="e">
        <f>POWER(10,((E239-39.345)/-3.8067))</f>
        <v>#VALUE!</v>
      </c>
      <c r="K239" s="24">
        <v>1</v>
      </c>
      <c r="L239" s="24">
        <v>40</v>
      </c>
    </row>
    <row r="240" spans="1:12" x14ac:dyDescent="0.2">
      <c r="A240" s="24" t="s">
        <v>520</v>
      </c>
      <c r="B240" s="24" t="s">
        <v>930</v>
      </c>
      <c r="C240" s="24" t="s">
        <v>70</v>
      </c>
      <c r="D240" s="24" t="s">
        <v>71</v>
      </c>
      <c r="E240" s="24" t="s">
        <v>72</v>
      </c>
      <c r="H240" s="25" t="e">
        <f>POWER(10,((E240-39.345)/-3.8067))</f>
        <v>#VALUE!</v>
      </c>
      <c r="I240" s="25" t="e">
        <f t="shared" ref="I240" si="199">AVERAGE(H240:H241)</f>
        <v>#VALUE!</v>
      </c>
      <c r="J240" s="25" t="e">
        <f t="shared" ref="J240" si="200">STDEV(H240:H241)</f>
        <v>#VALUE!</v>
      </c>
      <c r="K240" s="24">
        <v>1</v>
      </c>
      <c r="L240" s="24">
        <v>40</v>
      </c>
    </row>
    <row r="241" spans="1:12" x14ac:dyDescent="0.2">
      <c r="A241" s="24" t="s">
        <v>554</v>
      </c>
      <c r="B241" s="24" t="s">
        <v>930</v>
      </c>
      <c r="C241" s="24" t="s">
        <v>70</v>
      </c>
      <c r="D241" s="24" t="s">
        <v>71</v>
      </c>
      <c r="E241" s="24" t="s">
        <v>72</v>
      </c>
      <c r="H241" s="25" t="e">
        <f>POWER(10,((E241-39.345)/-3.8067))</f>
        <v>#VALUE!</v>
      </c>
      <c r="K241" s="24">
        <v>1</v>
      </c>
      <c r="L241" s="24">
        <v>40</v>
      </c>
    </row>
    <row r="242" spans="1:12" x14ac:dyDescent="0.2">
      <c r="A242" s="24" t="s">
        <v>590</v>
      </c>
      <c r="B242" s="24" t="s">
        <v>931</v>
      </c>
      <c r="C242" s="24" t="s">
        <v>70</v>
      </c>
      <c r="D242" s="24" t="s">
        <v>71</v>
      </c>
      <c r="E242" s="133">
        <v>30.511557</v>
      </c>
      <c r="F242" s="133">
        <v>30.992282867431641</v>
      </c>
      <c r="G242" s="133">
        <v>0.67984956502914429</v>
      </c>
      <c r="H242" s="25">
        <f>POWER(10,((E242-39.345)/-3.8067))</f>
        <v>209.1697403390568</v>
      </c>
      <c r="I242" s="25">
        <f t="shared" ref="I242" si="201">AVERAGE(H242:H243)</f>
        <v>163.05044616025094</v>
      </c>
      <c r="J242" s="25">
        <f t="shared" ref="J242" si="202">STDEV(H242:H243)</f>
        <v>65.222531314741786</v>
      </c>
      <c r="K242" s="24">
        <v>1</v>
      </c>
      <c r="L242" s="24">
        <v>40</v>
      </c>
    </row>
    <row r="243" spans="1:12" x14ac:dyDescent="0.2">
      <c r="A243" s="24" t="s">
        <v>623</v>
      </c>
      <c r="B243" s="24" t="s">
        <v>931</v>
      </c>
      <c r="C243" s="24" t="s">
        <v>70</v>
      </c>
      <c r="D243" s="24" t="s">
        <v>71</v>
      </c>
      <c r="E243" s="133">
        <v>31.473009999999999</v>
      </c>
      <c r="F243" s="133">
        <v>30.992282867431641</v>
      </c>
      <c r="G243" s="133">
        <v>0.67984956502914429</v>
      </c>
      <c r="H243" s="25">
        <f>POWER(10,((E243-39.345)/-3.8067))</f>
        <v>116.93115198144511</v>
      </c>
      <c r="K243" s="24">
        <v>1</v>
      </c>
      <c r="L243" s="24">
        <v>40</v>
      </c>
    </row>
    <row r="244" spans="1:12" x14ac:dyDescent="0.2">
      <c r="A244" s="24" t="s">
        <v>97</v>
      </c>
      <c r="B244" s="24" t="s">
        <v>932</v>
      </c>
      <c r="C244" s="24" t="s">
        <v>70</v>
      </c>
      <c r="D244" s="24" t="s">
        <v>71</v>
      </c>
      <c r="E244" s="24" t="s">
        <v>72</v>
      </c>
      <c r="H244" s="25" t="e">
        <f>POWER(10,((E244-39.345)/-3.8067))</f>
        <v>#VALUE!</v>
      </c>
      <c r="I244" s="25" t="e">
        <f t="shared" ref="I244" si="203">AVERAGE(H244:H245)</f>
        <v>#VALUE!</v>
      </c>
      <c r="J244" s="25" t="e">
        <f t="shared" ref="J244" si="204">STDEV(H244:H245)</f>
        <v>#VALUE!</v>
      </c>
      <c r="K244" s="24">
        <v>1</v>
      </c>
      <c r="L244" s="24">
        <v>40</v>
      </c>
    </row>
    <row r="245" spans="1:12" x14ac:dyDescent="0.2">
      <c r="A245" s="24" t="s">
        <v>131</v>
      </c>
      <c r="B245" s="24" t="s">
        <v>932</v>
      </c>
      <c r="C245" s="24" t="s">
        <v>70</v>
      </c>
      <c r="D245" s="24" t="s">
        <v>71</v>
      </c>
      <c r="E245" s="24" t="s">
        <v>72</v>
      </c>
      <c r="H245" s="25" t="e">
        <f>POWER(10,((E245-39.345)/-3.8067))</f>
        <v>#VALUE!</v>
      </c>
      <c r="K245" s="24">
        <v>1</v>
      </c>
      <c r="L245" s="24">
        <v>40</v>
      </c>
    </row>
    <row r="246" spans="1:12" x14ac:dyDescent="0.2">
      <c r="A246" s="24" t="s">
        <v>168</v>
      </c>
      <c r="B246" s="24" t="s">
        <v>933</v>
      </c>
      <c r="C246" s="24" t="s">
        <v>70</v>
      </c>
      <c r="D246" s="24" t="s">
        <v>71</v>
      </c>
      <c r="E246" s="24" t="s">
        <v>72</v>
      </c>
      <c r="H246" s="25" t="e">
        <f>POWER(10,((E246-39.345)/-3.8067))</f>
        <v>#VALUE!</v>
      </c>
      <c r="I246" s="25" t="e">
        <f t="shared" ref="I246" si="205">AVERAGE(H246:H247)</f>
        <v>#VALUE!</v>
      </c>
      <c r="J246" s="25" t="e">
        <f t="shared" ref="J246" si="206">STDEV(H246:H247)</f>
        <v>#VALUE!</v>
      </c>
      <c r="K246" s="24">
        <v>1</v>
      </c>
      <c r="L246" s="24">
        <v>40</v>
      </c>
    </row>
    <row r="247" spans="1:12" x14ac:dyDescent="0.2">
      <c r="A247" s="24" t="s">
        <v>201</v>
      </c>
      <c r="B247" s="24" t="s">
        <v>933</v>
      </c>
      <c r="C247" s="24" t="s">
        <v>70</v>
      </c>
      <c r="D247" s="24" t="s">
        <v>71</v>
      </c>
      <c r="E247" s="24" t="s">
        <v>72</v>
      </c>
      <c r="H247" s="25" t="e">
        <f>POWER(10,((E247-39.345)/-3.8067))</f>
        <v>#VALUE!</v>
      </c>
      <c r="K247" s="24">
        <v>1</v>
      </c>
      <c r="L247" s="24">
        <v>40</v>
      </c>
    </row>
    <row r="248" spans="1:12" x14ac:dyDescent="0.2">
      <c r="A248" s="24" t="s">
        <v>238</v>
      </c>
      <c r="B248" s="24" t="s">
        <v>934</v>
      </c>
      <c r="C248" s="24" t="s">
        <v>70</v>
      </c>
      <c r="D248" s="24" t="s">
        <v>71</v>
      </c>
      <c r="E248" s="24" t="s">
        <v>72</v>
      </c>
      <c r="H248" s="25" t="e">
        <f>POWER(10,((E248-39.345)/-3.8067))</f>
        <v>#VALUE!</v>
      </c>
      <c r="I248" s="25" t="e">
        <f t="shared" ref="I248" si="207">AVERAGE(H248:H249)</f>
        <v>#VALUE!</v>
      </c>
      <c r="J248" s="25" t="e">
        <f t="shared" ref="J248" si="208">STDEV(H248:H249)</f>
        <v>#VALUE!</v>
      </c>
      <c r="K248" s="24">
        <v>1</v>
      </c>
      <c r="L248" s="24">
        <v>40</v>
      </c>
    </row>
    <row r="249" spans="1:12" x14ac:dyDescent="0.2">
      <c r="A249" s="24" t="s">
        <v>272</v>
      </c>
      <c r="B249" s="24" t="s">
        <v>934</v>
      </c>
      <c r="C249" s="24" t="s">
        <v>70</v>
      </c>
      <c r="D249" s="24" t="s">
        <v>71</v>
      </c>
      <c r="E249" s="24" t="s">
        <v>72</v>
      </c>
      <c r="H249" s="25" t="e">
        <f>POWER(10,((E249-39.345)/-3.8067))</f>
        <v>#VALUE!</v>
      </c>
      <c r="K249" s="24">
        <v>1</v>
      </c>
      <c r="L249" s="24">
        <v>40</v>
      </c>
    </row>
    <row r="250" spans="1:12" x14ac:dyDescent="0.2">
      <c r="A250" s="24" t="s">
        <v>309</v>
      </c>
      <c r="B250" s="24" t="s">
        <v>935</v>
      </c>
      <c r="C250" s="24" t="s">
        <v>70</v>
      </c>
      <c r="D250" s="24" t="s">
        <v>71</v>
      </c>
      <c r="E250" s="24" t="s">
        <v>72</v>
      </c>
      <c r="H250" s="25" t="e">
        <f>POWER(10,((E250-39.345)/-3.8067))</f>
        <v>#VALUE!</v>
      </c>
      <c r="I250" s="25" t="e">
        <f t="shared" ref="I250" si="209">AVERAGE(H250:H251)</f>
        <v>#VALUE!</v>
      </c>
      <c r="J250" s="25" t="e">
        <f t="shared" ref="J250" si="210">STDEV(H250:H251)</f>
        <v>#VALUE!</v>
      </c>
      <c r="K250" s="24">
        <v>1</v>
      </c>
      <c r="L250" s="24">
        <v>40</v>
      </c>
    </row>
    <row r="251" spans="1:12" x14ac:dyDescent="0.2">
      <c r="A251" s="24" t="s">
        <v>343</v>
      </c>
      <c r="B251" s="24" t="s">
        <v>935</v>
      </c>
      <c r="C251" s="24" t="s">
        <v>70</v>
      </c>
      <c r="D251" s="24" t="s">
        <v>71</v>
      </c>
      <c r="E251" s="24" t="s">
        <v>72</v>
      </c>
      <c r="H251" s="25" t="e">
        <f>POWER(10,((E251-39.345)/-3.8067))</f>
        <v>#VALUE!</v>
      </c>
      <c r="K251" s="24">
        <v>1</v>
      </c>
      <c r="L251" s="24">
        <v>40</v>
      </c>
    </row>
    <row r="252" spans="1:12" x14ac:dyDescent="0.2">
      <c r="A252" s="24" t="s">
        <v>380</v>
      </c>
      <c r="B252" s="24" t="s">
        <v>936</v>
      </c>
      <c r="C252" s="24" t="s">
        <v>70</v>
      </c>
      <c r="D252" s="24" t="s">
        <v>71</v>
      </c>
      <c r="E252" s="24" t="s">
        <v>72</v>
      </c>
      <c r="H252" s="25" t="e">
        <f>POWER(10,((E252-39.345)/-3.8067))</f>
        <v>#VALUE!</v>
      </c>
      <c r="I252" s="25" t="e">
        <f t="shared" ref="I252" si="211">AVERAGE(H252:H253)</f>
        <v>#VALUE!</v>
      </c>
      <c r="J252" s="25" t="e">
        <f t="shared" ref="J252" si="212">STDEV(H252:H253)</f>
        <v>#VALUE!</v>
      </c>
      <c r="K252" s="24">
        <v>1</v>
      </c>
      <c r="L252" s="24">
        <v>40</v>
      </c>
    </row>
    <row r="253" spans="1:12" x14ac:dyDescent="0.2">
      <c r="A253" s="24" t="s">
        <v>414</v>
      </c>
      <c r="B253" s="24" t="s">
        <v>936</v>
      </c>
      <c r="C253" s="24" t="s">
        <v>70</v>
      </c>
      <c r="D253" s="24" t="s">
        <v>71</v>
      </c>
      <c r="E253" s="24" t="s">
        <v>72</v>
      </c>
      <c r="H253" s="25" t="e">
        <f>POWER(10,((E253-39.345)/-3.8067))</f>
        <v>#VALUE!</v>
      </c>
      <c r="K253" s="24">
        <v>1</v>
      </c>
      <c r="L253" s="24">
        <v>40</v>
      </c>
    </row>
    <row r="254" spans="1:12" x14ac:dyDescent="0.2">
      <c r="A254" s="24" t="s">
        <v>451</v>
      </c>
      <c r="B254" s="24" t="s">
        <v>937</v>
      </c>
      <c r="C254" s="24" t="s">
        <v>70</v>
      </c>
      <c r="D254" s="24" t="s">
        <v>71</v>
      </c>
      <c r="E254" s="24" t="s">
        <v>72</v>
      </c>
      <c r="H254" s="25" t="e">
        <f>POWER(10,((E254-39.345)/-3.8067))</f>
        <v>#VALUE!</v>
      </c>
      <c r="I254" s="25" t="e">
        <f t="shared" ref="I254" si="213">AVERAGE(H254:H255)</f>
        <v>#VALUE!</v>
      </c>
      <c r="J254" s="25" t="e">
        <f t="shared" ref="J254" si="214">STDEV(H254:H255)</f>
        <v>#VALUE!</v>
      </c>
      <c r="K254" s="24">
        <v>1</v>
      </c>
      <c r="L254" s="24">
        <v>40</v>
      </c>
    </row>
    <row r="255" spans="1:12" x14ac:dyDescent="0.2">
      <c r="A255" s="24" t="s">
        <v>485</v>
      </c>
      <c r="B255" s="24" t="s">
        <v>937</v>
      </c>
      <c r="C255" s="24" t="s">
        <v>70</v>
      </c>
      <c r="D255" s="24" t="s">
        <v>71</v>
      </c>
      <c r="E255" s="24" t="s">
        <v>72</v>
      </c>
      <c r="H255" s="25" t="e">
        <f>POWER(10,((E255-39.345)/-3.8067))</f>
        <v>#VALUE!</v>
      </c>
      <c r="K255" s="24">
        <v>1</v>
      </c>
      <c r="L255" s="24">
        <v>40</v>
      </c>
    </row>
    <row r="256" spans="1:12" x14ac:dyDescent="0.2">
      <c r="A256" s="24" t="s">
        <v>522</v>
      </c>
      <c r="B256" s="24" t="s">
        <v>938</v>
      </c>
      <c r="C256" s="24" t="s">
        <v>70</v>
      </c>
      <c r="D256" s="24" t="s">
        <v>71</v>
      </c>
      <c r="E256" s="24" t="s">
        <v>72</v>
      </c>
      <c r="H256" s="25" t="e">
        <f>POWER(10,((E256-39.345)/-3.8067))</f>
        <v>#VALUE!</v>
      </c>
      <c r="I256" s="25" t="e">
        <f t="shared" ref="I256" si="215">AVERAGE(H256:H257)</f>
        <v>#VALUE!</v>
      </c>
      <c r="J256" s="25" t="e">
        <f t="shared" ref="J256" si="216">STDEV(H256:H257)</f>
        <v>#VALUE!</v>
      </c>
      <c r="K256" s="24">
        <v>1</v>
      </c>
      <c r="L256" s="24">
        <v>40</v>
      </c>
    </row>
    <row r="257" spans="1:12" x14ac:dyDescent="0.2">
      <c r="A257" s="24" t="s">
        <v>555</v>
      </c>
      <c r="B257" s="24" t="s">
        <v>938</v>
      </c>
      <c r="C257" s="24" t="s">
        <v>70</v>
      </c>
      <c r="D257" s="24" t="s">
        <v>71</v>
      </c>
      <c r="E257" s="24" t="s">
        <v>72</v>
      </c>
      <c r="H257" s="25" t="e">
        <f>POWER(10,((E257-39.345)/-3.8067))</f>
        <v>#VALUE!</v>
      </c>
      <c r="K257" s="24">
        <v>1</v>
      </c>
      <c r="L257" s="24">
        <v>40</v>
      </c>
    </row>
    <row r="258" spans="1:12" x14ac:dyDescent="0.2">
      <c r="A258" s="24" t="s">
        <v>592</v>
      </c>
      <c r="B258" s="24" t="s">
        <v>939</v>
      </c>
      <c r="C258" s="24" t="s">
        <v>70</v>
      </c>
      <c r="D258" s="24" t="s">
        <v>71</v>
      </c>
      <c r="E258" s="24" t="s">
        <v>72</v>
      </c>
      <c r="H258" s="25" t="e">
        <f>POWER(10,((E258-39.345)/-3.8067))</f>
        <v>#VALUE!</v>
      </c>
      <c r="I258" s="25" t="e">
        <f t="shared" ref="I258" si="217">AVERAGE(H258:H259)</f>
        <v>#VALUE!</v>
      </c>
      <c r="J258" s="25" t="e">
        <f t="shared" ref="J258" si="218">STDEV(H258:H259)</f>
        <v>#VALUE!</v>
      </c>
      <c r="K258" s="24">
        <v>1</v>
      </c>
      <c r="L258" s="24">
        <v>40</v>
      </c>
    </row>
    <row r="259" spans="1:12" x14ac:dyDescent="0.2">
      <c r="A259" s="24" t="s">
        <v>624</v>
      </c>
      <c r="B259" s="24" t="s">
        <v>939</v>
      </c>
      <c r="C259" s="24" t="s">
        <v>70</v>
      </c>
      <c r="D259" s="24" t="s">
        <v>71</v>
      </c>
      <c r="E259" s="24" t="s">
        <v>72</v>
      </c>
      <c r="H259" s="25" t="e">
        <f>POWER(10,((E259-39.345)/-3.8067))</f>
        <v>#VALUE!</v>
      </c>
      <c r="K259" s="24">
        <v>1</v>
      </c>
      <c r="L259" s="24">
        <v>40</v>
      </c>
    </row>
    <row r="260" spans="1:12" x14ac:dyDescent="0.2">
      <c r="A260" s="24" t="s">
        <v>99</v>
      </c>
      <c r="B260" s="24" t="s">
        <v>940</v>
      </c>
      <c r="C260" s="24" t="s">
        <v>70</v>
      </c>
      <c r="D260" s="24" t="s">
        <v>71</v>
      </c>
      <c r="E260" s="24" t="s">
        <v>72</v>
      </c>
      <c r="F260" s="133">
        <v>36.303886413574219</v>
      </c>
      <c r="H260" s="25" t="e">
        <f>POWER(10,((E260-39.345)/-3.8067))</f>
        <v>#VALUE!</v>
      </c>
      <c r="I260" s="25" t="e">
        <f t="shared" ref="I260" si="219">AVERAGE(H260:H261)</f>
        <v>#VALUE!</v>
      </c>
      <c r="J260" s="25" t="e">
        <f t="shared" ref="J260" si="220">STDEV(H260:H261)</f>
        <v>#VALUE!</v>
      </c>
      <c r="K260" s="24">
        <v>1</v>
      </c>
      <c r="L260" s="24">
        <v>40</v>
      </c>
    </row>
    <row r="261" spans="1:12" x14ac:dyDescent="0.2">
      <c r="A261" s="24" t="s">
        <v>132</v>
      </c>
      <c r="B261" s="24" t="s">
        <v>940</v>
      </c>
      <c r="C261" s="24" t="s">
        <v>70</v>
      </c>
      <c r="D261" s="24" t="s">
        <v>71</v>
      </c>
      <c r="E261" s="133">
        <v>36.303885999999999</v>
      </c>
      <c r="F261" s="133">
        <v>36.303886413574219</v>
      </c>
      <c r="H261" s="25">
        <f>POWER(10,((E261-39.345)/-3.8067))</f>
        <v>6.2933893115740061</v>
      </c>
      <c r="K261" s="24">
        <v>1</v>
      </c>
      <c r="L261" s="24">
        <v>40</v>
      </c>
    </row>
    <row r="262" spans="1:12" x14ac:dyDescent="0.2">
      <c r="A262" s="24" t="s">
        <v>170</v>
      </c>
      <c r="B262" s="24" t="s">
        <v>941</v>
      </c>
      <c r="C262" s="24" t="s">
        <v>70</v>
      </c>
      <c r="D262" s="24" t="s">
        <v>71</v>
      </c>
      <c r="E262" s="24" t="s">
        <v>72</v>
      </c>
      <c r="H262" s="25" t="e">
        <f>POWER(10,((E262-39.345)/-3.8067))</f>
        <v>#VALUE!</v>
      </c>
      <c r="I262" s="25" t="e">
        <f t="shared" ref="I262" si="221">AVERAGE(H262:H263)</f>
        <v>#VALUE!</v>
      </c>
      <c r="J262" s="25" t="e">
        <f t="shared" ref="J262" si="222">STDEV(H262:H263)</f>
        <v>#VALUE!</v>
      </c>
      <c r="K262" s="24">
        <v>1</v>
      </c>
      <c r="L262" s="24">
        <v>40</v>
      </c>
    </row>
    <row r="263" spans="1:12" x14ac:dyDescent="0.2">
      <c r="A263" s="24" t="s">
        <v>202</v>
      </c>
      <c r="B263" s="24" t="s">
        <v>941</v>
      </c>
      <c r="C263" s="24" t="s">
        <v>70</v>
      </c>
      <c r="D263" s="24" t="s">
        <v>71</v>
      </c>
      <c r="E263" s="24" t="s">
        <v>72</v>
      </c>
      <c r="H263" s="25" t="e">
        <f>POWER(10,((E263-39.345)/-3.8067))</f>
        <v>#VALUE!</v>
      </c>
      <c r="K263" s="24">
        <v>1</v>
      </c>
      <c r="L263" s="24">
        <v>40</v>
      </c>
    </row>
    <row r="264" spans="1:12" x14ac:dyDescent="0.2">
      <c r="A264" s="24" t="s">
        <v>240</v>
      </c>
      <c r="B264" s="24" t="s">
        <v>942</v>
      </c>
      <c r="C264" s="24" t="s">
        <v>70</v>
      </c>
      <c r="D264" s="24" t="s">
        <v>71</v>
      </c>
      <c r="E264" s="24" t="s">
        <v>72</v>
      </c>
      <c r="H264" s="25" t="e">
        <f>POWER(10,((E264-39.345)/-3.8067))</f>
        <v>#VALUE!</v>
      </c>
      <c r="I264" s="25" t="e">
        <f t="shared" ref="I264" si="223">AVERAGE(H264:H265)</f>
        <v>#VALUE!</v>
      </c>
      <c r="J264" s="25" t="e">
        <f t="shared" ref="J264" si="224">STDEV(H264:H265)</f>
        <v>#VALUE!</v>
      </c>
      <c r="K264" s="24">
        <v>1</v>
      </c>
      <c r="L264" s="24">
        <v>40</v>
      </c>
    </row>
    <row r="265" spans="1:12" x14ac:dyDescent="0.2">
      <c r="A265" s="24" t="s">
        <v>273</v>
      </c>
      <c r="B265" s="24" t="s">
        <v>942</v>
      </c>
      <c r="C265" s="24" t="s">
        <v>70</v>
      </c>
      <c r="D265" s="24" t="s">
        <v>71</v>
      </c>
      <c r="E265" s="24" t="s">
        <v>72</v>
      </c>
      <c r="H265" s="25" t="e">
        <f>POWER(10,((E265-39.345)/-3.8067))</f>
        <v>#VALUE!</v>
      </c>
      <c r="K265" s="24">
        <v>1</v>
      </c>
      <c r="L265" s="24">
        <v>40</v>
      </c>
    </row>
    <row r="266" spans="1:12" x14ac:dyDescent="0.2">
      <c r="A266" s="24" t="s">
        <v>311</v>
      </c>
      <c r="B266" s="24" t="s">
        <v>943</v>
      </c>
      <c r="C266" s="24" t="s">
        <v>70</v>
      </c>
      <c r="D266" s="24" t="s">
        <v>71</v>
      </c>
      <c r="E266" s="24" t="s">
        <v>72</v>
      </c>
      <c r="H266" s="25" t="e">
        <f>POWER(10,((E266-39.345)/-3.8067))</f>
        <v>#VALUE!</v>
      </c>
      <c r="I266" s="25" t="e">
        <f t="shared" ref="I266" si="225">AVERAGE(H266:H267)</f>
        <v>#VALUE!</v>
      </c>
      <c r="J266" s="25" t="e">
        <f t="shared" ref="J266" si="226">STDEV(H266:H267)</f>
        <v>#VALUE!</v>
      </c>
      <c r="K266" s="24">
        <v>1</v>
      </c>
      <c r="L266" s="24">
        <v>40</v>
      </c>
    </row>
    <row r="267" spans="1:12" x14ac:dyDescent="0.2">
      <c r="A267" s="24" t="s">
        <v>344</v>
      </c>
      <c r="B267" s="24" t="s">
        <v>943</v>
      </c>
      <c r="C267" s="24" t="s">
        <v>70</v>
      </c>
      <c r="D267" s="24" t="s">
        <v>71</v>
      </c>
      <c r="E267" s="24" t="s">
        <v>72</v>
      </c>
      <c r="H267" s="25" t="e">
        <f>POWER(10,((E267-39.345)/-3.8067))</f>
        <v>#VALUE!</v>
      </c>
      <c r="K267" s="24">
        <v>1</v>
      </c>
      <c r="L267" s="24">
        <v>40</v>
      </c>
    </row>
    <row r="268" spans="1:12" x14ac:dyDescent="0.2">
      <c r="A268" s="24" t="s">
        <v>382</v>
      </c>
      <c r="B268" s="24" t="s">
        <v>944</v>
      </c>
      <c r="C268" s="24" t="s">
        <v>70</v>
      </c>
      <c r="D268" s="24" t="s">
        <v>71</v>
      </c>
      <c r="E268" s="133">
        <v>30.849936</v>
      </c>
      <c r="F268" s="133">
        <v>30.889114379882812</v>
      </c>
      <c r="G268" s="133">
        <v>5.5408608168363571E-2</v>
      </c>
      <c r="H268" s="25">
        <f>POWER(10,((E268-39.345)/-3.8067))</f>
        <v>170.45450341149035</v>
      </c>
      <c r="I268" s="25">
        <f t="shared" ref="I268" si="227">AVERAGE(H268:H269)</f>
        <v>166.50917818531116</v>
      </c>
      <c r="J268" s="25">
        <f t="shared" ref="J268" si="228">STDEV(H268:H269)</f>
        <v>5.5795324428353137</v>
      </c>
      <c r="K268" s="24">
        <v>1</v>
      </c>
      <c r="L268" s="24">
        <v>40</v>
      </c>
    </row>
    <row r="269" spans="1:12" x14ac:dyDescent="0.2">
      <c r="A269" s="24" t="s">
        <v>415</v>
      </c>
      <c r="B269" s="24" t="s">
        <v>944</v>
      </c>
      <c r="C269" s="24" t="s">
        <v>70</v>
      </c>
      <c r="D269" s="24" t="s">
        <v>71</v>
      </c>
      <c r="E269" s="133">
        <v>30.928294999999999</v>
      </c>
      <c r="F269" s="133">
        <v>30.889114379882812</v>
      </c>
      <c r="G269" s="133">
        <v>5.5408608168363571E-2</v>
      </c>
      <c r="H269" s="25">
        <f>POWER(10,((E269-39.345)/-3.8067))</f>
        <v>162.56385295913196</v>
      </c>
      <c r="K269" s="24">
        <v>1</v>
      </c>
      <c r="L269" s="24">
        <v>40</v>
      </c>
    </row>
    <row r="270" spans="1:12" x14ac:dyDescent="0.2">
      <c r="A270" s="24" t="s">
        <v>453</v>
      </c>
      <c r="B270" s="24" t="s">
        <v>945</v>
      </c>
      <c r="C270" s="24" t="s">
        <v>70</v>
      </c>
      <c r="D270" s="24" t="s">
        <v>71</v>
      </c>
      <c r="E270" s="24" t="s">
        <v>72</v>
      </c>
      <c r="H270" s="25" t="e">
        <f>POWER(10,((E270-39.345)/-3.8067))</f>
        <v>#VALUE!</v>
      </c>
      <c r="I270" s="25" t="e">
        <f t="shared" ref="I270" si="229">AVERAGE(H270:H271)</f>
        <v>#VALUE!</v>
      </c>
      <c r="J270" s="25" t="e">
        <f t="shared" ref="J270" si="230">STDEV(H270:H271)</f>
        <v>#VALUE!</v>
      </c>
      <c r="K270" s="24">
        <v>1</v>
      </c>
      <c r="L270" s="24">
        <v>40</v>
      </c>
    </row>
    <row r="271" spans="1:12" x14ac:dyDescent="0.2">
      <c r="A271" s="24" t="s">
        <v>486</v>
      </c>
      <c r="B271" s="24" t="s">
        <v>945</v>
      </c>
      <c r="C271" s="24" t="s">
        <v>70</v>
      </c>
      <c r="D271" s="24" t="s">
        <v>71</v>
      </c>
      <c r="E271" s="24" t="s">
        <v>72</v>
      </c>
      <c r="H271" s="25" t="e">
        <f>POWER(10,((E271-39.345)/-3.8067))</f>
        <v>#VALUE!</v>
      </c>
      <c r="K271" s="24">
        <v>1</v>
      </c>
      <c r="L271" s="24">
        <v>40</v>
      </c>
    </row>
    <row r="272" spans="1:12" x14ac:dyDescent="0.2">
      <c r="A272" s="24" t="s">
        <v>524</v>
      </c>
      <c r="B272" s="24" t="s">
        <v>946</v>
      </c>
      <c r="C272" s="24" t="s">
        <v>70</v>
      </c>
      <c r="D272" s="24" t="s">
        <v>71</v>
      </c>
      <c r="E272" s="24" t="s">
        <v>72</v>
      </c>
      <c r="H272" s="25" t="e">
        <f>POWER(10,((E272-39.345)/-3.8067))</f>
        <v>#VALUE!</v>
      </c>
      <c r="I272" s="25" t="e">
        <f t="shared" ref="I272" si="231">AVERAGE(H272:H273)</f>
        <v>#VALUE!</v>
      </c>
      <c r="J272" s="25" t="e">
        <f t="shared" ref="J272" si="232">STDEV(H272:H273)</f>
        <v>#VALUE!</v>
      </c>
      <c r="K272" s="24">
        <v>1</v>
      </c>
      <c r="L272" s="24">
        <v>40</v>
      </c>
    </row>
    <row r="273" spans="1:12" x14ac:dyDescent="0.2">
      <c r="A273" s="24" t="s">
        <v>556</v>
      </c>
      <c r="B273" s="24" t="s">
        <v>946</v>
      </c>
      <c r="C273" s="24" t="s">
        <v>70</v>
      </c>
      <c r="D273" s="24" t="s">
        <v>71</v>
      </c>
      <c r="E273" s="24" t="s">
        <v>72</v>
      </c>
      <c r="H273" s="25" t="e">
        <f>POWER(10,((E273-39.345)/-3.8067))</f>
        <v>#VALUE!</v>
      </c>
      <c r="K273" s="24">
        <v>1</v>
      </c>
      <c r="L273" s="24">
        <v>40</v>
      </c>
    </row>
    <row r="274" spans="1:12" x14ac:dyDescent="0.2">
      <c r="A274" s="24" t="s">
        <v>594</v>
      </c>
      <c r="B274" s="24" t="s">
        <v>947</v>
      </c>
      <c r="C274" s="24" t="s">
        <v>70</v>
      </c>
      <c r="D274" s="24" t="s">
        <v>71</v>
      </c>
      <c r="E274" s="24" t="s">
        <v>72</v>
      </c>
      <c r="F274" s="133">
        <v>35.905567169189453</v>
      </c>
      <c r="H274" s="25" t="e">
        <f>POWER(10,((E274-39.345)/-3.8067))</f>
        <v>#VALUE!</v>
      </c>
      <c r="I274" s="25" t="e">
        <f t="shared" ref="I274" si="233">AVERAGE(H274:H275)</f>
        <v>#VALUE!</v>
      </c>
      <c r="J274" s="25" t="e">
        <f t="shared" ref="J274" si="234">STDEV(H274:H275)</f>
        <v>#VALUE!</v>
      </c>
      <c r="K274" s="24">
        <v>1</v>
      </c>
      <c r="L274" s="24">
        <v>40</v>
      </c>
    </row>
    <row r="275" spans="1:12" x14ac:dyDescent="0.2">
      <c r="A275" s="24" t="s">
        <v>625</v>
      </c>
      <c r="B275" s="24" t="s">
        <v>947</v>
      </c>
      <c r="C275" s="24" t="s">
        <v>70</v>
      </c>
      <c r="D275" s="24" t="s">
        <v>71</v>
      </c>
      <c r="E275" s="133">
        <v>35.905566999999998</v>
      </c>
      <c r="F275" s="133">
        <v>35.905567169189453</v>
      </c>
      <c r="H275" s="25">
        <f>POWER(10,((E275-39.345)/-3.8067))</f>
        <v>8.0079416016225213</v>
      </c>
      <c r="K275" s="24">
        <v>1</v>
      </c>
      <c r="L275" s="24">
        <v>40</v>
      </c>
    </row>
    <row r="276" spans="1:12" x14ac:dyDescent="0.2">
      <c r="A276" s="24" t="s">
        <v>101</v>
      </c>
      <c r="B276" s="24" t="s">
        <v>948</v>
      </c>
      <c r="C276" s="24" t="s">
        <v>70</v>
      </c>
      <c r="D276" s="24" t="s">
        <v>71</v>
      </c>
      <c r="E276" s="24" t="s">
        <v>72</v>
      </c>
      <c r="H276" s="25" t="e">
        <f>POWER(10,((E276-39.345)/-3.8067))</f>
        <v>#VALUE!</v>
      </c>
      <c r="I276" s="25" t="e">
        <f t="shared" ref="I276" si="235">AVERAGE(H276:H277)</f>
        <v>#VALUE!</v>
      </c>
      <c r="J276" s="25" t="e">
        <f t="shared" ref="J276" si="236">STDEV(H276:H277)</f>
        <v>#VALUE!</v>
      </c>
      <c r="K276" s="24">
        <v>1</v>
      </c>
      <c r="L276" s="24">
        <v>40</v>
      </c>
    </row>
    <row r="277" spans="1:12" x14ac:dyDescent="0.2">
      <c r="A277" s="24" t="s">
        <v>133</v>
      </c>
      <c r="B277" s="24" t="s">
        <v>948</v>
      </c>
      <c r="C277" s="24" t="s">
        <v>70</v>
      </c>
      <c r="D277" s="24" t="s">
        <v>71</v>
      </c>
      <c r="E277" s="24" t="s">
        <v>72</v>
      </c>
      <c r="H277" s="25" t="e">
        <f>POWER(10,((E277-39.345)/-3.8067))</f>
        <v>#VALUE!</v>
      </c>
      <c r="K277" s="24">
        <v>1</v>
      </c>
      <c r="L277" s="24">
        <v>40</v>
      </c>
    </row>
    <row r="278" spans="1:12" x14ac:dyDescent="0.2">
      <c r="A278" s="24" t="s">
        <v>172</v>
      </c>
      <c r="B278" s="24" t="s">
        <v>949</v>
      </c>
      <c r="C278" s="24" t="s">
        <v>70</v>
      </c>
      <c r="D278" s="24" t="s">
        <v>71</v>
      </c>
      <c r="E278" s="24" t="s">
        <v>72</v>
      </c>
      <c r="H278" s="25" t="e">
        <f>POWER(10,((E278-39.345)/-3.8067))</f>
        <v>#VALUE!</v>
      </c>
      <c r="I278" s="25" t="e">
        <f t="shared" ref="I278" si="237">AVERAGE(H278:H279)</f>
        <v>#VALUE!</v>
      </c>
      <c r="J278" s="25" t="e">
        <f t="shared" ref="J278" si="238">STDEV(H278:H279)</f>
        <v>#VALUE!</v>
      </c>
      <c r="K278" s="24">
        <v>1</v>
      </c>
      <c r="L278" s="24">
        <v>40</v>
      </c>
    </row>
    <row r="279" spans="1:12" x14ac:dyDescent="0.2">
      <c r="A279" s="24" t="s">
        <v>203</v>
      </c>
      <c r="B279" s="24" t="s">
        <v>949</v>
      </c>
      <c r="C279" s="24" t="s">
        <v>70</v>
      </c>
      <c r="D279" s="24" t="s">
        <v>71</v>
      </c>
      <c r="E279" s="24" t="s">
        <v>72</v>
      </c>
      <c r="H279" s="25" t="e">
        <f>POWER(10,((E279-39.345)/-3.8067))</f>
        <v>#VALUE!</v>
      </c>
      <c r="K279" s="24">
        <v>1</v>
      </c>
      <c r="L279" s="24">
        <v>40</v>
      </c>
    </row>
    <row r="280" spans="1:12" x14ac:dyDescent="0.2">
      <c r="A280" s="24" t="s">
        <v>242</v>
      </c>
      <c r="B280" s="24" t="s">
        <v>950</v>
      </c>
      <c r="C280" s="24" t="s">
        <v>70</v>
      </c>
      <c r="D280" s="24" t="s">
        <v>71</v>
      </c>
      <c r="E280" s="133">
        <v>35.689132999999998</v>
      </c>
      <c r="F280" s="133">
        <v>35.689132690429688</v>
      </c>
      <c r="H280" s="25">
        <f>POWER(10,((E280-39.345)/-3.8067))</f>
        <v>9.1280280699261933</v>
      </c>
      <c r="I280" s="25" t="e">
        <f t="shared" ref="I280" si="239">AVERAGE(H280:H281)</f>
        <v>#VALUE!</v>
      </c>
      <c r="J280" s="25" t="e">
        <f t="shared" ref="J280" si="240">STDEV(H280:H281)</f>
        <v>#VALUE!</v>
      </c>
      <c r="K280" s="24">
        <v>1</v>
      </c>
      <c r="L280" s="24">
        <v>40</v>
      </c>
    </row>
    <row r="281" spans="1:12" x14ac:dyDescent="0.2">
      <c r="A281" s="24" t="s">
        <v>274</v>
      </c>
      <c r="B281" s="24" t="s">
        <v>950</v>
      </c>
      <c r="C281" s="24" t="s">
        <v>70</v>
      </c>
      <c r="D281" s="24" t="s">
        <v>71</v>
      </c>
      <c r="E281" s="24" t="s">
        <v>72</v>
      </c>
      <c r="F281" s="133">
        <v>35.689132690429688</v>
      </c>
      <c r="H281" s="25" t="e">
        <f>POWER(10,((E281-39.345)/-3.8067))</f>
        <v>#VALUE!</v>
      </c>
      <c r="K281" s="24">
        <v>1</v>
      </c>
      <c r="L281" s="24">
        <v>40</v>
      </c>
    </row>
    <row r="282" spans="1:12" x14ac:dyDescent="0.2">
      <c r="A282" s="24" t="s">
        <v>313</v>
      </c>
      <c r="B282" s="24" t="s">
        <v>951</v>
      </c>
      <c r="C282" s="24" t="s">
        <v>70</v>
      </c>
      <c r="D282" s="24" t="s">
        <v>71</v>
      </c>
      <c r="E282" s="24" t="s">
        <v>72</v>
      </c>
      <c r="H282" s="25" t="e">
        <f>POWER(10,((E282-39.345)/-3.8067))</f>
        <v>#VALUE!</v>
      </c>
      <c r="I282" s="25" t="e">
        <f t="shared" ref="I282" si="241">AVERAGE(H282:H283)</f>
        <v>#VALUE!</v>
      </c>
      <c r="J282" s="25" t="e">
        <f t="shared" ref="J282" si="242">STDEV(H282:H283)</f>
        <v>#VALUE!</v>
      </c>
      <c r="K282" s="24">
        <v>1</v>
      </c>
      <c r="L282" s="24">
        <v>40</v>
      </c>
    </row>
    <row r="283" spans="1:12" x14ac:dyDescent="0.2">
      <c r="A283" s="24" t="s">
        <v>345</v>
      </c>
      <c r="B283" s="24" t="s">
        <v>951</v>
      </c>
      <c r="C283" s="24" t="s">
        <v>70</v>
      </c>
      <c r="D283" s="24" t="s">
        <v>71</v>
      </c>
      <c r="E283" s="24" t="s">
        <v>72</v>
      </c>
      <c r="H283" s="25" t="e">
        <f>POWER(10,((E283-39.345)/-3.8067))</f>
        <v>#VALUE!</v>
      </c>
      <c r="K283" s="24">
        <v>1</v>
      </c>
      <c r="L283" s="24">
        <v>40</v>
      </c>
    </row>
    <row r="284" spans="1:12" x14ac:dyDescent="0.2">
      <c r="A284" s="24" t="s">
        <v>384</v>
      </c>
      <c r="B284" s="24" t="s">
        <v>952</v>
      </c>
      <c r="C284" s="24" t="s">
        <v>70</v>
      </c>
      <c r="D284" s="24" t="s">
        <v>71</v>
      </c>
      <c r="E284" s="24" t="s">
        <v>72</v>
      </c>
      <c r="H284" s="25" t="e">
        <f>POWER(10,((E284-39.345)/-3.8067))</f>
        <v>#VALUE!</v>
      </c>
      <c r="I284" s="25" t="e">
        <f t="shared" ref="I284" si="243">AVERAGE(H284:H285)</f>
        <v>#VALUE!</v>
      </c>
      <c r="J284" s="25" t="e">
        <f t="shared" ref="J284" si="244">STDEV(H284:H285)</f>
        <v>#VALUE!</v>
      </c>
      <c r="K284" s="24">
        <v>1</v>
      </c>
      <c r="L284" s="24">
        <v>40</v>
      </c>
    </row>
    <row r="285" spans="1:12" x14ac:dyDescent="0.2">
      <c r="A285" s="24" t="s">
        <v>416</v>
      </c>
      <c r="B285" s="24" t="s">
        <v>952</v>
      </c>
      <c r="C285" s="24" t="s">
        <v>70</v>
      </c>
      <c r="D285" s="24" t="s">
        <v>71</v>
      </c>
      <c r="E285" s="24" t="s">
        <v>72</v>
      </c>
      <c r="H285" s="25" t="e">
        <f>POWER(10,((E285-39.345)/-3.8067))</f>
        <v>#VALUE!</v>
      </c>
      <c r="K285" s="24">
        <v>1</v>
      </c>
      <c r="L285" s="24">
        <v>40</v>
      </c>
    </row>
    <row r="286" spans="1:12" x14ac:dyDescent="0.2">
      <c r="A286" s="24" t="s">
        <v>455</v>
      </c>
      <c r="B286" s="24" t="s">
        <v>953</v>
      </c>
      <c r="C286" s="24" t="s">
        <v>70</v>
      </c>
      <c r="D286" s="24" t="s">
        <v>71</v>
      </c>
      <c r="E286" s="24" t="s">
        <v>72</v>
      </c>
      <c r="H286" s="25" t="e">
        <f>POWER(10,((E286-39.345)/-3.8067))</f>
        <v>#VALUE!</v>
      </c>
      <c r="I286" s="25" t="e">
        <f t="shared" ref="I286" si="245">AVERAGE(H286:H287)</f>
        <v>#VALUE!</v>
      </c>
      <c r="J286" s="25" t="e">
        <f t="shared" ref="J286" si="246">STDEV(H286:H287)</f>
        <v>#VALUE!</v>
      </c>
      <c r="K286" s="24">
        <v>1</v>
      </c>
      <c r="L286" s="24">
        <v>40</v>
      </c>
    </row>
    <row r="287" spans="1:12" x14ac:dyDescent="0.2">
      <c r="A287" s="24" t="s">
        <v>487</v>
      </c>
      <c r="B287" s="24" t="s">
        <v>953</v>
      </c>
      <c r="C287" s="24" t="s">
        <v>70</v>
      </c>
      <c r="D287" s="24" t="s">
        <v>71</v>
      </c>
      <c r="E287" s="24" t="s">
        <v>72</v>
      </c>
      <c r="H287" s="25" t="e">
        <f>POWER(10,((E287-39.345)/-3.8067))</f>
        <v>#VALUE!</v>
      </c>
      <c r="K287" s="24">
        <v>1</v>
      </c>
      <c r="L287" s="24">
        <v>40</v>
      </c>
    </row>
    <row r="288" spans="1:12" x14ac:dyDescent="0.2">
      <c r="A288" s="24" t="s">
        <v>526</v>
      </c>
      <c r="B288" s="24" t="s">
        <v>954</v>
      </c>
      <c r="C288" s="24" t="s">
        <v>70</v>
      </c>
      <c r="D288" s="24" t="s">
        <v>71</v>
      </c>
      <c r="E288" s="133">
        <v>17.394344</v>
      </c>
      <c r="F288" s="133">
        <v>17.327529907226562</v>
      </c>
      <c r="G288" s="133">
        <v>9.449121356010437E-2</v>
      </c>
      <c r="H288" s="25">
        <f>POWER(10,((E288-39.345)/-3.8067))</f>
        <v>583877.15848071361</v>
      </c>
      <c r="I288" s="25">
        <f t="shared" ref="I288" si="247">AVERAGE(H288:H289)</f>
        <v>608454.37316812575</v>
      </c>
      <c r="J288" s="25">
        <f t="shared" ref="J288" si="248">STDEV(H288:H289)</f>
        <v>34757.430336293473</v>
      </c>
      <c r="K288" s="24">
        <v>1</v>
      </c>
      <c r="L288" s="24">
        <v>40</v>
      </c>
    </row>
    <row r="289" spans="1:12" x14ac:dyDescent="0.2">
      <c r="A289" s="24" t="s">
        <v>557</v>
      </c>
      <c r="B289" s="24" t="s">
        <v>954</v>
      </c>
      <c r="C289" s="24" t="s">
        <v>70</v>
      </c>
      <c r="D289" s="24" t="s">
        <v>71</v>
      </c>
      <c r="E289" s="133">
        <v>17.260714</v>
      </c>
      <c r="F289" s="133">
        <v>17.327529907226562</v>
      </c>
      <c r="G289" s="133">
        <v>9.449121356010437E-2</v>
      </c>
      <c r="H289" s="25">
        <f>POWER(10,((E289-39.345)/-3.8067))</f>
        <v>633031.58785553789</v>
      </c>
      <c r="K289" s="24">
        <v>1</v>
      </c>
      <c r="L289" s="24">
        <v>40</v>
      </c>
    </row>
    <row r="290" spans="1:12" x14ac:dyDescent="0.2">
      <c r="A290" s="24" t="s">
        <v>596</v>
      </c>
      <c r="B290" s="24" t="s">
        <v>955</v>
      </c>
      <c r="C290" s="24" t="s">
        <v>70</v>
      </c>
      <c r="D290" s="24" t="s">
        <v>71</v>
      </c>
      <c r="E290" s="24" t="s">
        <v>72</v>
      </c>
      <c r="F290" s="133">
        <v>36.300754547119141</v>
      </c>
      <c r="H290" s="25" t="e">
        <f>POWER(10,((E290-39.345)/-3.8067))</f>
        <v>#VALUE!</v>
      </c>
      <c r="I290" s="25" t="e">
        <f t="shared" ref="I290" si="249">AVERAGE(H290:H291)</f>
        <v>#VALUE!</v>
      </c>
      <c r="J290" s="25" t="e">
        <f t="shared" ref="J290" si="250">STDEV(H290:H291)</f>
        <v>#VALUE!</v>
      </c>
      <c r="K290" s="24">
        <v>1</v>
      </c>
      <c r="L290" s="24">
        <v>40</v>
      </c>
    </row>
    <row r="291" spans="1:12" x14ac:dyDescent="0.2">
      <c r="A291" s="24" t="s">
        <v>626</v>
      </c>
      <c r="B291" s="24" t="s">
        <v>955</v>
      </c>
      <c r="C291" s="24" t="s">
        <v>70</v>
      </c>
      <c r="D291" s="24" t="s">
        <v>71</v>
      </c>
      <c r="E291" s="133">
        <v>36.300755000000002</v>
      </c>
      <c r="F291" s="133">
        <v>36.300754547119141</v>
      </c>
      <c r="H291" s="25">
        <f>POWER(10,((E291-39.345)/-3.8067))</f>
        <v>6.3053194646436328</v>
      </c>
      <c r="K291" s="24">
        <v>1</v>
      </c>
      <c r="L291" s="24">
        <v>40</v>
      </c>
    </row>
    <row r="292" spans="1:12" x14ac:dyDescent="0.2">
      <c r="A292" s="24" t="s">
        <v>103</v>
      </c>
      <c r="B292" s="24" t="s">
        <v>956</v>
      </c>
      <c r="C292" s="24" t="s">
        <v>70</v>
      </c>
      <c r="D292" s="24" t="s">
        <v>71</v>
      </c>
      <c r="E292" s="24" t="s">
        <v>72</v>
      </c>
      <c r="H292" s="25" t="e">
        <f>POWER(10,((E292-39.345)/-3.8067))</f>
        <v>#VALUE!</v>
      </c>
      <c r="I292" s="25" t="e">
        <f t="shared" ref="I292" si="251">AVERAGE(H292:H293)</f>
        <v>#VALUE!</v>
      </c>
      <c r="J292" s="25" t="e">
        <f t="shared" ref="J292" si="252">STDEV(H292:H293)</f>
        <v>#VALUE!</v>
      </c>
      <c r="K292" s="24">
        <v>1</v>
      </c>
      <c r="L292" s="24">
        <v>40</v>
      </c>
    </row>
    <row r="293" spans="1:12" x14ac:dyDescent="0.2">
      <c r="A293" s="24" t="s">
        <v>134</v>
      </c>
      <c r="B293" s="24" t="s">
        <v>956</v>
      </c>
      <c r="C293" s="24" t="s">
        <v>70</v>
      </c>
      <c r="D293" s="24" t="s">
        <v>71</v>
      </c>
      <c r="E293" s="24" t="s">
        <v>72</v>
      </c>
      <c r="H293" s="25" t="e">
        <f>POWER(10,((E293-39.345)/-3.8067))</f>
        <v>#VALUE!</v>
      </c>
      <c r="K293" s="24">
        <v>1</v>
      </c>
      <c r="L293" s="24">
        <v>40</v>
      </c>
    </row>
    <row r="294" spans="1:12" x14ac:dyDescent="0.2">
      <c r="A294" s="24" t="s">
        <v>174</v>
      </c>
      <c r="B294" s="24" t="s">
        <v>957</v>
      </c>
      <c r="C294" s="24" t="s">
        <v>70</v>
      </c>
      <c r="D294" s="24" t="s">
        <v>71</v>
      </c>
      <c r="E294" s="24" t="s">
        <v>72</v>
      </c>
      <c r="H294" s="25" t="e">
        <f>POWER(10,((E294-39.345)/-3.8067))</f>
        <v>#VALUE!</v>
      </c>
      <c r="I294" s="25" t="e">
        <f t="shared" ref="I294" si="253">AVERAGE(H294:H295)</f>
        <v>#VALUE!</v>
      </c>
      <c r="J294" s="25" t="e">
        <f t="shared" ref="J294" si="254">STDEV(H294:H295)</f>
        <v>#VALUE!</v>
      </c>
      <c r="K294" s="24">
        <v>1</v>
      </c>
      <c r="L294" s="24">
        <v>40</v>
      </c>
    </row>
    <row r="295" spans="1:12" x14ac:dyDescent="0.2">
      <c r="A295" s="24" t="s">
        <v>204</v>
      </c>
      <c r="B295" s="24" t="s">
        <v>957</v>
      </c>
      <c r="C295" s="24" t="s">
        <v>70</v>
      </c>
      <c r="D295" s="24" t="s">
        <v>71</v>
      </c>
      <c r="E295" s="24" t="s">
        <v>72</v>
      </c>
      <c r="H295" s="25" t="e">
        <f>POWER(10,((E295-39.345)/-3.8067))</f>
        <v>#VALUE!</v>
      </c>
      <c r="K295" s="24">
        <v>1</v>
      </c>
      <c r="L295" s="24">
        <v>40</v>
      </c>
    </row>
    <row r="296" spans="1:12" x14ac:dyDescent="0.2">
      <c r="A296" s="24" t="s">
        <v>244</v>
      </c>
      <c r="B296" s="24" t="s">
        <v>958</v>
      </c>
      <c r="C296" s="24" t="s">
        <v>70</v>
      </c>
      <c r="D296" s="24" t="s">
        <v>71</v>
      </c>
      <c r="E296" s="24" t="s">
        <v>72</v>
      </c>
      <c r="H296" s="25" t="e">
        <f>POWER(10,((E296-39.345)/-3.8067))</f>
        <v>#VALUE!</v>
      </c>
      <c r="I296" s="25" t="e">
        <f t="shared" ref="I296" si="255">AVERAGE(H296:H297)</f>
        <v>#VALUE!</v>
      </c>
      <c r="J296" s="25" t="e">
        <f t="shared" ref="J296" si="256">STDEV(H296:H297)</f>
        <v>#VALUE!</v>
      </c>
      <c r="K296" s="24">
        <v>1</v>
      </c>
      <c r="L296" s="24">
        <v>40</v>
      </c>
    </row>
    <row r="297" spans="1:12" x14ac:dyDescent="0.2">
      <c r="A297" s="24" t="s">
        <v>275</v>
      </c>
      <c r="B297" s="24" t="s">
        <v>958</v>
      </c>
      <c r="C297" s="24" t="s">
        <v>70</v>
      </c>
      <c r="D297" s="24" t="s">
        <v>71</v>
      </c>
      <c r="E297" s="24" t="s">
        <v>72</v>
      </c>
      <c r="H297" s="25" t="e">
        <f>POWER(10,((E297-39.345)/-3.8067))</f>
        <v>#VALUE!</v>
      </c>
      <c r="K297" s="24">
        <v>1</v>
      </c>
      <c r="L297" s="24">
        <v>40</v>
      </c>
    </row>
    <row r="298" spans="1:12" x14ac:dyDescent="0.2">
      <c r="A298" s="24" t="s">
        <v>315</v>
      </c>
      <c r="B298" s="24" t="s">
        <v>959</v>
      </c>
      <c r="C298" s="24" t="s">
        <v>70</v>
      </c>
      <c r="D298" s="24" t="s">
        <v>71</v>
      </c>
      <c r="E298" s="24" t="s">
        <v>72</v>
      </c>
      <c r="H298" s="25" t="e">
        <f>POWER(10,((E298-39.345)/-3.8067))</f>
        <v>#VALUE!</v>
      </c>
      <c r="I298" s="25" t="e">
        <f t="shared" ref="I298" si="257">AVERAGE(H298:H299)</f>
        <v>#VALUE!</v>
      </c>
      <c r="J298" s="25" t="e">
        <f t="shared" ref="J298" si="258">STDEV(H298:H299)</f>
        <v>#VALUE!</v>
      </c>
      <c r="K298" s="24">
        <v>1</v>
      </c>
      <c r="L298" s="24">
        <v>40</v>
      </c>
    </row>
    <row r="299" spans="1:12" x14ac:dyDescent="0.2">
      <c r="A299" s="24" t="s">
        <v>346</v>
      </c>
      <c r="B299" s="24" t="s">
        <v>959</v>
      </c>
      <c r="C299" s="24" t="s">
        <v>70</v>
      </c>
      <c r="D299" s="24" t="s">
        <v>71</v>
      </c>
      <c r="E299" s="24" t="s">
        <v>72</v>
      </c>
      <c r="H299" s="25" t="e">
        <f>POWER(10,((E299-39.345)/-3.8067))</f>
        <v>#VALUE!</v>
      </c>
      <c r="K299" s="24">
        <v>1</v>
      </c>
      <c r="L299" s="24">
        <v>40</v>
      </c>
    </row>
    <row r="300" spans="1:12" x14ac:dyDescent="0.2">
      <c r="A300" s="24" t="s">
        <v>386</v>
      </c>
      <c r="B300" s="24" t="s">
        <v>960</v>
      </c>
      <c r="C300" s="24" t="s">
        <v>70</v>
      </c>
      <c r="D300" s="24" t="s">
        <v>71</v>
      </c>
      <c r="E300" s="24" t="s">
        <v>72</v>
      </c>
      <c r="H300" s="25" t="e">
        <f>POWER(10,((E300-39.345)/-3.8067))</f>
        <v>#VALUE!</v>
      </c>
      <c r="I300" s="25" t="e">
        <f t="shared" ref="I300" si="259">AVERAGE(H300:H301)</f>
        <v>#VALUE!</v>
      </c>
      <c r="J300" s="25" t="e">
        <f t="shared" ref="J300" si="260">STDEV(H300:H301)</f>
        <v>#VALUE!</v>
      </c>
      <c r="K300" s="24">
        <v>1</v>
      </c>
      <c r="L300" s="24">
        <v>40</v>
      </c>
    </row>
    <row r="301" spans="1:12" x14ac:dyDescent="0.2">
      <c r="A301" s="24" t="s">
        <v>417</v>
      </c>
      <c r="B301" s="24" t="s">
        <v>960</v>
      </c>
      <c r="C301" s="24" t="s">
        <v>70</v>
      </c>
      <c r="D301" s="24" t="s">
        <v>71</v>
      </c>
      <c r="E301" s="24" t="s">
        <v>72</v>
      </c>
      <c r="H301" s="25" t="e">
        <f>POWER(10,((E301-39.345)/-3.8067))</f>
        <v>#VALUE!</v>
      </c>
      <c r="K301" s="24">
        <v>1</v>
      </c>
      <c r="L301" s="24">
        <v>40</v>
      </c>
    </row>
    <row r="302" spans="1:12" x14ac:dyDescent="0.2">
      <c r="A302" s="24" t="s">
        <v>457</v>
      </c>
      <c r="B302" s="24" t="s">
        <v>961</v>
      </c>
      <c r="C302" s="24" t="s">
        <v>70</v>
      </c>
      <c r="D302" s="24" t="s">
        <v>71</v>
      </c>
      <c r="E302" s="24" t="s">
        <v>72</v>
      </c>
      <c r="H302" s="25" t="e">
        <f>POWER(10,((E302-39.345)/-3.8067))</f>
        <v>#VALUE!</v>
      </c>
      <c r="I302" s="25" t="e">
        <f t="shared" ref="I302" si="261">AVERAGE(H302:H303)</f>
        <v>#VALUE!</v>
      </c>
      <c r="J302" s="25" t="e">
        <f t="shared" ref="J302" si="262">STDEV(H302:H303)</f>
        <v>#VALUE!</v>
      </c>
      <c r="K302" s="24">
        <v>1</v>
      </c>
      <c r="L302" s="24">
        <v>40</v>
      </c>
    </row>
    <row r="303" spans="1:12" x14ac:dyDescent="0.2">
      <c r="A303" s="24" t="s">
        <v>488</v>
      </c>
      <c r="B303" s="24" t="s">
        <v>961</v>
      </c>
      <c r="C303" s="24" t="s">
        <v>70</v>
      </c>
      <c r="D303" s="24" t="s">
        <v>71</v>
      </c>
      <c r="E303" s="24" t="s">
        <v>72</v>
      </c>
      <c r="H303" s="25" t="e">
        <f>POWER(10,((E303-39.345)/-3.8067))</f>
        <v>#VALUE!</v>
      </c>
      <c r="K303" s="24">
        <v>1</v>
      </c>
      <c r="L303" s="24">
        <v>40</v>
      </c>
    </row>
    <row r="304" spans="1:12" x14ac:dyDescent="0.2">
      <c r="A304" s="24" t="s">
        <v>527</v>
      </c>
      <c r="B304" s="24" t="s">
        <v>962</v>
      </c>
      <c r="C304" s="24" t="s">
        <v>70</v>
      </c>
      <c r="D304" s="24" t="s">
        <v>71</v>
      </c>
      <c r="E304" s="24" t="s">
        <v>72</v>
      </c>
      <c r="H304" s="25" t="e">
        <f>POWER(10,((E304-39.345)/-3.8067))</f>
        <v>#VALUE!</v>
      </c>
      <c r="I304" s="25" t="e">
        <f t="shared" ref="I304" si="263">AVERAGE(H304:H305)</f>
        <v>#VALUE!</v>
      </c>
      <c r="J304" s="25" t="e">
        <f t="shared" ref="J304" si="264">STDEV(H304:H305)</f>
        <v>#VALUE!</v>
      </c>
      <c r="K304" s="24">
        <v>1</v>
      </c>
      <c r="L304" s="24">
        <v>40</v>
      </c>
    </row>
    <row r="305" spans="1:12" x14ac:dyDescent="0.2">
      <c r="A305" s="24" t="s">
        <v>558</v>
      </c>
      <c r="B305" s="24" t="s">
        <v>962</v>
      </c>
      <c r="C305" s="24" t="s">
        <v>70</v>
      </c>
      <c r="D305" s="24" t="s">
        <v>71</v>
      </c>
      <c r="E305" s="24" t="s">
        <v>72</v>
      </c>
      <c r="H305" s="25" t="e">
        <f>POWER(10,((E305-39.345)/-3.8067))</f>
        <v>#VALUE!</v>
      </c>
      <c r="K305" s="24">
        <v>1</v>
      </c>
      <c r="L305" s="24">
        <v>40</v>
      </c>
    </row>
    <row r="306" spans="1:12" x14ac:dyDescent="0.2">
      <c r="A306" s="24" t="s">
        <v>597</v>
      </c>
      <c r="B306" s="24" t="s">
        <v>963</v>
      </c>
      <c r="C306" s="24" t="s">
        <v>70</v>
      </c>
      <c r="D306" s="24" t="s">
        <v>71</v>
      </c>
      <c r="E306" s="133">
        <v>35.329875999999999</v>
      </c>
      <c r="F306" s="133">
        <v>35.329875946044922</v>
      </c>
      <c r="H306" s="25">
        <f>POWER(10,((E306-39.345)/-3.8067))</f>
        <v>11.34362562057497</v>
      </c>
      <c r="I306" s="25" t="e">
        <f t="shared" ref="I306" si="265">AVERAGE(H306:H307)</f>
        <v>#VALUE!</v>
      </c>
      <c r="J306" s="25" t="e">
        <f t="shared" ref="J306" si="266">STDEV(H306:H307)</f>
        <v>#VALUE!</v>
      </c>
      <c r="K306" s="24">
        <v>1</v>
      </c>
      <c r="L306" s="24">
        <v>40</v>
      </c>
    </row>
    <row r="307" spans="1:12" x14ac:dyDescent="0.2">
      <c r="A307" s="24" t="s">
        <v>627</v>
      </c>
      <c r="B307" s="24" t="s">
        <v>963</v>
      </c>
      <c r="C307" s="24" t="s">
        <v>70</v>
      </c>
      <c r="D307" s="24" t="s">
        <v>71</v>
      </c>
      <c r="E307" s="24" t="s">
        <v>72</v>
      </c>
      <c r="F307" s="133">
        <v>35.329875946044922</v>
      </c>
      <c r="H307" s="25" t="e">
        <f>POWER(10,((E307-39.345)/-3.8067))</f>
        <v>#VALUE!</v>
      </c>
      <c r="K307" s="24">
        <v>1</v>
      </c>
      <c r="L307" s="24">
        <v>40</v>
      </c>
    </row>
    <row r="308" spans="1:12" x14ac:dyDescent="0.2">
      <c r="A308" s="24" t="s">
        <v>104</v>
      </c>
      <c r="B308" s="24" t="s">
        <v>964</v>
      </c>
      <c r="C308" s="24" t="s">
        <v>70</v>
      </c>
      <c r="D308" s="24" t="s">
        <v>71</v>
      </c>
      <c r="E308" s="24" t="s">
        <v>72</v>
      </c>
      <c r="H308" s="25" t="e">
        <f>POWER(10,((E308-39.345)/-3.8067))</f>
        <v>#VALUE!</v>
      </c>
      <c r="I308" s="25" t="e">
        <f t="shared" ref="I308" si="267">AVERAGE(H308:H309)</f>
        <v>#VALUE!</v>
      </c>
      <c r="J308" s="25" t="e">
        <f t="shared" ref="J308" si="268">STDEV(H308:H309)</f>
        <v>#VALUE!</v>
      </c>
      <c r="K308" s="24">
        <v>1</v>
      </c>
      <c r="L308" s="24">
        <v>40</v>
      </c>
    </row>
    <row r="309" spans="1:12" x14ac:dyDescent="0.2">
      <c r="A309" s="24" t="s">
        <v>135</v>
      </c>
      <c r="B309" s="24" t="s">
        <v>964</v>
      </c>
      <c r="C309" s="24" t="s">
        <v>70</v>
      </c>
      <c r="D309" s="24" t="s">
        <v>71</v>
      </c>
      <c r="E309" s="24" t="s">
        <v>72</v>
      </c>
      <c r="H309" s="25" t="e">
        <f>POWER(10,((E309-39.345)/-3.8067))</f>
        <v>#VALUE!</v>
      </c>
      <c r="K309" s="24">
        <v>1</v>
      </c>
      <c r="L309" s="24">
        <v>40</v>
      </c>
    </row>
    <row r="310" spans="1:12" x14ac:dyDescent="0.2">
      <c r="A310" s="24" t="s">
        <v>175</v>
      </c>
      <c r="B310" s="24" t="s">
        <v>965</v>
      </c>
      <c r="C310" s="24" t="s">
        <v>70</v>
      </c>
      <c r="D310" s="24" t="s">
        <v>71</v>
      </c>
      <c r="E310" s="133">
        <v>33.880527000000001</v>
      </c>
      <c r="F310" s="133">
        <v>33.642082214355469</v>
      </c>
      <c r="G310" s="133">
        <v>0.33720985054969788</v>
      </c>
      <c r="H310" s="25">
        <f>POWER(10,((E310-39.345)/-3.8067))</f>
        <v>27.257637914120117</v>
      </c>
      <c r="I310" s="25">
        <f t="shared" ref="I310" si="269">AVERAGE(H310:H311)</f>
        <v>31.814682187639374</v>
      </c>
      <c r="J310" s="25">
        <f t="shared" ref="J310" si="270">STDEV(H310:H311)</f>
        <v>6.4446338159455987</v>
      </c>
      <c r="K310" s="24">
        <v>1</v>
      </c>
      <c r="L310" s="24">
        <v>40</v>
      </c>
    </row>
    <row r="311" spans="1:12" x14ac:dyDescent="0.2">
      <c r="A311" s="24" t="s">
        <v>205</v>
      </c>
      <c r="B311" s="24" t="s">
        <v>965</v>
      </c>
      <c r="C311" s="24" t="s">
        <v>70</v>
      </c>
      <c r="D311" s="24" t="s">
        <v>71</v>
      </c>
      <c r="E311" s="133">
        <v>33.403640000000003</v>
      </c>
      <c r="F311" s="133">
        <v>33.642082214355469</v>
      </c>
      <c r="G311" s="133">
        <v>0.33720985054969788</v>
      </c>
      <c r="H311" s="25">
        <f>POWER(10,((E311-39.345)/-3.8067))</f>
        <v>36.37172646115863</v>
      </c>
      <c r="K311" s="24">
        <v>1</v>
      </c>
      <c r="L311" s="24">
        <v>40</v>
      </c>
    </row>
    <row r="312" spans="1:12" x14ac:dyDescent="0.2">
      <c r="A312" s="24" t="s">
        <v>245</v>
      </c>
      <c r="B312" s="24" t="s">
        <v>966</v>
      </c>
      <c r="C312" s="24" t="s">
        <v>70</v>
      </c>
      <c r="D312" s="24" t="s">
        <v>71</v>
      </c>
      <c r="E312" s="24" t="s">
        <v>72</v>
      </c>
      <c r="H312" s="25" t="e">
        <f>POWER(10,((E312-39.345)/-3.8067))</f>
        <v>#VALUE!</v>
      </c>
      <c r="I312" s="25" t="e">
        <f t="shared" ref="I312" si="271">AVERAGE(H312:H313)</f>
        <v>#VALUE!</v>
      </c>
      <c r="J312" s="25" t="e">
        <f t="shared" ref="J312" si="272">STDEV(H312:H313)</f>
        <v>#VALUE!</v>
      </c>
      <c r="K312" s="24">
        <v>1</v>
      </c>
      <c r="L312" s="24">
        <v>40</v>
      </c>
    </row>
    <row r="313" spans="1:12" x14ac:dyDescent="0.2">
      <c r="A313" s="24" t="s">
        <v>276</v>
      </c>
      <c r="B313" s="24" t="s">
        <v>966</v>
      </c>
      <c r="C313" s="24" t="s">
        <v>70</v>
      </c>
      <c r="D313" s="24" t="s">
        <v>71</v>
      </c>
      <c r="E313" s="24" t="s">
        <v>72</v>
      </c>
      <c r="H313" s="25" t="e">
        <f>POWER(10,((E313-39.345)/-3.8067))</f>
        <v>#VALUE!</v>
      </c>
      <c r="K313" s="24">
        <v>1</v>
      </c>
      <c r="L313" s="24">
        <v>40</v>
      </c>
    </row>
    <row r="314" spans="1:12" x14ac:dyDescent="0.2">
      <c r="A314" s="24" t="s">
        <v>316</v>
      </c>
      <c r="B314" s="24" t="s">
        <v>967</v>
      </c>
      <c r="C314" s="24" t="s">
        <v>70</v>
      </c>
      <c r="D314" s="24" t="s">
        <v>71</v>
      </c>
      <c r="E314" s="24" t="s">
        <v>72</v>
      </c>
      <c r="H314" s="25" t="e">
        <f>POWER(10,((E314-39.345)/-3.8067))</f>
        <v>#VALUE!</v>
      </c>
      <c r="I314" s="25" t="e">
        <f t="shared" ref="I314" si="273">AVERAGE(H314:H315)</f>
        <v>#VALUE!</v>
      </c>
      <c r="J314" s="25" t="e">
        <f t="shared" ref="J314" si="274">STDEV(H314:H315)</f>
        <v>#VALUE!</v>
      </c>
      <c r="K314" s="24">
        <v>1</v>
      </c>
      <c r="L314" s="24">
        <v>40</v>
      </c>
    </row>
    <row r="315" spans="1:12" x14ac:dyDescent="0.2">
      <c r="A315" s="24" t="s">
        <v>347</v>
      </c>
      <c r="B315" s="24" t="s">
        <v>967</v>
      </c>
      <c r="C315" s="24" t="s">
        <v>70</v>
      </c>
      <c r="D315" s="24" t="s">
        <v>71</v>
      </c>
      <c r="E315" s="24" t="s">
        <v>72</v>
      </c>
      <c r="H315" s="25" t="e">
        <f>POWER(10,((E315-39.345)/-3.8067))</f>
        <v>#VALUE!</v>
      </c>
      <c r="K315" s="24">
        <v>1</v>
      </c>
      <c r="L315" s="24">
        <v>40</v>
      </c>
    </row>
    <row r="316" spans="1:12" x14ac:dyDescent="0.2">
      <c r="A316" s="24" t="s">
        <v>387</v>
      </c>
      <c r="B316" s="24" t="s">
        <v>968</v>
      </c>
      <c r="C316" s="24" t="s">
        <v>70</v>
      </c>
      <c r="D316" s="24" t="s">
        <v>71</v>
      </c>
      <c r="E316" s="24" t="s">
        <v>72</v>
      </c>
      <c r="H316" s="25" t="e">
        <f>POWER(10,((E316-39.345)/-3.8067))</f>
        <v>#VALUE!</v>
      </c>
      <c r="I316" s="25" t="e">
        <f t="shared" ref="I316" si="275">AVERAGE(H316:H317)</f>
        <v>#VALUE!</v>
      </c>
      <c r="J316" s="25" t="e">
        <f t="shared" ref="J316" si="276">STDEV(H316:H317)</f>
        <v>#VALUE!</v>
      </c>
      <c r="K316" s="24">
        <v>1</v>
      </c>
      <c r="L316" s="24">
        <v>40</v>
      </c>
    </row>
    <row r="317" spans="1:12" x14ac:dyDescent="0.2">
      <c r="A317" s="24" t="s">
        <v>418</v>
      </c>
      <c r="B317" s="24" t="s">
        <v>968</v>
      </c>
      <c r="C317" s="24" t="s">
        <v>70</v>
      </c>
      <c r="D317" s="24" t="s">
        <v>71</v>
      </c>
      <c r="E317" s="24" t="s">
        <v>72</v>
      </c>
      <c r="H317" s="25" t="e">
        <f>POWER(10,((E317-39.345)/-3.8067))</f>
        <v>#VALUE!</v>
      </c>
      <c r="K317" s="24">
        <v>1</v>
      </c>
      <c r="L317" s="24">
        <v>40</v>
      </c>
    </row>
    <row r="318" spans="1:12" x14ac:dyDescent="0.2">
      <c r="A318" s="24" t="s">
        <v>458</v>
      </c>
      <c r="B318" s="24" t="s">
        <v>969</v>
      </c>
      <c r="C318" s="24" t="s">
        <v>70</v>
      </c>
      <c r="D318" s="24" t="s">
        <v>71</v>
      </c>
      <c r="E318" s="24" t="s">
        <v>72</v>
      </c>
      <c r="H318" s="25" t="e">
        <f>POWER(10,((E318-39.345)/-3.8067))</f>
        <v>#VALUE!</v>
      </c>
      <c r="I318" s="25" t="e">
        <f t="shared" ref="I318" si="277">AVERAGE(H318:H319)</f>
        <v>#VALUE!</v>
      </c>
      <c r="J318" s="25" t="e">
        <f t="shared" ref="J318" si="278">STDEV(H318:H319)</f>
        <v>#VALUE!</v>
      </c>
      <c r="K318" s="24">
        <v>1</v>
      </c>
      <c r="L318" s="24">
        <v>40</v>
      </c>
    </row>
    <row r="319" spans="1:12" x14ac:dyDescent="0.2">
      <c r="A319" s="24" t="s">
        <v>489</v>
      </c>
      <c r="B319" s="24" t="s">
        <v>969</v>
      </c>
      <c r="C319" s="24" t="s">
        <v>70</v>
      </c>
      <c r="D319" s="24" t="s">
        <v>71</v>
      </c>
      <c r="E319" s="24" t="s">
        <v>72</v>
      </c>
      <c r="H319" s="25" t="e">
        <f>POWER(10,((E319-39.345)/-3.8067))</f>
        <v>#VALUE!</v>
      </c>
      <c r="K319" s="24">
        <v>1</v>
      </c>
      <c r="L319" s="24">
        <v>40</v>
      </c>
    </row>
    <row r="320" spans="1:12" x14ac:dyDescent="0.2">
      <c r="A320" s="24" t="s">
        <v>528</v>
      </c>
      <c r="B320" s="24" t="s">
        <v>970</v>
      </c>
      <c r="C320" s="24" t="s">
        <v>70</v>
      </c>
      <c r="D320" s="24" t="s">
        <v>71</v>
      </c>
      <c r="E320" s="133">
        <v>35.167743999999999</v>
      </c>
      <c r="F320" s="133">
        <v>34.385280609130859</v>
      </c>
      <c r="G320" s="133">
        <v>1.1065698862075806</v>
      </c>
      <c r="H320" s="25">
        <f>POWER(10,((E320-39.345)/-3.8067))</f>
        <v>12.512471623685093</v>
      </c>
      <c r="I320" s="25">
        <f t="shared" ref="I320" si="279">AVERAGE(H320:H321)</f>
        <v>22.377938626306179</v>
      </c>
      <c r="J320" s="25">
        <f t="shared" ref="J320" si="280">STDEV(H320:H321)</f>
        <v>13.951877234250979</v>
      </c>
      <c r="K320" s="24">
        <v>1</v>
      </c>
      <c r="L320" s="24">
        <v>40</v>
      </c>
    </row>
    <row r="321" spans="1:12" x14ac:dyDescent="0.2">
      <c r="A321" s="24" t="s">
        <v>559</v>
      </c>
      <c r="B321" s="24" t="s">
        <v>970</v>
      </c>
      <c r="C321" s="24" t="s">
        <v>70</v>
      </c>
      <c r="D321" s="24" t="s">
        <v>71</v>
      </c>
      <c r="E321" s="133">
        <v>33.602817999999999</v>
      </c>
      <c r="F321" s="133">
        <v>34.385280609130859</v>
      </c>
      <c r="G321" s="133">
        <v>1.1065698862075806</v>
      </c>
      <c r="H321" s="25">
        <f>POWER(10,((E321-39.345)/-3.8067))</f>
        <v>32.243405628927263</v>
      </c>
      <c r="K321" s="24">
        <v>1</v>
      </c>
      <c r="L321" s="24">
        <v>40</v>
      </c>
    </row>
    <row r="322" spans="1:12" x14ac:dyDescent="0.2">
      <c r="A322" s="24" t="s">
        <v>598</v>
      </c>
      <c r="B322" s="24" t="s">
        <v>971</v>
      </c>
      <c r="C322" s="24" t="s">
        <v>70</v>
      </c>
      <c r="D322" s="24" t="s">
        <v>71</v>
      </c>
      <c r="E322" s="24" t="s">
        <v>72</v>
      </c>
      <c r="H322" s="25" t="e">
        <f>POWER(10,((E322-39.345)/-3.8067))</f>
        <v>#VALUE!</v>
      </c>
      <c r="I322" s="25" t="e">
        <f t="shared" ref="I322" si="281">AVERAGE(H322:H323)</f>
        <v>#VALUE!</v>
      </c>
      <c r="J322" s="25" t="e">
        <f t="shared" ref="J322" si="282">STDEV(H322:H323)</f>
        <v>#VALUE!</v>
      </c>
      <c r="K322" s="24">
        <v>1</v>
      </c>
      <c r="L322" s="24">
        <v>40</v>
      </c>
    </row>
    <row r="323" spans="1:12" x14ac:dyDescent="0.2">
      <c r="A323" s="24" t="s">
        <v>628</v>
      </c>
      <c r="B323" s="24" t="s">
        <v>971</v>
      </c>
      <c r="C323" s="24" t="s">
        <v>70</v>
      </c>
      <c r="D323" s="24" t="s">
        <v>71</v>
      </c>
      <c r="E323" s="24" t="s">
        <v>72</v>
      </c>
      <c r="H323" s="25" t="e">
        <f>POWER(10,((E323-39.345)/-3.8067))</f>
        <v>#VALUE!</v>
      </c>
      <c r="K323" s="24">
        <v>1</v>
      </c>
      <c r="L323" s="24">
        <v>40</v>
      </c>
    </row>
    <row r="324" spans="1:12" x14ac:dyDescent="0.2">
      <c r="A324" s="24" t="s">
        <v>105</v>
      </c>
      <c r="B324" s="24" t="s">
        <v>972</v>
      </c>
      <c r="C324" s="24" t="s">
        <v>70</v>
      </c>
      <c r="D324" s="24" t="s">
        <v>71</v>
      </c>
      <c r="E324" s="24" t="s">
        <v>72</v>
      </c>
      <c r="H324" s="25" t="e">
        <f>POWER(10,((E324-39.345)/-3.8067))</f>
        <v>#VALUE!</v>
      </c>
      <c r="I324" s="25" t="e">
        <f t="shared" ref="I324" si="283">AVERAGE(H324:H325)</f>
        <v>#VALUE!</v>
      </c>
      <c r="J324" s="25" t="e">
        <f t="shared" ref="J324" si="284">STDEV(H324:H325)</f>
        <v>#VALUE!</v>
      </c>
      <c r="K324" s="24">
        <v>1</v>
      </c>
      <c r="L324" s="24">
        <v>40</v>
      </c>
    </row>
    <row r="325" spans="1:12" x14ac:dyDescent="0.2">
      <c r="A325" s="24" t="s">
        <v>136</v>
      </c>
      <c r="B325" s="24" t="s">
        <v>972</v>
      </c>
      <c r="C325" s="24" t="s">
        <v>70</v>
      </c>
      <c r="D325" s="24" t="s">
        <v>71</v>
      </c>
      <c r="E325" s="24" t="s">
        <v>72</v>
      </c>
      <c r="H325" s="25" t="e">
        <f>POWER(10,((E325-39.345)/-3.8067))</f>
        <v>#VALUE!</v>
      </c>
      <c r="K325" s="24">
        <v>1</v>
      </c>
      <c r="L325" s="24">
        <v>40</v>
      </c>
    </row>
    <row r="326" spans="1:12" x14ac:dyDescent="0.2">
      <c r="A326" s="24" t="s">
        <v>176</v>
      </c>
      <c r="B326" s="24" t="s">
        <v>973</v>
      </c>
      <c r="C326" s="24" t="s">
        <v>70</v>
      </c>
      <c r="D326" s="24" t="s">
        <v>71</v>
      </c>
      <c r="E326" s="133">
        <v>27.862030000000001</v>
      </c>
      <c r="F326" s="133">
        <v>28.182048797607422</v>
      </c>
      <c r="G326" s="133">
        <v>0.45257487893104553</v>
      </c>
      <c r="H326" s="25">
        <f>POWER(10,((E326-39.345)/-3.8067))</f>
        <v>1038.7609555272356</v>
      </c>
      <c r="I326" s="25">
        <f t="shared" ref="I326" si="285">AVERAGE(H326:H327)</f>
        <v>872.03626626606524</v>
      </c>
      <c r="J326" s="25">
        <f t="shared" ref="J326" si="286">STDEV(H326:H327)</f>
        <v>235.784316735587</v>
      </c>
      <c r="K326" s="24">
        <v>1</v>
      </c>
      <c r="L326" s="24">
        <v>40</v>
      </c>
    </row>
    <row r="327" spans="1:12" x14ac:dyDescent="0.2">
      <c r="A327" s="24" t="s">
        <v>206</v>
      </c>
      <c r="B327" s="24" t="s">
        <v>973</v>
      </c>
      <c r="C327" s="24" t="s">
        <v>70</v>
      </c>
      <c r="D327" s="24" t="s">
        <v>71</v>
      </c>
      <c r="E327" s="133">
        <v>28.502068000000001</v>
      </c>
      <c r="F327" s="133">
        <v>28.182048797607422</v>
      </c>
      <c r="G327" s="133">
        <v>0.45257487893104553</v>
      </c>
      <c r="H327" s="25">
        <f>POWER(10,((E327-39.345)/-3.8067))</f>
        <v>705.31157700489496</v>
      </c>
      <c r="K327" s="24">
        <v>1</v>
      </c>
      <c r="L327" s="24">
        <v>40</v>
      </c>
    </row>
    <row r="328" spans="1:12" x14ac:dyDescent="0.2">
      <c r="A328" s="24" t="s">
        <v>247</v>
      </c>
      <c r="B328" s="24" t="s">
        <v>974</v>
      </c>
      <c r="C328" s="24" t="s">
        <v>70</v>
      </c>
      <c r="D328" s="24" t="s">
        <v>71</v>
      </c>
      <c r="E328" s="133">
        <v>27.662682</v>
      </c>
      <c r="F328" s="133">
        <v>27.618412017822266</v>
      </c>
      <c r="G328" s="133">
        <v>6.2607966363430023E-2</v>
      </c>
      <c r="H328" s="25">
        <f>POWER(10,((E328-39.345)/-3.8067))</f>
        <v>1171.880384086819</v>
      </c>
      <c r="I328" s="25">
        <f t="shared" ref="I328" si="287">AVERAGE(H328:H329)</f>
        <v>1204.117138800395</v>
      </c>
      <c r="J328" s="25">
        <f t="shared" ref="J328" si="288">STDEV(H328:H329)</f>
        <v>45.589655722833861</v>
      </c>
      <c r="K328" s="24">
        <v>1</v>
      </c>
      <c r="L328" s="24">
        <v>40</v>
      </c>
    </row>
    <row r="329" spans="1:12" x14ac:dyDescent="0.2">
      <c r="A329" s="24" t="s">
        <v>277</v>
      </c>
      <c r="B329" s="24" t="s">
        <v>974</v>
      </c>
      <c r="C329" s="24" t="s">
        <v>70</v>
      </c>
      <c r="D329" s="24" t="s">
        <v>71</v>
      </c>
      <c r="E329" s="133">
        <v>27.57414</v>
      </c>
      <c r="F329" s="133">
        <v>27.618412017822266</v>
      </c>
      <c r="G329" s="133">
        <v>6.2607966363430023E-2</v>
      </c>
      <c r="H329" s="25">
        <f>POWER(10,((E329-39.345)/-3.8067))</f>
        <v>1236.3538935139709</v>
      </c>
      <c r="K329" s="24">
        <v>1</v>
      </c>
      <c r="L329" s="24">
        <v>40</v>
      </c>
    </row>
    <row r="330" spans="1:12" x14ac:dyDescent="0.2">
      <c r="A330" s="24" t="s">
        <v>318</v>
      </c>
      <c r="B330" s="24" t="s">
        <v>975</v>
      </c>
      <c r="C330" s="24" t="s">
        <v>70</v>
      </c>
      <c r="D330" s="24" t="s">
        <v>71</v>
      </c>
      <c r="E330" s="24" t="s">
        <v>72</v>
      </c>
      <c r="H330" s="25" t="e">
        <f>POWER(10,((E330-39.345)/-3.8067))</f>
        <v>#VALUE!</v>
      </c>
      <c r="I330" s="25" t="e">
        <f t="shared" ref="I330" si="289">AVERAGE(H330:H331)</f>
        <v>#VALUE!</v>
      </c>
      <c r="J330" s="25" t="e">
        <f t="shared" ref="J330" si="290">STDEV(H330:H331)</f>
        <v>#VALUE!</v>
      </c>
      <c r="K330" s="24">
        <v>1</v>
      </c>
      <c r="L330" s="24">
        <v>40</v>
      </c>
    </row>
    <row r="331" spans="1:12" x14ac:dyDescent="0.2">
      <c r="A331" s="24" t="s">
        <v>348</v>
      </c>
      <c r="B331" s="24" t="s">
        <v>975</v>
      </c>
      <c r="C331" s="24" t="s">
        <v>70</v>
      </c>
      <c r="D331" s="24" t="s">
        <v>71</v>
      </c>
      <c r="E331" s="24" t="s">
        <v>72</v>
      </c>
      <c r="H331" s="25" t="e">
        <f>POWER(10,((E331-39.345)/-3.8067))</f>
        <v>#VALUE!</v>
      </c>
      <c r="K331" s="24">
        <v>1</v>
      </c>
      <c r="L331" s="24">
        <v>40</v>
      </c>
    </row>
    <row r="332" spans="1:12" x14ac:dyDescent="0.2">
      <c r="A332" s="24" t="s">
        <v>389</v>
      </c>
      <c r="B332" s="24" t="s">
        <v>976</v>
      </c>
      <c r="C332" s="24" t="s">
        <v>70</v>
      </c>
      <c r="D332" s="24" t="s">
        <v>71</v>
      </c>
      <c r="E332" s="133">
        <v>14.864796</v>
      </c>
      <c r="F332" s="133">
        <v>14.926412582397461</v>
      </c>
      <c r="G332" s="133">
        <v>8.713877946138382E-2</v>
      </c>
      <c r="H332" s="25">
        <f>POWER(10,((E332-39.345)/-3.8067))</f>
        <v>2696624.0011696215</v>
      </c>
      <c r="I332" s="25">
        <f t="shared" ref="I332" si="291">AVERAGE(H332:H333)</f>
        <v>2599774.2144141397</v>
      </c>
      <c r="J332" s="25">
        <f t="shared" ref="J332" si="292">STDEV(H332:H333)</f>
        <v>136966.28194254442</v>
      </c>
      <c r="K332" s="24">
        <v>1</v>
      </c>
      <c r="L332" s="24">
        <v>40</v>
      </c>
    </row>
    <row r="333" spans="1:12" x14ac:dyDescent="0.2">
      <c r="A333" s="24" t="s">
        <v>419</v>
      </c>
      <c r="B333" s="24" t="s">
        <v>976</v>
      </c>
      <c r="C333" s="24" t="s">
        <v>70</v>
      </c>
      <c r="D333" s="24" t="s">
        <v>71</v>
      </c>
      <c r="E333" s="133">
        <v>14.988028999999999</v>
      </c>
      <c r="F333" s="133">
        <v>14.926412582397461</v>
      </c>
      <c r="G333" s="133">
        <v>8.713877946138382E-2</v>
      </c>
      <c r="H333" s="25">
        <f>POWER(10,((E333-39.345)/-3.8067))</f>
        <v>2502924.427658658</v>
      </c>
      <c r="K333" s="24">
        <v>1</v>
      </c>
      <c r="L333" s="24">
        <v>40</v>
      </c>
    </row>
    <row r="334" spans="1:12" x14ac:dyDescent="0.2">
      <c r="A334" s="24" t="s">
        <v>460</v>
      </c>
      <c r="B334" s="24" t="s">
        <v>977</v>
      </c>
      <c r="C334" s="24" t="s">
        <v>70</v>
      </c>
      <c r="D334" s="24" t="s">
        <v>71</v>
      </c>
      <c r="E334" s="133">
        <v>13.763246000000001</v>
      </c>
      <c r="F334" s="133">
        <v>13.863031387329102</v>
      </c>
      <c r="G334" s="133">
        <v>0.14111776649951935</v>
      </c>
      <c r="H334" s="25">
        <f>POWER(10,((E334-39.345)/-3.8067))</f>
        <v>5250392.4549352201</v>
      </c>
      <c r="I334" s="25">
        <f t="shared" ref="I334" si="293">AVERAGE(H334:H335)</f>
        <v>4951871.5613642707</v>
      </c>
      <c r="J334" s="25">
        <f t="shared" ref="J334" si="294">STDEV(H334:H335)</f>
        <v>422172.29633977183</v>
      </c>
      <c r="K334" s="24">
        <v>1</v>
      </c>
      <c r="L334" s="24">
        <v>40</v>
      </c>
    </row>
    <row r="335" spans="1:12" x14ac:dyDescent="0.2">
      <c r="A335" s="24" t="s">
        <v>490</v>
      </c>
      <c r="B335" s="24" t="s">
        <v>977</v>
      </c>
      <c r="C335" s="24" t="s">
        <v>70</v>
      </c>
      <c r="D335" s="24" t="s">
        <v>71</v>
      </c>
      <c r="E335" s="133">
        <v>13.962816</v>
      </c>
      <c r="F335" s="133">
        <v>13.863031387329102</v>
      </c>
      <c r="G335" s="133">
        <v>0.14111776649951935</v>
      </c>
      <c r="H335" s="25">
        <f>POWER(10,((E335-39.345)/-3.8067))</f>
        <v>4653350.6677933214</v>
      </c>
      <c r="K335" s="24">
        <v>1</v>
      </c>
      <c r="L335" s="24">
        <v>40</v>
      </c>
    </row>
    <row r="336" spans="1:12" x14ac:dyDescent="0.2">
      <c r="A336" s="24" t="s">
        <v>530</v>
      </c>
      <c r="B336" s="24" t="s">
        <v>978</v>
      </c>
      <c r="C336" s="24" t="s">
        <v>70</v>
      </c>
      <c r="D336" s="24" t="s">
        <v>71</v>
      </c>
      <c r="E336" s="133">
        <v>14.27079</v>
      </c>
      <c r="F336" s="133">
        <v>14.126337051391602</v>
      </c>
      <c r="G336" s="133">
        <v>0.20428745448589325</v>
      </c>
      <c r="H336" s="25">
        <f>POWER(10,((E336-39.345)/-3.8067))</f>
        <v>3862447.9230571818</v>
      </c>
      <c r="I336" s="25">
        <f t="shared" ref="I336" si="295">AVERAGE(H336:H337)</f>
        <v>4231218.0657501873</v>
      </c>
      <c r="J336" s="25">
        <f t="shared" ref="J336" si="296">STDEV(H336:H337)</f>
        <v>521519.73719471053</v>
      </c>
      <c r="K336" s="24">
        <v>1</v>
      </c>
      <c r="L336" s="24">
        <v>40</v>
      </c>
    </row>
    <row r="337" spans="1:12" x14ac:dyDescent="0.2">
      <c r="A337" s="24" t="s">
        <v>560</v>
      </c>
      <c r="B337" s="24" t="s">
        <v>978</v>
      </c>
      <c r="C337" s="24" t="s">
        <v>70</v>
      </c>
      <c r="D337" s="24" t="s">
        <v>71</v>
      </c>
      <c r="E337" s="133">
        <v>13.981884000000001</v>
      </c>
      <c r="F337" s="133">
        <v>14.126337051391602</v>
      </c>
      <c r="G337" s="133">
        <v>0.20428745448589325</v>
      </c>
      <c r="H337" s="25">
        <f>POWER(10,((E337-39.345)/-3.8067))</f>
        <v>4599988.2084431937</v>
      </c>
      <c r="K337" s="24">
        <v>1</v>
      </c>
      <c r="L337" s="24">
        <v>40</v>
      </c>
    </row>
    <row r="338" spans="1:12" x14ac:dyDescent="0.2">
      <c r="A338" s="24" t="s">
        <v>600</v>
      </c>
      <c r="B338" s="24" t="s">
        <v>979</v>
      </c>
      <c r="C338" s="24" t="s">
        <v>70</v>
      </c>
      <c r="D338" s="24" t="s">
        <v>71</v>
      </c>
      <c r="E338" s="133">
        <v>18.559840999999999</v>
      </c>
      <c r="F338" s="133">
        <v>18.552696228027344</v>
      </c>
      <c r="G338" s="133">
        <v>1.0103105567395687E-2</v>
      </c>
      <c r="H338" s="25">
        <f>POWER(10,((E338-39.345)/-3.8067))</f>
        <v>288503.82461748132</v>
      </c>
      <c r="I338" s="25">
        <f t="shared" ref="I338" si="297">AVERAGE(H338:H339)</f>
        <v>289755.92197800067</v>
      </c>
      <c r="J338" s="25">
        <f t="shared" ref="J338" si="298">STDEV(H338:H339)</f>
        <v>1770.7330686579685</v>
      </c>
      <c r="K338" s="24">
        <v>1</v>
      </c>
      <c r="L338" s="24">
        <v>40</v>
      </c>
    </row>
    <row r="339" spans="1:12" x14ac:dyDescent="0.2">
      <c r="A339" s="24" t="s">
        <v>629</v>
      </c>
      <c r="B339" s="24" t="s">
        <v>979</v>
      </c>
      <c r="C339" s="24" t="s">
        <v>70</v>
      </c>
      <c r="D339" s="24" t="s">
        <v>71</v>
      </c>
      <c r="E339" s="133">
        <v>18.545553000000002</v>
      </c>
      <c r="F339" s="133">
        <v>18.552696228027344</v>
      </c>
      <c r="G339" s="133">
        <v>1.0103105567395687E-2</v>
      </c>
      <c r="H339" s="25">
        <f>POWER(10,((E339-39.345)/-3.8067))</f>
        <v>291008.01933851995</v>
      </c>
      <c r="K339" s="24">
        <v>1</v>
      </c>
      <c r="L339" s="24">
        <v>40</v>
      </c>
    </row>
    <row r="340" spans="1:12" x14ac:dyDescent="0.2">
      <c r="A340" s="24" t="s">
        <v>107</v>
      </c>
      <c r="B340" s="24" t="s">
        <v>980</v>
      </c>
      <c r="C340" s="24" t="s">
        <v>70</v>
      </c>
      <c r="D340" s="24" t="s">
        <v>71</v>
      </c>
      <c r="E340" s="133">
        <v>16.856363000000002</v>
      </c>
      <c r="F340" s="133">
        <v>16.893424987792969</v>
      </c>
      <c r="G340" s="133">
        <v>5.2413146942853928E-2</v>
      </c>
      <c r="H340" s="25">
        <f>POWER(10,((E340-39.345)/-3.8067))</f>
        <v>808437.13680374378</v>
      </c>
      <c r="I340" s="25">
        <f t="shared" ref="I340" si="299">AVERAGE(H340:H341)</f>
        <v>790713.92090232146</v>
      </c>
      <c r="J340" s="25">
        <f t="shared" ref="J340" si="300">STDEV(H340:H341)</f>
        <v>25064.412296657938</v>
      </c>
      <c r="K340" s="24">
        <v>1</v>
      </c>
      <c r="L340" s="24">
        <v>40</v>
      </c>
    </row>
    <row r="341" spans="1:12" x14ac:dyDescent="0.2">
      <c r="A341" s="24" t="s">
        <v>137</v>
      </c>
      <c r="B341" s="24" t="s">
        <v>980</v>
      </c>
      <c r="C341" s="24" t="s">
        <v>70</v>
      </c>
      <c r="D341" s="24" t="s">
        <v>71</v>
      </c>
      <c r="E341" s="133">
        <v>16.930486999999999</v>
      </c>
      <c r="F341" s="133">
        <v>16.893424987792969</v>
      </c>
      <c r="G341" s="133">
        <v>5.2413146942853928E-2</v>
      </c>
      <c r="H341" s="25">
        <f>POWER(10,((E341-39.345)/-3.8067))</f>
        <v>772990.70500089915</v>
      </c>
      <c r="K341" s="24">
        <v>1</v>
      </c>
      <c r="L341" s="24">
        <v>40</v>
      </c>
    </row>
    <row r="342" spans="1:12" x14ac:dyDescent="0.2">
      <c r="A342" s="24" t="s">
        <v>178</v>
      </c>
      <c r="B342" s="24" t="s">
        <v>981</v>
      </c>
      <c r="C342" s="24" t="s">
        <v>70</v>
      </c>
      <c r="D342" s="24" t="s">
        <v>71</v>
      </c>
      <c r="E342" s="133">
        <v>16.490252000000002</v>
      </c>
      <c r="F342" s="133">
        <v>16.520500183105469</v>
      </c>
      <c r="G342" s="133">
        <v>4.2779389768838882E-2</v>
      </c>
      <c r="H342" s="25">
        <f>POWER(10,((E342-39.345)/-3.8067))</f>
        <v>1008838.5815153827</v>
      </c>
      <c r="I342" s="25">
        <f t="shared" ref="I342" si="301">AVERAGE(H342:H343)</f>
        <v>990713.59382073709</v>
      </c>
      <c r="J342" s="25">
        <f t="shared" ref="J342" si="302">STDEV(H342:H343)</f>
        <v>25632.603415613336</v>
      </c>
      <c r="K342" s="24">
        <v>1</v>
      </c>
      <c r="L342" s="24">
        <v>40</v>
      </c>
    </row>
    <row r="343" spans="1:12" x14ac:dyDescent="0.2">
      <c r="A343" s="24" t="s">
        <v>207</v>
      </c>
      <c r="B343" s="24" t="s">
        <v>981</v>
      </c>
      <c r="C343" s="24" t="s">
        <v>70</v>
      </c>
      <c r="D343" s="24" t="s">
        <v>71</v>
      </c>
      <c r="E343" s="133">
        <v>16.550750000000001</v>
      </c>
      <c r="F343" s="133">
        <v>16.520500183105469</v>
      </c>
      <c r="G343" s="133">
        <v>4.2779389768838882E-2</v>
      </c>
      <c r="H343" s="25">
        <f>POWER(10,((E343-39.345)/-3.8067))</f>
        <v>972588.60612609144</v>
      </c>
      <c r="K343" s="24">
        <v>1</v>
      </c>
      <c r="L343" s="24">
        <v>40</v>
      </c>
    </row>
    <row r="344" spans="1:12" x14ac:dyDescent="0.2">
      <c r="A344" s="24" t="s">
        <v>249</v>
      </c>
      <c r="B344" s="24" t="s">
        <v>982</v>
      </c>
      <c r="C344" s="24" t="s">
        <v>70</v>
      </c>
      <c r="D344" s="24" t="s">
        <v>71</v>
      </c>
      <c r="E344" s="24" t="s">
        <v>72</v>
      </c>
      <c r="H344" s="25" t="e">
        <f>POWER(10,((E344-39.345)/-3.8067))</f>
        <v>#VALUE!</v>
      </c>
      <c r="I344" s="25" t="e">
        <f t="shared" ref="I344" si="303">AVERAGE(H344:H345)</f>
        <v>#VALUE!</v>
      </c>
      <c r="J344" s="25" t="e">
        <f t="shared" ref="J344" si="304">STDEV(H344:H345)</f>
        <v>#VALUE!</v>
      </c>
      <c r="K344" s="24">
        <v>1</v>
      </c>
      <c r="L344" s="24">
        <v>40</v>
      </c>
    </row>
    <row r="345" spans="1:12" x14ac:dyDescent="0.2">
      <c r="A345" s="24" t="s">
        <v>278</v>
      </c>
      <c r="B345" s="24" t="s">
        <v>982</v>
      </c>
      <c r="C345" s="24" t="s">
        <v>70</v>
      </c>
      <c r="D345" s="24" t="s">
        <v>71</v>
      </c>
      <c r="E345" s="24" t="s">
        <v>72</v>
      </c>
      <c r="H345" s="25" t="e">
        <f>POWER(10,((E345-39.345)/-3.8067))</f>
        <v>#VALUE!</v>
      </c>
      <c r="K345" s="24">
        <v>1</v>
      </c>
      <c r="L345" s="24">
        <v>40</v>
      </c>
    </row>
    <row r="346" spans="1:12" x14ac:dyDescent="0.2">
      <c r="A346" s="24" t="s">
        <v>320</v>
      </c>
      <c r="B346" s="24" t="s">
        <v>983</v>
      </c>
      <c r="C346" s="24" t="s">
        <v>70</v>
      </c>
      <c r="D346" s="24" t="s">
        <v>71</v>
      </c>
      <c r="E346" s="133">
        <v>36.329864999999998</v>
      </c>
      <c r="F346" s="133">
        <v>36.329864501953125</v>
      </c>
      <c r="H346" s="25">
        <f>POWER(10,((E346-39.345)/-3.8067))</f>
        <v>6.1952673413377504</v>
      </c>
      <c r="I346" s="25" t="e">
        <f t="shared" ref="I346" si="305">AVERAGE(H346:H347)</f>
        <v>#VALUE!</v>
      </c>
      <c r="J346" s="25" t="e">
        <f t="shared" ref="J346" si="306">STDEV(H346:H347)</f>
        <v>#VALUE!</v>
      </c>
      <c r="K346" s="24">
        <v>1</v>
      </c>
      <c r="L346" s="24">
        <v>40</v>
      </c>
    </row>
    <row r="347" spans="1:12" x14ac:dyDescent="0.2">
      <c r="A347" s="24" t="s">
        <v>349</v>
      </c>
      <c r="B347" s="24" t="s">
        <v>983</v>
      </c>
      <c r="C347" s="24" t="s">
        <v>70</v>
      </c>
      <c r="D347" s="24" t="s">
        <v>71</v>
      </c>
      <c r="E347" s="24" t="s">
        <v>72</v>
      </c>
      <c r="F347" s="133">
        <v>36.329864501953125</v>
      </c>
      <c r="H347" s="25" t="e">
        <f>POWER(10,((E347-39.345)/-3.8067))</f>
        <v>#VALUE!</v>
      </c>
      <c r="K347" s="24">
        <v>1</v>
      </c>
      <c r="L347" s="24">
        <v>40</v>
      </c>
    </row>
    <row r="348" spans="1:12" x14ac:dyDescent="0.2">
      <c r="A348" s="24" t="s">
        <v>391</v>
      </c>
      <c r="B348" s="24" t="s">
        <v>984</v>
      </c>
      <c r="C348" s="24" t="s">
        <v>70</v>
      </c>
      <c r="D348" s="24" t="s">
        <v>71</v>
      </c>
      <c r="E348" s="133">
        <v>36.603724999999997</v>
      </c>
      <c r="F348" s="133">
        <v>36.83197021484375</v>
      </c>
      <c r="G348" s="133">
        <v>0.32278954982757568</v>
      </c>
      <c r="H348" s="25">
        <f>POWER(10,((E348-39.345)/-3.8067))</f>
        <v>5.249506469950715</v>
      </c>
      <c r="I348" s="25">
        <f t="shared" ref="I348" si="307">AVERAGE(H348:H349)</f>
        <v>4.6162043603422198</v>
      </c>
      <c r="J348" s="25">
        <f t="shared" ref="J348" si="308">STDEV(H348:H349)</f>
        <v>0.89562443248782175</v>
      </c>
      <c r="K348" s="24">
        <v>1</v>
      </c>
      <c r="L348" s="24">
        <v>40</v>
      </c>
    </row>
    <row r="349" spans="1:12" x14ac:dyDescent="0.2">
      <c r="A349" s="24" t="s">
        <v>420</v>
      </c>
      <c r="B349" s="24" t="s">
        <v>984</v>
      </c>
      <c r="C349" s="24" t="s">
        <v>70</v>
      </c>
      <c r="D349" s="24" t="s">
        <v>71</v>
      </c>
      <c r="E349" s="133">
        <v>37.060220000000001</v>
      </c>
      <c r="F349" s="133">
        <v>36.83197021484375</v>
      </c>
      <c r="G349" s="133">
        <v>0.32278954982757568</v>
      </c>
      <c r="H349" s="25">
        <f>POWER(10,((E349-39.345)/-3.8067))</f>
        <v>3.9829022507337242</v>
      </c>
      <c r="K349" s="24">
        <v>1</v>
      </c>
      <c r="L349" s="24">
        <v>40</v>
      </c>
    </row>
    <row r="350" spans="1:12" x14ac:dyDescent="0.2">
      <c r="A350" s="24" t="s">
        <v>462</v>
      </c>
      <c r="B350" s="24" t="s">
        <v>985</v>
      </c>
      <c r="C350" s="24" t="s">
        <v>70</v>
      </c>
      <c r="D350" s="24" t="s">
        <v>71</v>
      </c>
      <c r="E350" s="133">
        <v>33.440086000000001</v>
      </c>
      <c r="F350" s="133">
        <v>34.052326202392578</v>
      </c>
      <c r="G350" s="133">
        <v>0.86583787202835083</v>
      </c>
      <c r="H350" s="25">
        <f>POWER(10,((E350-39.345)/-3.8067))</f>
        <v>35.57867287717638</v>
      </c>
      <c r="I350" s="25">
        <f t="shared" ref="I350" si="309">AVERAGE(H350:H351)</f>
        <v>26.271278762186469</v>
      </c>
      <c r="J350" s="25">
        <f t="shared" ref="J350" si="310">STDEV(H350:H351)</f>
        <v>13.162642987770264</v>
      </c>
      <c r="K350" s="24">
        <v>1</v>
      </c>
      <c r="L350" s="24">
        <v>40</v>
      </c>
    </row>
    <row r="351" spans="1:12" x14ac:dyDescent="0.2">
      <c r="A351" s="24" t="s">
        <v>491</v>
      </c>
      <c r="B351" s="24" t="s">
        <v>985</v>
      </c>
      <c r="C351" s="24" t="s">
        <v>70</v>
      </c>
      <c r="D351" s="24" t="s">
        <v>71</v>
      </c>
      <c r="E351" s="133">
        <v>34.664566000000001</v>
      </c>
      <c r="F351" s="133">
        <v>34.052326202392578</v>
      </c>
      <c r="G351" s="133">
        <v>0.86583787202835083</v>
      </c>
      <c r="H351" s="25">
        <f>POWER(10,((E351-39.345)/-3.8067))</f>
        <v>16.963884647196561</v>
      </c>
      <c r="K351" s="24">
        <v>1</v>
      </c>
      <c r="L351" s="24">
        <v>40</v>
      </c>
    </row>
    <row r="352" spans="1:12" x14ac:dyDescent="0.2">
      <c r="A352" s="24" t="s">
        <v>532</v>
      </c>
      <c r="B352" s="24" t="s">
        <v>986</v>
      </c>
      <c r="C352" s="24" t="s">
        <v>70</v>
      </c>
      <c r="D352" s="24" t="s">
        <v>71</v>
      </c>
      <c r="E352" s="24" t="s">
        <v>72</v>
      </c>
      <c r="F352" s="133">
        <v>35.597450256347656</v>
      </c>
      <c r="H352" s="25" t="e">
        <f>POWER(10,((E352-39.345)/-3.8067))</f>
        <v>#VALUE!</v>
      </c>
      <c r="I352" s="25" t="e">
        <f t="shared" ref="I352" si="311">AVERAGE(H352:H353)</f>
        <v>#VALUE!</v>
      </c>
      <c r="J352" s="25" t="e">
        <f t="shared" ref="J352" si="312">STDEV(H352:H353)</f>
        <v>#VALUE!</v>
      </c>
      <c r="K352" s="24">
        <v>1</v>
      </c>
      <c r="L352" s="24">
        <v>40</v>
      </c>
    </row>
    <row r="353" spans="1:12" x14ac:dyDescent="0.2">
      <c r="A353" s="24" t="s">
        <v>561</v>
      </c>
      <c r="B353" s="24" t="s">
        <v>986</v>
      </c>
      <c r="C353" s="24" t="s">
        <v>70</v>
      </c>
      <c r="D353" s="24" t="s">
        <v>71</v>
      </c>
      <c r="E353" s="133">
        <v>35.597450000000002</v>
      </c>
      <c r="F353" s="133">
        <v>35.597450256347656</v>
      </c>
      <c r="H353" s="25">
        <f>POWER(10,((E353-39.345)/-3.8067))</f>
        <v>9.6485401227129852</v>
      </c>
      <c r="K353" s="24">
        <v>1</v>
      </c>
      <c r="L353" s="24">
        <v>40</v>
      </c>
    </row>
    <row r="354" spans="1:12" x14ac:dyDescent="0.2">
      <c r="A354" s="24" t="s">
        <v>602</v>
      </c>
      <c r="B354" s="24" t="s">
        <v>987</v>
      </c>
      <c r="C354" s="24" t="s">
        <v>70</v>
      </c>
      <c r="D354" s="24" t="s">
        <v>71</v>
      </c>
      <c r="E354" s="24" t="s">
        <v>72</v>
      </c>
      <c r="F354" s="133">
        <v>35.197635650634766</v>
      </c>
      <c r="H354" s="25" t="e">
        <f>POWER(10,((E354-39.345)/-3.8067))</f>
        <v>#VALUE!</v>
      </c>
      <c r="I354" s="25" t="e">
        <f t="shared" ref="I354" si="313">AVERAGE(H354:H355)</f>
        <v>#VALUE!</v>
      </c>
      <c r="J354" s="25" t="e">
        <f t="shared" ref="J354" si="314">STDEV(H354:H355)</f>
        <v>#VALUE!</v>
      </c>
      <c r="K354" s="24">
        <v>1</v>
      </c>
      <c r="L354" s="24">
        <v>40</v>
      </c>
    </row>
    <row r="355" spans="1:12" x14ac:dyDescent="0.2">
      <c r="A355" s="24" t="s">
        <v>630</v>
      </c>
      <c r="B355" s="24" t="s">
        <v>987</v>
      </c>
      <c r="C355" s="24" t="s">
        <v>70</v>
      </c>
      <c r="D355" s="24" t="s">
        <v>71</v>
      </c>
      <c r="E355" s="133">
        <v>35.197636000000003</v>
      </c>
      <c r="F355" s="133">
        <v>35.197635650634766</v>
      </c>
      <c r="H355" s="25">
        <f>POWER(10,((E355-39.345)/-3.8067))</f>
        <v>12.288266880420327</v>
      </c>
      <c r="K355" s="24">
        <v>1</v>
      </c>
      <c r="L355" s="24">
        <v>40</v>
      </c>
    </row>
    <row r="356" spans="1:12" x14ac:dyDescent="0.2">
      <c r="A356" s="24" t="s">
        <v>109</v>
      </c>
      <c r="B356" s="24" t="s">
        <v>988</v>
      </c>
      <c r="C356" s="24" t="s">
        <v>70</v>
      </c>
      <c r="D356" s="24" t="s">
        <v>71</v>
      </c>
      <c r="E356" s="24" t="s">
        <v>72</v>
      </c>
      <c r="H356" s="25" t="e">
        <f>POWER(10,((E356-39.345)/-3.8067))</f>
        <v>#VALUE!</v>
      </c>
      <c r="I356" s="25" t="e">
        <f t="shared" ref="I356" si="315">AVERAGE(H356:H357)</f>
        <v>#VALUE!</v>
      </c>
      <c r="J356" s="25" t="e">
        <f t="shared" ref="J356" si="316">STDEV(H356:H357)</f>
        <v>#VALUE!</v>
      </c>
      <c r="K356" s="24">
        <v>1</v>
      </c>
      <c r="L356" s="24">
        <v>40</v>
      </c>
    </row>
    <row r="357" spans="1:12" x14ac:dyDescent="0.2">
      <c r="A357" s="24" t="s">
        <v>138</v>
      </c>
      <c r="B357" s="24" t="s">
        <v>988</v>
      </c>
      <c r="C357" s="24" t="s">
        <v>70</v>
      </c>
      <c r="D357" s="24" t="s">
        <v>71</v>
      </c>
      <c r="E357" s="24" t="s">
        <v>72</v>
      </c>
      <c r="H357" s="25" t="e">
        <f>POWER(10,((E357-39.345)/-3.8067))</f>
        <v>#VALUE!</v>
      </c>
      <c r="K357" s="24">
        <v>1</v>
      </c>
      <c r="L357" s="24">
        <v>40</v>
      </c>
    </row>
    <row r="358" spans="1:12" x14ac:dyDescent="0.2">
      <c r="A358" s="24" t="s">
        <v>180</v>
      </c>
      <c r="B358" s="24" t="s">
        <v>989</v>
      </c>
      <c r="C358" s="24" t="s">
        <v>70</v>
      </c>
      <c r="D358" s="24" t="s">
        <v>71</v>
      </c>
      <c r="E358" s="133">
        <v>35.872190000000003</v>
      </c>
      <c r="F358" s="133">
        <v>35.872188568115234</v>
      </c>
      <c r="H358" s="25">
        <f>POWER(10,((E358-39.345)/-3.8067))</f>
        <v>8.1712567949048847</v>
      </c>
      <c r="I358" s="25" t="e">
        <f t="shared" ref="I358" si="317">AVERAGE(H358:H359)</f>
        <v>#VALUE!</v>
      </c>
      <c r="J358" s="25" t="e">
        <f t="shared" ref="J358" si="318">STDEV(H358:H359)</f>
        <v>#VALUE!</v>
      </c>
      <c r="K358" s="24">
        <v>1</v>
      </c>
      <c r="L358" s="24">
        <v>40</v>
      </c>
    </row>
    <row r="359" spans="1:12" x14ac:dyDescent="0.2">
      <c r="A359" s="24" t="s">
        <v>208</v>
      </c>
      <c r="B359" s="24" t="s">
        <v>989</v>
      </c>
      <c r="C359" s="24" t="s">
        <v>70</v>
      </c>
      <c r="D359" s="24" t="s">
        <v>71</v>
      </c>
      <c r="E359" s="24" t="s">
        <v>72</v>
      </c>
      <c r="F359" s="133">
        <v>35.872188568115234</v>
      </c>
      <c r="H359" s="25" t="e">
        <f>POWER(10,((E359-39.345)/-3.8067))</f>
        <v>#VALUE!</v>
      </c>
      <c r="K359" s="24">
        <v>1</v>
      </c>
      <c r="L359" s="24">
        <v>40</v>
      </c>
    </row>
    <row r="360" spans="1:12" x14ac:dyDescent="0.2">
      <c r="A360" s="24" t="s">
        <v>251</v>
      </c>
      <c r="B360" s="24" t="s">
        <v>990</v>
      </c>
      <c r="C360" s="24" t="s">
        <v>70</v>
      </c>
      <c r="D360" s="24" t="s">
        <v>71</v>
      </c>
      <c r="E360" s="24" t="s">
        <v>72</v>
      </c>
      <c r="F360" s="133">
        <v>12.667441368103027</v>
      </c>
      <c r="H360" s="25" t="e">
        <f>POWER(10,((E360-39.345)/-3.8067))</f>
        <v>#VALUE!</v>
      </c>
      <c r="I360" s="25" t="e">
        <f t="shared" ref="I360" si="319">AVERAGE(H360:H361)</f>
        <v>#VALUE!</v>
      </c>
      <c r="J360" s="25" t="e">
        <f t="shared" ref="J360" si="320">STDEV(H360:H361)</f>
        <v>#VALUE!</v>
      </c>
      <c r="K360" s="24">
        <v>1</v>
      </c>
      <c r="L360" s="24">
        <v>40</v>
      </c>
    </row>
    <row r="361" spans="1:12" x14ac:dyDescent="0.2">
      <c r="A361" s="24" t="s">
        <v>279</v>
      </c>
      <c r="B361" s="24" t="s">
        <v>990</v>
      </c>
      <c r="C361" s="24" t="s">
        <v>70</v>
      </c>
      <c r="D361" s="24" t="s">
        <v>71</v>
      </c>
      <c r="E361" s="133">
        <v>12.667441</v>
      </c>
      <c r="F361" s="133">
        <v>12.667441368103027</v>
      </c>
      <c r="H361" s="25">
        <f>POWER(10,((E361-39.345)/-3.8067))</f>
        <v>10187179.474680038</v>
      </c>
      <c r="K361" s="24">
        <v>1</v>
      </c>
      <c r="L361" s="24">
        <v>40</v>
      </c>
    </row>
    <row r="362" spans="1:12" x14ac:dyDescent="0.2">
      <c r="A362" s="24" t="s">
        <v>322</v>
      </c>
      <c r="B362" s="24" t="s">
        <v>991</v>
      </c>
      <c r="C362" s="24" t="s">
        <v>70</v>
      </c>
      <c r="D362" s="24" t="s">
        <v>71</v>
      </c>
      <c r="E362" s="24" t="s">
        <v>72</v>
      </c>
      <c r="H362" s="25" t="e">
        <f>POWER(10,((E362-39.345)/-3.8067))</f>
        <v>#VALUE!</v>
      </c>
      <c r="I362" s="25" t="e">
        <f t="shared" ref="I362" si="321">AVERAGE(H362:H363)</f>
        <v>#VALUE!</v>
      </c>
      <c r="J362" s="25" t="e">
        <f t="shared" ref="J362" si="322">STDEV(H362:H363)</f>
        <v>#VALUE!</v>
      </c>
      <c r="K362" s="24">
        <v>1</v>
      </c>
      <c r="L362" s="24">
        <v>40</v>
      </c>
    </row>
    <row r="363" spans="1:12" x14ac:dyDescent="0.2">
      <c r="A363" s="24" t="s">
        <v>350</v>
      </c>
      <c r="B363" s="24" t="s">
        <v>991</v>
      </c>
      <c r="C363" s="24" t="s">
        <v>70</v>
      </c>
      <c r="D363" s="24" t="s">
        <v>71</v>
      </c>
      <c r="E363" s="24" t="s">
        <v>72</v>
      </c>
      <c r="H363" s="25" t="e">
        <f>POWER(10,((E363-39.345)/-3.8067))</f>
        <v>#VALUE!</v>
      </c>
      <c r="K363" s="24">
        <v>1</v>
      </c>
      <c r="L363" s="24">
        <v>40</v>
      </c>
    </row>
    <row r="364" spans="1:12" x14ac:dyDescent="0.2">
      <c r="A364" s="24" t="s">
        <v>393</v>
      </c>
      <c r="B364" s="24" t="s">
        <v>992</v>
      </c>
      <c r="C364" s="24" t="s">
        <v>70</v>
      </c>
      <c r="D364" s="24" t="s">
        <v>71</v>
      </c>
      <c r="E364" s="24" t="s">
        <v>72</v>
      </c>
      <c r="H364" s="25" t="e">
        <f>POWER(10,((E364-39.345)/-3.8067))</f>
        <v>#VALUE!</v>
      </c>
      <c r="I364" s="25" t="e">
        <f t="shared" ref="I364" si="323">AVERAGE(H364:H365)</f>
        <v>#VALUE!</v>
      </c>
      <c r="J364" s="25" t="e">
        <f t="shared" ref="J364" si="324">STDEV(H364:H365)</f>
        <v>#VALUE!</v>
      </c>
      <c r="K364" s="24">
        <v>1</v>
      </c>
      <c r="L364" s="24">
        <v>40</v>
      </c>
    </row>
    <row r="365" spans="1:12" x14ac:dyDescent="0.2">
      <c r="A365" s="24" t="s">
        <v>421</v>
      </c>
      <c r="B365" s="24" t="s">
        <v>992</v>
      </c>
      <c r="C365" s="24" t="s">
        <v>70</v>
      </c>
      <c r="D365" s="24" t="s">
        <v>71</v>
      </c>
      <c r="E365" s="24" t="s">
        <v>72</v>
      </c>
      <c r="H365" s="25" t="e">
        <f>POWER(10,((E365-39.345)/-3.8067))</f>
        <v>#VALUE!</v>
      </c>
      <c r="K365" s="24">
        <v>1</v>
      </c>
      <c r="L365" s="24">
        <v>40</v>
      </c>
    </row>
    <row r="366" spans="1:12" x14ac:dyDescent="0.2">
      <c r="A366" s="24" t="s">
        <v>464</v>
      </c>
      <c r="B366" s="24" t="s">
        <v>993</v>
      </c>
      <c r="C366" s="24" t="s">
        <v>70</v>
      </c>
      <c r="D366" s="24" t="s">
        <v>71</v>
      </c>
      <c r="E366" s="24" t="s">
        <v>72</v>
      </c>
      <c r="H366" s="25" t="e">
        <f>POWER(10,((E366-39.345)/-3.8067))</f>
        <v>#VALUE!</v>
      </c>
      <c r="I366" s="25" t="e">
        <f t="shared" ref="I366" si="325">AVERAGE(H366:H367)</f>
        <v>#VALUE!</v>
      </c>
      <c r="J366" s="25" t="e">
        <f t="shared" ref="J366" si="326">STDEV(H366:H367)</f>
        <v>#VALUE!</v>
      </c>
      <c r="K366" s="24">
        <v>1</v>
      </c>
      <c r="L366" s="24">
        <v>40</v>
      </c>
    </row>
    <row r="367" spans="1:12" x14ac:dyDescent="0.2">
      <c r="A367" s="24" t="s">
        <v>492</v>
      </c>
      <c r="B367" s="24" t="s">
        <v>993</v>
      </c>
      <c r="C367" s="24" t="s">
        <v>70</v>
      </c>
      <c r="D367" s="24" t="s">
        <v>71</v>
      </c>
      <c r="E367" s="24" t="s">
        <v>72</v>
      </c>
      <c r="H367" s="25" t="e">
        <f>POWER(10,((E367-39.345)/-3.8067))</f>
        <v>#VALUE!</v>
      </c>
      <c r="K367" s="24">
        <v>1</v>
      </c>
      <c r="L367" s="24">
        <v>40</v>
      </c>
    </row>
    <row r="368" spans="1:12" x14ac:dyDescent="0.2">
      <c r="A368" s="24" t="s">
        <v>534</v>
      </c>
      <c r="B368" s="24" t="s">
        <v>994</v>
      </c>
      <c r="C368" s="24" t="s">
        <v>70</v>
      </c>
      <c r="D368" s="24" t="s">
        <v>71</v>
      </c>
      <c r="E368" s="24" t="s">
        <v>72</v>
      </c>
      <c r="H368" s="25" t="e">
        <f>POWER(10,((E368-39.345)/-3.8067))</f>
        <v>#VALUE!</v>
      </c>
      <c r="I368" s="25" t="e">
        <f t="shared" ref="I368" si="327">AVERAGE(H368:H369)</f>
        <v>#VALUE!</v>
      </c>
      <c r="J368" s="25" t="e">
        <f t="shared" ref="J368" si="328">STDEV(H368:H369)</f>
        <v>#VALUE!</v>
      </c>
      <c r="K368" s="24">
        <v>1</v>
      </c>
      <c r="L368" s="24">
        <v>40</v>
      </c>
    </row>
    <row r="369" spans="1:13" x14ac:dyDescent="0.2">
      <c r="A369" s="24" t="s">
        <v>562</v>
      </c>
      <c r="B369" s="24" t="s">
        <v>994</v>
      </c>
      <c r="C369" s="24" t="s">
        <v>70</v>
      </c>
      <c r="D369" s="24" t="s">
        <v>71</v>
      </c>
      <c r="E369" s="24" t="s">
        <v>72</v>
      </c>
      <c r="H369" s="25" t="e">
        <f>POWER(10,((E369-39.345)/-3.8067))</f>
        <v>#VALUE!</v>
      </c>
      <c r="K369" s="24">
        <v>1</v>
      </c>
      <c r="L369" s="24">
        <v>40</v>
      </c>
    </row>
    <row r="370" spans="1:13" x14ac:dyDescent="0.2">
      <c r="A370" s="24" t="s">
        <v>604</v>
      </c>
      <c r="B370" s="24" t="s">
        <v>995</v>
      </c>
      <c r="C370" s="24" t="s">
        <v>70</v>
      </c>
      <c r="D370" s="24" t="s">
        <v>71</v>
      </c>
      <c r="E370" s="24" t="s">
        <v>72</v>
      </c>
      <c r="H370" s="25" t="e">
        <f>POWER(10,((E370-39.345)/-3.8067))</f>
        <v>#VALUE!</v>
      </c>
      <c r="I370" s="25" t="e">
        <f t="shared" ref="I370" si="329">AVERAGE(H370:H371)</f>
        <v>#VALUE!</v>
      </c>
      <c r="J370" s="25" t="e">
        <f t="shared" ref="J370" si="330">STDEV(H370:H371)</f>
        <v>#VALUE!</v>
      </c>
      <c r="K370" s="24">
        <v>1</v>
      </c>
      <c r="L370" s="24">
        <v>40</v>
      </c>
    </row>
    <row r="371" spans="1:13" x14ac:dyDescent="0.2">
      <c r="A371" s="24" t="s">
        <v>631</v>
      </c>
      <c r="B371" s="24" t="s">
        <v>995</v>
      </c>
      <c r="C371" s="24" t="s">
        <v>70</v>
      </c>
      <c r="D371" s="24" t="s">
        <v>71</v>
      </c>
      <c r="E371" s="24" t="s">
        <v>72</v>
      </c>
      <c r="H371" s="25" t="e">
        <f>POWER(10,((E371-39.345)/-3.8067))</f>
        <v>#VALUE!</v>
      </c>
      <c r="K371" s="24">
        <v>1</v>
      </c>
      <c r="L371" s="24">
        <v>40</v>
      </c>
    </row>
    <row r="372" spans="1:13" x14ac:dyDescent="0.2">
      <c r="A372" s="24" t="s">
        <v>111</v>
      </c>
      <c r="B372" s="24" t="s">
        <v>996</v>
      </c>
      <c r="C372" s="24" t="s">
        <v>70</v>
      </c>
      <c r="D372" s="24" t="s">
        <v>71</v>
      </c>
      <c r="E372" s="133">
        <v>32.919849999999997</v>
      </c>
      <c r="F372" s="133">
        <v>33.207149505615234</v>
      </c>
      <c r="G372" s="133">
        <v>0.40630370378494263</v>
      </c>
      <c r="H372" s="25">
        <f>POWER(10,((E372-39.345)/-3.8067))</f>
        <v>48.736349492903216</v>
      </c>
      <c r="I372" s="25">
        <f t="shared" ref="I372" si="331">AVERAGE(H372:H373)</f>
        <v>41.582048472809305</v>
      </c>
      <c r="J372" s="25">
        <f t="shared" ref="J372" si="332">STDEV(H372:H373)</f>
        <v>10.117709531916489</v>
      </c>
      <c r="K372" s="24">
        <v>1</v>
      </c>
      <c r="L372" s="24">
        <v>40</v>
      </c>
    </row>
    <row r="373" spans="1:13" x14ac:dyDescent="0.2">
      <c r="A373" s="24" t="s">
        <v>139</v>
      </c>
      <c r="B373" s="24" t="s">
        <v>996</v>
      </c>
      <c r="C373" s="24" t="s">
        <v>70</v>
      </c>
      <c r="D373" s="24" t="s">
        <v>71</v>
      </c>
      <c r="E373" s="133">
        <v>33.494450000000001</v>
      </c>
      <c r="F373" s="133">
        <v>33.207149505615234</v>
      </c>
      <c r="G373" s="133">
        <v>0.40630370378494263</v>
      </c>
      <c r="H373" s="25">
        <f>POWER(10,((E373-39.345)/-3.8067))</f>
        <v>34.427747452715394</v>
      </c>
      <c r="K373" s="24">
        <v>1</v>
      </c>
      <c r="L373" s="24">
        <v>40</v>
      </c>
    </row>
    <row r="374" spans="1:13" x14ac:dyDescent="0.2">
      <c r="A374" s="24" t="s">
        <v>182</v>
      </c>
      <c r="B374" s="24" t="s">
        <v>997</v>
      </c>
      <c r="C374" s="24" t="s">
        <v>70</v>
      </c>
      <c r="D374" s="24" t="s">
        <v>71</v>
      </c>
      <c r="E374" s="133">
        <v>35.351737999999997</v>
      </c>
      <c r="F374" s="133">
        <v>35.351737976074219</v>
      </c>
      <c r="H374" s="25">
        <f>POWER(10,((E374-39.345)/-3.8067))</f>
        <v>11.194607027170221</v>
      </c>
      <c r="I374" s="25" t="e">
        <f t="shared" ref="I374" si="333">AVERAGE(H374:H375)</f>
        <v>#VALUE!</v>
      </c>
      <c r="J374" s="25" t="e">
        <f t="shared" ref="J374" si="334">STDEV(H374:H375)</f>
        <v>#VALUE!</v>
      </c>
      <c r="K374" s="24">
        <v>1</v>
      </c>
      <c r="L374" s="24">
        <v>40</v>
      </c>
    </row>
    <row r="375" spans="1:13" x14ac:dyDescent="0.2">
      <c r="A375" s="24" t="s">
        <v>209</v>
      </c>
      <c r="B375" s="24" t="s">
        <v>997</v>
      </c>
      <c r="C375" s="24" t="s">
        <v>70</v>
      </c>
      <c r="D375" s="24" t="s">
        <v>71</v>
      </c>
      <c r="E375" s="24" t="s">
        <v>72</v>
      </c>
      <c r="F375" s="133">
        <v>35.351737976074219</v>
      </c>
      <c r="H375" s="25" t="e">
        <f>POWER(10,((E375-39.345)/-3.8067))</f>
        <v>#VALUE!</v>
      </c>
      <c r="K375" s="24">
        <v>1</v>
      </c>
      <c r="L375" s="24">
        <v>40</v>
      </c>
    </row>
    <row r="376" spans="1:13" x14ac:dyDescent="0.2">
      <c r="A376" s="24" t="s">
        <v>253</v>
      </c>
      <c r="B376" s="24" t="s">
        <v>998</v>
      </c>
      <c r="C376" s="24" t="s">
        <v>70</v>
      </c>
      <c r="D376" s="24" t="s">
        <v>71</v>
      </c>
      <c r="E376" s="24" t="s">
        <v>72</v>
      </c>
      <c r="H376" s="25" t="e">
        <f>POWER(10,((E376-39.345)/-3.8067))</f>
        <v>#VALUE!</v>
      </c>
      <c r="I376" s="25" t="e">
        <f t="shared" ref="I376" si="335">AVERAGE(H376:H377)</f>
        <v>#VALUE!</v>
      </c>
      <c r="J376" s="25" t="e">
        <f t="shared" ref="J376" si="336">STDEV(H376:H377)</f>
        <v>#VALUE!</v>
      </c>
      <c r="K376" s="24">
        <v>1</v>
      </c>
      <c r="L376" s="24">
        <v>40</v>
      </c>
    </row>
    <row r="377" spans="1:13" x14ac:dyDescent="0.2">
      <c r="A377" s="24" t="s">
        <v>280</v>
      </c>
      <c r="B377" s="24" t="s">
        <v>998</v>
      </c>
      <c r="C377" s="24" t="s">
        <v>70</v>
      </c>
      <c r="D377" s="24" t="s">
        <v>71</v>
      </c>
      <c r="E377" s="24" t="s">
        <v>72</v>
      </c>
      <c r="H377" s="25" t="e">
        <f>POWER(10,((E377-39.345)/-3.8067))</f>
        <v>#VALUE!</v>
      </c>
      <c r="K377" s="24">
        <v>1</v>
      </c>
      <c r="L377" s="24">
        <v>40</v>
      </c>
    </row>
    <row r="378" spans="1:13" x14ac:dyDescent="0.2">
      <c r="A378" s="24" t="s">
        <v>324</v>
      </c>
      <c r="B378" s="24" t="s">
        <v>999</v>
      </c>
      <c r="C378" s="24" t="s">
        <v>70</v>
      </c>
      <c r="D378" s="24" t="s">
        <v>71</v>
      </c>
      <c r="E378" s="24" t="s">
        <v>72</v>
      </c>
      <c r="H378" s="25" t="e">
        <f>POWER(10,((E378-39.345)/-3.8067))</f>
        <v>#VALUE!</v>
      </c>
      <c r="I378" s="25" t="e">
        <f t="shared" ref="I378" si="337">AVERAGE(H378:H379)</f>
        <v>#VALUE!</v>
      </c>
      <c r="J378" s="25" t="e">
        <f t="shared" ref="J378" si="338">STDEV(H378:H379)</f>
        <v>#VALUE!</v>
      </c>
      <c r="K378" s="24">
        <v>1</v>
      </c>
      <c r="L378" s="24">
        <v>40</v>
      </c>
    </row>
    <row r="379" spans="1:13" x14ac:dyDescent="0.2">
      <c r="A379" s="24" t="s">
        <v>351</v>
      </c>
      <c r="B379" s="24" t="s">
        <v>999</v>
      </c>
      <c r="C379" s="24" t="s">
        <v>70</v>
      </c>
      <c r="D379" s="24" t="s">
        <v>71</v>
      </c>
      <c r="E379" s="24" t="s">
        <v>72</v>
      </c>
      <c r="H379" s="25" t="e">
        <f>POWER(10,((E379-39.345)/-3.8067))</f>
        <v>#VALUE!</v>
      </c>
      <c r="K379" s="24">
        <v>1</v>
      </c>
      <c r="L379" s="24">
        <v>40</v>
      </c>
    </row>
    <row r="380" spans="1:13" x14ac:dyDescent="0.2">
      <c r="A380" s="24" t="s">
        <v>395</v>
      </c>
      <c r="B380" s="24" t="s">
        <v>1000</v>
      </c>
      <c r="C380" s="24" t="s">
        <v>70</v>
      </c>
      <c r="D380" s="24" t="s">
        <v>71</v>
      </c>
      <c r="E380" s="24" t="s">
        <v>72</v>
      </c>
      <c r="H380" s="25" t="e">
        <f>POWER(10,((E380-39.345)/-3.8067))</f>
        <v>#VALUE!</v>
      </c>
      <c r="I380" s="25" t="e">
        <f t="shared" ref="I380" si="339">AVERAGE(H380:H381)</f>
        <v>#VALUE!</v>
      </c>
      <c r="J380" s="25" t="e">
        <f t="shared" ref="J380" si="340">STDEV(H380:H381)</f>
        <v>#VALUE!</v>
      </c>
      <c r="K380" s="24">
        <v>1</v>
      </c>
      <c r="L380" s="24">
        <v>40</v>
      </c>
    </row>
    <row r="381" spans="1:13" x14ac:dyDescent="0.2">
      <c r="A381" s="24" t="s">
        <v>422</v>
      </c>
      <c r="B381" s="24" t="s">
        <v>1000</v>
      </c>
      <c r="C381" s="24" t="s">
        <v>70</v>
      </c>
      <c r="D381" s="24" t="s">
        <v>71</v>
      </c>
      <c r="E381" s="24" t="s">
        <v>72</v>
      </c>
      <c r="H381" s="25" t="e">
        <f>POWER(10,((E381-39.345)/-3.8067))</f>
        <v>#VALUE!</v>
      </c>
      <c r="K381" s="24">
        <v>1</v>
      </c>
      <c r="L381" s="24">
        <v>40</v>
      </c>
    </row>
    <row r="382" spans="1:13" x14ac:dyDescent="0.2">
      <c r="A382" s="134" t="s">
        <v>466</v>
      </c>
      <c r="B382" s="134" t="s">
        <v>1001</v>
      </c>
      <c r="C382" s="134" t="s">
        <v>70</v>
      </c>
      <c r="D382" s="134" t="s">
        <v>71</v>
      </c>
      <c r="E382" s="135">
        <v>8.639526</v>
      </c>
      <c r="F382" s="135">
        <v>22.107637405395508</v>
      </c>
      <c r="G382" s="135">
        <v>19.046785354614258</v>
      </c>
      <c r="H382" s="136">
        <f>POWER(10,((E382-39.345)/-3.8067))</f>
        <v>116457099.82981631</v>
      </c>
      <c r="I382" s="136">
        <f t="shared" ref="I382" si="341">AVERAGE(H382:H383)</f>
        <v>58228554.802918173</v>
      </c>
      <c r="J382" s="136">
        <f t="shared" ref="J382" si="342">STDEV(H382:H383)</f>
        <v>82347598.094291791</v>
      </c>
      <c r="K382" s="134">
        <v>1</v>
      </c>
      <c r="L382" s="134">
        <v>40</v>
      </c>
      <c r="M382" s="24" t="s">
        <v>1568</v>
      </c>
    </row>
    <row r="383" spans="1:13" x14ac:dyDescent="0.2">
      <c r="A383" s="24" t="s">
        <v>493</v>
      </c>
      <c r="B383" s="24" t="s">
        <v>1001</v>
      </c>
      <c r="C383" s="24" t="s">
        <v>70</v>
      </c>
      <c r="D383" s="24" t="s">
        <v>71</v>
      </c>
      <c r="E383" s="133">
        <v>35.575749999999999</v>
      </c>
      <c r="F383" s="133">
        <v>22.107637405395508</v>
      </c>
      <c r="G383" s="133">
        <v>19.046785354614258</v>
      </c>
      <c r="H383" s="25">
        <f>POWER(10,((E383-39.345)/-3.8067))</f>
        <v>9.776020028250727</v>
      </c>
      <c r="K383" s="24">
        <v>1</v>
      </c>
      <c r="L383" s="24">
        <v>40</v>
      </c>
    </row>
    <row r="384" spans="1:13" x14ac:dyDescent="0.2">
      <c r="A384" s="24" t="s">
        <v>536</v>
      </c>
      <c r="B384" s="24" t="s">
        <v>1002</v>
      </c>
      <c r="C384" s="24" t="s">
        <v>70</v>
      </c>
      <c r="D384" s="24" t="s">
        <v>71</v>
      </c>
      <c r="E384" s="133">
        <v>34.628104999999998</v>
      </c>
      <c r="F384" s="133">
        <v>34.376605987548828</v>
      </c>
      <c r="G384" s="133">
        <v>0.35567355155944824</v>
      </c>
      <c r="H384" s="25">
        <f>POWER(10,((E384-39.345)/-3.8067))</f>
        <v>17.342169351017393</v>
      </c>
      <c r="I384" s="25">
        <f t="shared" ref="I384" si="343">AVERAGE(H384:H385)</f>
        <v>20.425697998808662</v>
      </c>
      <c r="J384" s="25">
        <f t="shared" ref="J384" si="344">STDEV(H384:H385)</f>
        <v>4.3607680336723735</v>
      </c>
      <c r="K384" s="24">
        <v>1</v>
      </c>
      <c r="L384" s="24">
        <v>40</v>
      </c>
    </row>
    <row r="385" spans="1:12" x14ac:dyDescent="0.2">
      <c r="A385" s="24" t="s">
        <v>563</v>
      </c>
      <c r="B385" s="24" t="s">
        <v>1002</v>
      </c>
      <c r="C385" s="24" t="s">
        <v>70</v>
      </c>
      <c r="D385" s="24" t="s">
        <v>71</v>
      </c>
      <c r="E385" s="133">
        <v>34.125107</v>
      </c>
      <c r="F385" s="133">
        <v>34.376605987548828</v>
      </c>
      <c r="G385" s="133">
        <v>0.35567355155944824</v>
      </c>
      <c r="H385" s="25">
        <f>POWER(10,((E385-39.345)/-3.8067))</f>
        <v>23.509226646599931</v>
      </c>
      <c r="K385" s="24">
        <v>1</v>
      </c>
      <c r="L385" s="24">
        <v>40</v>
      </c>
    </row>
    <row r="386" spans="1:12" x14ac:dyDescent="0.2">
      <c r="A386" s="24" t="s">
        <v>606</v>
      </c>
      <c r="B386" s="24" t="s">
        <v>1003</v>
      </c>
      <c r="C386" s="24" t="s">
        <v>70</v>
      </c>
      <c r="D386" s="24" t="s">
        <v>71</v>
      </c>
      <c r="E386" s="24" t="s">
        <v>72</v>
      </c>
      <c r="F386" s="133">
        <v>33.4510498046875</v>
      </c>
      <c r="H386" s="25" t="e">
        <f>POWER(10,((E386-39.345)/-3.8067))</f>
        <v>#VALUE!</v>
      </c>
      <c r="I386" s="25" t="e">
        <f t="shared" ref="I386" si="345">AVERAGE(H386:H387)</f>
        <v>#VALUE!</v>
      </c>
      <c r="J386" s="25" t="e">
        <f t="shared" ref="J386" si="346">STDEV(H386:H387)</f>
        <v>#VALUE!</v>
      </c>
      <c r="K386" s="24">
        <v>1</v>
      </c>
      <c r="L386" s="24">
        <v>40</v>
      </c>
    </row>
    <row r="387" spans="1:12" x14ac:dyDescent="0.2">
      <c r="A387" s="24" t="s">
        <v>632</v>
      </c>
      <c r="B387" s="24" t="s">
        <v>1003</v>
      </c>
      <c r="C387" s="24" t="s">
        <v>70</v>
      </c>
      <c r="D387" s="24" t="s">
        <v>71</v>
      </c>
      <c r="E387" s="133">
        <v>33.451050000000002</v>
      </c>
      <c r="F387" s="133">
        <v>33.4510498046875</v>
      </c>
      <c r="H387" s="25">
        <f>POWER(10,((E387-39.345)/-3.8067))</f>
        <v>35.343500390544506</v>
      </c>
      <c r="K387" s="24">
        <v>1</v>
      </c>
      <c r="L387" s="24">
        <v>40</v>
      </c>
    </row>
    <row r="388" spans="1:12" x14ac:dyDescent="0.2">
      <c r="A388" s="24" t="s">
        <v>113</v>
      </c>
      <c r="B388" s="24" t="s">
        <v>1004</v>
      </c>
      <c r="C388" s="24" t="s">
        <v>70</v>
      </c>
      <c r="D388" s="24" t="s">
        <v>71</v>
      </c>
      <c r="E388" s="24" t="s">
        <v>72</v>
      </c>
      <c r="H388" s="25" t="e">
        <f>POWER(10,((E388-39.345)/-3.8067))</f>
        <v>#VALUE!</v>
      </c>
      <c r="I388" s="25" t="e">
        <f t="shared" ref="I388" si="347">AVERAGE(H388:H389)</f>
        <v>#VALUE!</v>
      </c>
      <c r="J388" s="25" t="e">
        <f t="shared" ref="J388" si="348">STDEV(H388:H389)</f>
        <v>#VALUE!</v>
      </c>
      <c r="K388" s="24">
        <v>1</v>
      </c>
      <c r="L388" s="24">
        <v>40</v>
      </c>
    </row>
    <row r="389" spans="1:12" x14ac:dyDescent="0.2">
      <c r="A389" s="24" t="s">
        <v>140</v>
      </c>
      <c r="B389" s="24" t="s">
        <v>1004</v>
      </c>
      <c r="C389" s="24" t="s">
        <v>70</v>
      </c>
      <c r="D389" s="24" t="s">
        <v>71</v>
      </c>
      <c r="E389" s="24" t="s">
        <v>72</v>
      </c>
      <c r="H389" s="25" t="e">
        <f>POWER(10,((E389-39.345)/-3.8067))</f>
        <v>#VALUE!</v>
      </c>
      <c r="K389" s="24">
        <v>1</v>
      </c>
      <c r="L389" s="24">
        <v>40</v>
      </c>
    </row>
    <row r="390" spans="1:12" x14ac:dyDescent="0.2">
      <c r="A390" s="24" t="s">
        <v>184</v>
      </c>
      <c r="B390" s="24" t="s">
        <v>1005</v>
      </c>
      <c r="C390" s="24" t="s">
        <v>70</v>
      </c>
      <c r="D390" s="24" t="s">
        <v>71</v>
      </c>
      <c r="E390" s="133">
        <v>32.473503000000001</v>
      </c>
      <c r="F390" s="133">
        <v>32.473503112792969</v>
      </c>
      <c r="H390" s="25">
        <f>POWER(10,((E390-39.345)/-3.8067))</f>
        <v>63.84192847993701</v>
      </c>
      <c r="I390" s="25" t="e">
        <f t="shared" ref="I390" si="349">AVERAGE(H390:H391)</f>
        <v>#VALUE!</v>
      </c>
      <c r="J390" s="25" t="e">
        <f t="shared" ref="J390" si="350">STDEV(H390:H391)</f>
        <v>#VALUE!</v>
      </c>
      <c r="K390" s="24">
        <v>1</v>
      </c>
      <c r="L390" s="24">
        <v>40</v>
      </c>
    </row>
    <row r="391" spans="1:12" x14ac:dyDescent="0.2">
      <c r="A391" s="24" t="s">
        <v>210</v>
      </c>
      <c r="B391" s="24" t="s">
        <v>1005</v>
      </c>
      <c r="C391" s="24" t="s">
        <v>70</v>
      </c>
      <c r="D391" s="24" t="s">
        <v>71</v>
      </c>
      <c r="E391" s="24" t="s">
        <v>72</v>
      </c>
      <c r="F391" s="133">
        <v>32.473503112792969</v>
      </c>
      <c r="H391" s="25" t="e">
        <f>POWER(10,((E391-39.345)/-3.8067))</f>
        <v>#VALUE!</v>
      </c>
      <c r="K391" s="24">
        <v>1</v>
      </c>
      <c r="L391" s="24">
        <v>40</v>
      </c>
    </row>
    <row r="392" spans="1:12" x14ac:dyDescent="0.2">
      <c r="A392" s="24" t="s">
        <v>255</v>
      </c>
      <c r="B392" s="24" t="s">
        <v>1006</v>
      </c>
      <c r="C392" s="24" t="s">
        <v>70</v>
      </c>
      <c r="D392" s="24" t="s">
        <v>71</v>
      </c>
      <c r="E392" s="24" t="s">
        <v>72</v>
      </c>
      <c r="H392" s="25" t="e">
        <f>POWER(10,((E392-39.345)/-3.8067))</f>
        <v>#VALUE!</v>
      </c>
      <c r="I392" s="25" t="e">
        <f t="shared" ref="I392" si="351">AVERAGE(H392:H393)</f>
        <v>#VALUE!</v>
      </c>
      <c r="J392" s="25" t="e">
        <f t="shared" ref="J392" si="352">STDEV(H392:H393)</f>
        <v>#VALUE!</v>
      </c>
      <c r="K392" s="24">
        <v>1</v>
      </c>
      <c r="L392" s="24">
        <v>40</v>
      </c>
    </row>
    <row r="393" spans="1:12" x14ac:dyDescent="0.2">
      <c r="A393" s="24" t="s">
        <v>281</v>
      </c>
      <c r="B393" s="24" t="s">
        <v>1006</v>
      </c>
      <c r="C393" s="24" t="s">
        <v>70</v>
      </c>
      <c r="D393" s="24" t="s">
        <v>71</v>
      </c>
      <c r="E393" s="24" t="s">
        <v>72</v>
      </c>
      <c r="H393" s="25" t="e">
        <f>POWER(10,((E393-39.345)/-3.8067))</f>
        <v>#VALUE!</v>
      </c>
      <c r="K393" s="24">
        <v>1</v>
      </c>
      <c r="L393" s="24">
        <v>40</v>
      </c>
    </row>
    <row r="394" spans="1:12" x14ac:dyDescent="0.2">
      <c r="A394" s="24" t="s">
        <v>326</v>
      </c>
      <c r="B394" s="24" t="s">
        <v>1007</v>
      </c>
      <c r="C394" s="24" t="s">
        <v>70</v>
      </c>
      <c r="D394" s="24" t="s">
        <v>71</v>
      </c>
      <c r="E394" s="133">
        <v>33.718119999999999</v>
      </c>
      <c r="F394" s="133">
        <v>33.5413818359375</v>
      </c>
      <c r="G394" s="133">
        <v>0.24994632601737976</v>
      </c>
      <c r="H394" s="25">
        <f>POWER(10,((E394-39.345)/-3.8067))</f>
        <v>30.071263760307797</v>
      </c>
      <c r="I394" s="25">
        <f t="shared" ref="I394" si="353">AVERAGE(H394:H395)</f>
        <v>33.655569714285107</v>
      </c>
      <c r="J394" s="25">
        <f t="shared" ref="J394" si="354">STDEV(H394:H395)</f>
        <v>5.0689740918093209</v>
      </c>
      <c r="K394" s="24">
        <v>1</v>
      </c>
      <c r="L394" s="24">
        <v>40</v>
      </c>
    </row>
    <row r="395" spans="1:12" x14ac:dyDescent="0.2">
      <c r="A395" s="24" t="s">
        <v>352</v>
      </c>
      <c r="B395" s="24" t="s">
        <v>1007</v>
      </c>
      <c r="C395" s="24" t="s">
        <v>70</v>
      </c>
      <c r="D395" s="24" t="s">
        <v>71</v>
      </c>
      <c r="E395" s="133">
        <v>33.364643000000001</v>
      </c>
      <c r="F395" s="133">
        <v>33.5413818359375</v>
      </c>
      <c r="G395" s="133">
        <v>0.24994632601737976</v>
      </c>
      <c r="H395" s="25">
        <f>POWER(10,((E395-39.345)/-3.8067))</f>
        <v>37.239875668262414</v>
      </c>
      <c r="K395" s="24">
        <v>1</v>
      </c>
      <c r="L395" s="24">
        <v>40</v>
      </c>
    </row>
    <row r="396" spans="1:12" x14ac:dyDescent="0.2">
      <c r="A396" s="24" t="s">
        <v>397</v>
      </c>
      <c r="B396" s="24" t="s">
        <v>1008</v>
      </c>
      <c r="C396" s="24" t="s">
        <v>70</v>
      </c>
      <c r="D396" s="24" t="s">
        <v>71</v>
      </c>
      <c r="E396" s="24" t="s">
        <v>72</v>
      </c>
      <c r="F396" s="133">
        <v>36.208518981933594</v>
      </c>
      <c r="H396" s="25" t="e">
        <f>POWER(10,((E396-39.345)/-3.8067))</f>
        <v>#VALUE!</v>
      </c>
      <c r="I396" s="25" t="e">
        <f t="shared" ref="I396" si="355">AVERAGE(H396:H397)</f>
        <v>#VALUE!</v>
      </c>
      <c r="J396" s="25" t="e">
        <f t="shared" ref="J396" si="356">STDEV(H396:H397)</f>
        <v>#VALUE!</v>
      </c>
      <c r="K396" s="24">
        <v>1</v>
      </c>
      <c r="L396" s="24">
        <v>40</v>
      </c>
    </row>
    <row r="397" spans="1:12" x14ac:dyDescent="0.2">
      <c r="A397" s="24" t="s">
        <v>423</v>
      </c>
      <c r="B397" s="24" t="s">
        <v>1008</v>
      </c>
      <c r="C397" s="24" t="s">
        <v>70</v>
      </c>
      <c r="D397" s="24" t="s">
        <v>71</v>
      </c>
      <c r="E397" s="133">
        <v>36.20852</v>
      </c>
      <c r="F397" s="133">
        <v>36.208518981933594</v>
      </c>
      <c r="H397" s="25">
        <f>POWER(10,((E397-39.345)/-3.8067))</f>
        <v>6.6670965296659475</v>
      </c>
      <c r="K397" s="24">
        <v>1</v>
      </c>
      <c r="L397" s="24">
        <v>40</v>
      </c>
    </row>
    <row r="398" spans="1:12" x14ac:dyDescent="0.2">
      <c r="A398" s="24" t="s">
        <v>468</v>
      </c>
      <c r="B398" s="24" t="s">
        <v>1009</v>
      </c>
      <c r="C398" s="24" t="s">
        <v>70</v>
      </c>
      <c r="D398" s="24" t="s">
        <v>71</v>
      </c>
      <c r="E398" s="24" t="s">
        <v>72</v>
      </c>
      <c r="H398" s="25" t="e">
        <f>POWER(10,((E398-39.345)/-3.8067))</f>
        <v>#VALUE!</v>
      </c>
      <c r="I398" s="25" t="e">
        <f t="shared" ref="I398" si="357">AVERAGE(H398:H399)</f>
        <v>#VALUE!</v>
      </c>
      <c r="J398" s="25" t="e">
        <f t="shared" ref="J398" si="358">STDEV(H398:H399)</f>
        <v>#VALUE!</v>
      </c>
      <c r="K398" s="24">
        <v>1</v>
      </c>
      <c r="L398" s="24">
        <v>40</v>
      </c>
    </row>
    <row r="399" spans="1:12" x14ac:dyDescent="0.2">
      <c r="A399" s="24" t="s">
        <v>494</v>
      </c>
      <c r="B399" s="24" t="s">
        <v>1009</v>
      </c>
      <c r="C399" s="24" t="s">
        <v>70</v>
      </c>
      <c r="D399" s="24" t="s">
        <v>71</v>
      </c>
      <c r="E399" s="24" t="s">
        <v>72</v>
      </c>
      <c r="H399" s="25" t="e">
        <f>POWER(10,((E399-39.345)/-3.8067))</f>
        <v>#VALUE!</v>
      </c>
      <c r="K399" s="24">
        <v>1</v>
      </c>
      <c r="L399" s="24">
        <v>40</v>
      </c>
    </row>
    <row r="400" spans="1:12" x14ac:dyDescent="0.2">
      <c r="A400" s="24" t="s">
        <v>538</v>
      </c>
      <c r="B400" s="24" t="s">
        <v>1010</v>
      </c>
      <c r="C400" s="24" t="s">
        <v>70</v>
      </c>
      <c r="D400" s="24" t="s">
        <v>71</v>
      </c>
      <c r="E400" s="24" t="s">
        <v>72</v>
      </c>
      <c r="H400" s="25" t="e">
        <f>POWER(10,((E400-39.345)/-3.8067))</f>
        <v>#VALUE!</v>
      </c>
      <c r="I400" s="25" t="e">
        <f t="shared" ref="I400" si="359">AVERAGE(H400:H401)</f>
        <v>#VALUE!</v>
      </c>
      <c r="J400" s="25" t="e">
        <f t="shared" ref="J400" si="360">STDEV(H400:H401)</f>
        <v>#VALUE!</v>
      </c>
      <c r="K400" s="24">
        <v>1</v>
      </c>
      <c r="L400" s="24">
        <v>40</v>
      </c>
    </row>
    <row r="401" spans="1:12" x14ac:dyDescent="0.2">
      <c r="A401" s="24" t="s">
        <v>564</v>
      </c>
      <c r="B401" s="24" t="s">
        <v>1010</v>
      </c>
      <c r="C401" s="24" t="s">
        <v>70</v>
      </c>
      <c r="D401" s="24" t="s">
        <v>71</v>
      </c>
      <c r="E401" s="24" t="s">
        <v>72</v>
      </c>
      <c r="H401" s="25" t="e">
        <f>POWER(10,((E401-39.345)/-3.8067))</f>
        <v>#VALUE!</v>
      </c>
      <c r="K401" s="24">
        <v>1</v>
      </c>
      <c r="L401" s="24">
        <v>40</v>
      </c>
    </row>
    <row r="402" spans="1:12" x14ac:dyDescent="0.2">
      <c r="A402" s="24" t="s">
        <v>608</v>
      </c>
      <c r="B402" s="24" t="s">
        <v>1011</v>
      </c>
      <c r="C402" s="24" t="s">
        <v>70</v>
      </c>
      <c r="D402" s="24" t="s">
        <v>71</v>
      </c>
      <c r="E402" s="24" t="s">
        <v>72</v>
      </c>
      <c r="F402" s="133">
        <v>35.588649749755859</v>
      </c>
      <c r="H402" s="25" t="e">
        <f>POWER(10,((E402-39.345)/-3.8067))</f>
        <v>#VALUE!</v>
      </c>
      <c r="I402" s="25" t="e">
        <f t="shared" ref="I402" si="361">AVERAGE(H402:H403)</f>
        <v>#VALUE!</v>
      </c>
      <c r="J402" s="25" t="e">
        <f t="shared" ref="J402" si="362">STDEV(H402:H403)</f>
        <v>#VALUE!</v>
      </c>
      <c r="K402" s="24">
        <v>1</v>
      </c>
      <c r="L402" s="24">
        <v>40</v>
      </c>
    </row>
    <row r="403" spans="1:12" x14ac:dyDescent="0.2">
      <c r="A403" s="24" t="s">
        <v>633</v>
      </c>
      <c r="B403" s="24" t="s">
        <v>1011</v>
      </c>
      <c r="C403" s="24" t="s">
        <v>70</v>
      </c>
      <c r="D403" s="24" t="s">
        <v>71</v>
      </c>
      <c r="E403" s="133">
        <v>35.588650000000001</v>
      </c>
      <c r="F403" s="133">
        <v>35.588649749755859</v>
      </c>
      <c r="H403" s="25">
        <f>POWER(10,((E403-39.345)/-3.8067))</f>
        <v>9.7000354337179893</v>
      </c>
      <c r="K403" s="24">
        <v>1</v>
      </c>
      <c r="L403" s="24">
        <v>40</v>
      </c>
    </row>
    <row r="404" spans="1:12" x14ac:dyDescent="0.2">
      <c r="A404" s="24" t="s">
        <v>115</v>
      </c>
      <c r="B404" s="24" t="s">
        <v>116</v>
      </c>
      <c r="C404" s="24" t="s">
        <v>70</v>
      </c>
      <c r="D404" s="24" t="s">
        <v>117</v>
      </c>
      <c r="E404" s="133">
        <v>13.269320499999999</v>
      </c>
      <c r="F404" s="133">
        <v>13.299873352050781</v>
      </c>
      <c r="G404" s="133">
        <v>4.3208274990320206E-2</v>
      </c>
      <c r="H404" s="25">
        <f>POWER(10,((E404-39.345)/-3.8067))</f>
        <v>7078535.0896935631</v>
      </c>
      <c r="I404" s="25">
        <f t="shared" ref="I404" si="363">AVERAGE(H404:H405)</f>
        <v>6950107.1820814908</v>
      </c>
      <c r="J404" s="25">
        <f t="shared" ref="J404" si="364">STDEV(H404:H405)</f>
        <v>181624.48873219217</v>
      </c>
      <c r="K404" s="24">
        <v>1</v>
      </c>
      <c r="L404" s="24">
        <v>40</v>
      </c>
    </row>
    <row r="405" spans="1:12" x14ac:dyDescent="0.2">
      <c r="A405" s="24" t="s">
        <v>141</v>
      </c>
      <c r="B405" s="24" t="s">
        <v>116</v>
      </c>
      <c r="C405" s="24" t="s">
        <v>70</v>
      </c>
      <c r="D405" s="24" t="s">
        <v>117</v>
      </c>
      <c r="E405" s="133">
        <v>13.330425999999999</v>
      </c>
      <c r="F405" s="133">
        <v>13.299873352050781</v>
      </c>
      <c r="G405" s="133">
        <v>4.3208274990320206E-2</v>
      </c>
      <c r="H405" s="25">
        <f>POWER(10,((E405-39.345)/-3.8067))</f>
        <v>6821679.2744694175</v>
      </c>
      <c r="K405" s="24">
        <v>1</v>
      </c>
      <c r="L405" s="24">
        <v>40</v>
      </c>
    </row>
    <row r="406" spans="1:12" x14ac:dyDescent="0.2">
      <c r="A406" s="24" t="s">
        <v>186</v>
      </c>
      <c r="B406" s="24" t="s">
        <v>187</v>
      </c>
      <c r="C406" s="24" t="s">
        <v>70</v>
      </c>
      <c r="D406" s="24" t="s">
        <v>117</v>
      </c>
      <c r="E406" s="133">
        <v>18.395295999999998</v>
      </c>
      <c r="F406" s="133">
        <v>18.456623077392578</v>
      </c>
      <c r="G406" s="133">
        <v>8.6728096008300781E-2</v>
      </c>
      <c r="H406" s="25">
        <f>POWER(10,((E406-39.345)/-3.8067))</f>
        <v>318696.04795398837</v>
      </c>
      <c r="I406" s="25">
        <f t="shared" ref="I406" si="365">AVERAGE(H406:H407)</f>
        <v>307302.00292509084</v>
      </c>
      <c r="J406" s="25">
        <f t="shared" ref="J406" si="366">STDEV(H406:H407)</f>
        <v>16113.613010156667</v>
      </c>
      <c r="K406" s="24">
        <v>1</v>
      </c>
      <c r="L406" s="24">
        <v>40</v>
      </c>
    </row>
    <row r="407" spans="1:12" x14ac:dyDescent="0.2">
      <c r="A407" s="24" t="s">
        <v>211</v>
      </c>
      <c r="B407" s="24" t="s">
        <v>187</v>
      </c>
      <c r="C407" s="24" t="s">
        <v>70</v>
      </c>
      <c r="D407" s="24" t="s">
        <v>117</v>
      </c>
      <c r="E407" s="133">
        <v>18.517948000000001</v>
      </c>
      <c r="F407" s="133">
        <v>18.456623077392578</v>
      </c>
      <c r="G407" s="133">
        <v>8.6728096008300781E-2</v>
      </c>
      <c r="H407" s="25">
        <f>POWER(10,((E407-39.345)/-3.8067))</f>
        <v>295907.95789619326</v>
      </c>
      <c r="K407" s="24">
        <v>1</v>
      </c>
      <c r="L407" s="24">
        <v>40</v>
      </c>
    </row>
    <row r="408" spans="1:12" x14ac:dyDescent="0.2">
      <c r="A408" s="24" t="s">
        <v>257</v>
      </c>
      <c r="B408" s="24" t="s">
        <v>258</v>
      </c>
      <c r="C408" s="24" t="s">
        <v>70</v>
      </c>
      <c r="D408" s="24" t="s">
        <v>117</v>
      </c>
      <c r="E408" s="133">
        <v>20.653335999999999</v>
      </c>
      <c r="F408" s="133">
        <v>21.083251953125</v>
      </c>
      <c r="G408" s="133">
        <v>0.60799360275268555</v>
      </c>
      <c r="H408" s="25">
        <f>POWER(10,((E408-39.345)/-3.8067))</f>
        <v>81320.770875018541</v>
      </c>
      <c r="I408" s="25">
        <f t="shared" ref="I408" si="367">AVERAGE(H408:H409)</f>
        <v>64831.58269463617</v>
      </c>
      <c r="J408" s="25">
        <f t="shared" ref="J408" si="368">STDEV(H408:H409)</f>
        <v>23319.233557218882</v>
      </c>
      <c r="K408" s="24">
        <v>1</v>
      </c>
      <c r="L408" s="24">
        <v>40</v>
      </c>
    </row>
    <row r="409" spans="1:12" x14ac:dyDescent="0.2">
      <c r="A409" s="24" t="s">
        <v>282</v>
      </c>
      <c r="B409" s="24" t="s">
        <v>258</v>
      </c>
      <c r="C409" s="24" t="s">
        <v>70</v>
      </c>
      <c r="D409" s="24" t="s">
        <v>117</v>
      </c>
      <c r="E409" s="133">
        <v>21.513168</v>
      </c>
      <c r="F409" s="133">
        <v>21.083251953125</v>
      </c>
      <c r="G409" s="133">
        <v>0.60799360275268555</v>
      </c>
      <c r="H409" s="25">
        <f>POWER(10,((E409-39.345)/-3.8067))</f>
        <v>48342.3945142538</v>
      </c>
      <c r="K409" s="24">
        <v>1</v>
      </c>
      <c r="L409" s="24">
        <v>40</v>
      </c>
    </row>
    <row r="410" spans="1:12" x14ac:dyDescent="0.2">
      <c r="A410" s="24" t="s">
        <v>328</v>
      </c>
      <c r="B410" s="24" t="s">
        <v>329</v>
      </c>
      <c r="C410" s="24" t="s">
        <v>70</v>
      </c>
      <c r="D410" s="24" t="s">
        <v>117</v>
      </c>
      <c r="E410" s="133">
        <v>26.429341999999998</v>
      </c>
      <c r="F410" s="133">
        <v>26.444435119628906</v>
      </c>
      <c r="G410" s="133">
        <v>2.1344512701034546E-2</v>
      </c>
      <c r="H410" s="25">
        <f>POWER(10,((E410-39.345)/-3.8067))</f>
        <v>2471.0139303025453</v>
      </c>
      <c r="I410" s="25">
        <f t="shared" ref="I410" si="369">AVERAGE(H410:H411)</f>
        <v>2448.6597379451014</v>
      </c>
      <c r="J410" s="25">
        <f t="shared" ref="J410" si="370">STDEV(H410:H411)</f>
        <v>31.613602007794526</v>
      </c>
      <c r="K410" s="24">
        <v>1</v>
      </c>
      <c r="L410" s="24">
        <v>40</v>
      </c>
    </row>
    <row r="411" spans="1:12" x14ac:dyDescent="0.2">
      <c r="A411" s="24" t="s">
        <v>353</v>
      </c>
      <c r="B411" s="24" t="s">
        <v>329</v>
      </c>
      <c r="C411" s="24" t="s">
        <v>70</v>
      </c>
      <c r="D411" s="24" t="s">
        <v>117</v>
      </c>
      <c r="E411" s="133">
        <v>26.459527999999999</v>
      </c>
      <c r="F411" s="133">
        <v>26.444435119628906</v>
      </c>
      <c r="G411" s="133">
        <v>2.1344512701034546E-2</v>
      </c>
      <c r="H411" s="25">
        <f>POWER(10,((E411-39.345)/-3.8067))</f>
        <v>2426.305545587657</v>
      </c>
      <c r="K411" s="24">
        <v>1</v>
      </c>
      <c r="L411" s="24">
        <v>40</v>
      </c>
    </row>
    <row r="412" spans="1:12" x14ac:dyDescent="0.2">
      <c r="A412" s="24" t="s">
        <v>399</v>
      </c>
      <c r="B412" s="24" t="s">
        <v>400</v>
      </c>
      <c r="C412" s="24" t="s">
        <v>70</v>
      </c>
      <c r="D412" s="24" t="s">
        <v>117</v>
      </c>
      <c r="E412" s="133">
        <v>28.333438999999998</v>
      </c>
      <c r="F412" s="133">
        <v>29.654779434204102</v>
      </c>
      <c r="G412" s="133">
        <v>1.8686577081680298</v>
      </c>
      <c r="H412" s="25">
        <f>POWER(10,((E412-39.345)/-3.8067))</f>
        <v>781.05022309273056</v>
      </c>
      <c r="I412" s="25">
        <f t="shared" ref="I412" si="371">AVERAGE(H412:H413)</f>
        <v>469.48937944680563</v>
      </c>
      <c r="J412" s="25">
        <f t="shared" ref="J412" si="372">STDEV(H412:H413)</f>
        <v>440.6135705884704</v>
      </c>
      <c r="K412" s="24">
        <v>1</v>
      </c>
      <c r="L412" s="24">
        <v>40</v>
      </c>
    </row>
    <row r="413" spans="1:12" x14ac:dyDescent="0.2">
      <c r="A413" s="24" t="s">
        <v>424</v>
      </c>
      <c r="B413" s="24" t="s">
        <v>400</v>
      </c>
      <c r="C413" s="24" t="s">
        <v>70</v>
      </c>
      <c r="D413" s="24" t="s">
        <v>117</v>
      </c>
      <c r="E413" s="133">
        <v>30.976120000000002</v>
      </c>
      <c r="F413" s="133">
        <v>29.654779434204102</v>
      </c>
      <c r="G413" s="133">
        <v>1.8686577081680298</v>
      </c>
      <c r="H413" s="25">
        <f>POWER(10,((E413-39.345)/-3.8067))</f>
        <v>157.9285358008807</v>
      </c>
      <c r="K413" s="24">
        <v>1</v>
      </c>
      <c r="L413" s="24">
        <v>40</v>
      </c>
    </row>
    <row r="414" spans="1:12" x14ac:dyDescent="0.2">
      <c r="A414" s="24" t="s">
        <v>470</v>
      </c>
      <c r="B414" s="24" t="s">
        <v>471</v>
      </c>
      <c r="C414" s="24" t="s">
        <v>70</v>
      </c>
      <c r="D414" s="24" t="s">
        <v>117</v>
      </c>
      <c r="E414" s="133">
        <v>34.316242000000003</v>
      </c>
      <c r="F414" s="133">
        <v>34.136894226074219</v>
      </c>
      <c r="G414" s="133">
        <v>0.25363636016845703</v>
      </c>
      <c r="H414" s="25">
        <f>POWER(10,((E414-39.345)/-3.8067))</f>
        <v>20.942483750642001</v>
      </c>
      <c r="I414" s="25">
        <f t="shared" ref="I414" si="373">AVERAGE(H414:H415)</f>
        <v>20.942483750642001</v>
      </c>
      <c r="J414" s="25" t="e">
        <f t="shared" ref="J414" si="374">STDEV(H414:H415)</f>
        <v>#DIV/0!</v>
      </c>
      <c r="K414" s="24">
        <v>1</v>
      </c>
      <c r="L414" s="24">
        <v>40</v>
      </c>
    </row>
    <row r="415" spans="1:12" x14ac:dyDescent="0.2">
      <c r="A415" s="24" t="s">
        <v>495</v>
      </c>
      <c r="B415" s="24" t="s">
        <v>471</v>
      </c>
      <c r="C415" s="24" t="s">
        <v>70</v>
      </c>
      <c r="D415" s="24" t="s">
        <v>117</v>
      </c>
      <c r="E415" s="133">
        <v>33.957546000000001</v>
      </c>
      <c r="F415" s="133">
        <v>34.136894226074219</v>
      </c>
      <c r="G415" s="133">
        <v>0.25363636016845703</v>
      </c>
      <c r="K415" s="24">
        <v>1</v>
      </c>
      <c r="L415" s="24">
        <v>40</v>
      </c>
    </row>
    <row r="416" spans="1:12" x14ac:dyDescent="0.2">
      <c r="A416" s="24" t="s">
        <v>540</v>
      </c>
      <c r="B416" s="24" t="s">
        <v>541</v>
      </c>
      <c r="C416" s="24" t="s">
        <v>70</v>
      </c>
      <c r="D416" s="24" t="s">
        <v>541</v>
      </c>
      <c r="E416" s="24" t="s">
        <v>72</v>
      </c>
      <c r="K416" s="24">
        <v>1</v>
      </c>
      <c r="L416" s="24">
        <v>40</v>
      </c>
    </row>
    <row r="417" spans="1:12" x14ac:dyDescent="0.2">
      <c r="A417" s="24" t="s">
        <v>565</v>
      </c>
      <c r="B417" s="24" t="s">
        <v>541</v>
      </c>
      <c r="C417" s="24" t="s">
        <v>70</v>
      </c>
      <c r="D417" s="24" t="s">
        <v>541</v>
      </c>
      <c r="E417" s="24" t="s">
        <v>72</v>
      </c>
      <c r="K417" s="24">
        <v>1</v>
      </c>
      <c r="L417" s="24">
        <v>40</v>
      </c>
    </row>
    <row r="418" spans="1:12" x14ac:dyDescent="0.2">
      <c r="A418" s="24" t="s">
        <v>610</v>
      </c>
      <c r="B418" s="24" t="s">
        <v>541</v>
      </c>
      <c r="C418" s="24" t="s">
        <v>70</v>
      </c>
      <c r="D418" s="24" t="s">
        <v>541</v>
      </c>
      <c r="E418" s="24" t="s">
        <v>72</v>
      </c>
      <c r="K418" s="24">
        <v>1</v>
      </c>
      <c r="L418" s="24">
        <v>40</v>
      </c>
    </row>
    <row r="419" spans="1:12" x14ac:dyDescent="0.2">
      <c r="A419" s="24" t="s">
        <v>634</v>
      </c>
      <c r="B419" s="24" t="s">
        <v>541</v>
      </c>
      <c r="C419" s="24" t="s">
        <v>70</v>
      </c>
      <c r="D419" s="24" t="s">
        <v>541</v>
      </c>
      <c r="E419" s="24" t="s">
        <v>72</v>
      </c>
      <c r="K419" s="24">
        <v>1</v>
      </c>
      <c r="L419" s="24">
        <v>40</v>
      </c>
    </row>
  </sheetData>
  <pageMargins left="0.7" right="0.7" top="0.75" bottom="0.75" header="0.3" footer="0.3"/>
  <pageSetup paperSize="9" orientation="portrait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workbookViewId="0">
      <selection activeCell="M23" sqref="M23"/>
    </sheetView>
  </sheetViews>
  <sheetFormatPr baseColWidth="10" defaultColWidth="8.83203125" defaultRowHeight="15" x14ac:dyDescent="0.2"/>
  <cols>
    <col min="8" max="8" width="12.83203125" style="23" bestFit="1" customWidth="1"/>
    <col min="9" max="9" width="10.1640625" style="23" bestFit="1" customWidth="1"/>
    <col min="10" max="10" width="8.83203125" style="23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5</v>
      </c>
    </row>
    <row r="4" spans="1:2" x14ac:dyDescent="0.2">
      <c r="A4" t="s">
        <v>6</v>
      </c>
      <c r="B4" t="s">
        <v>3</v>
      </c>
    </row>
    <row r="5" spans="1:2" x14ac:dyDescent="0.2">
      <c r="A5" t="s">
        <v>7</v>
      </c>
      <c r="B5" t="s">
        <v>8</v>
      </c>
    </row>
    <row r="6" spans="1:2" x14ac:dyDescent="0.2">
      <c r="A6" t="s">
        <v>9</v>
      </c>
      <c r="B6" t="s">
        <v>3</v>
      </c>
    </row>
    <row r="7" spans="1:2" x14ac:dyDescent="0.2">
      <c r="A7" t="s">
        <v>10</v>
      </c>
      <c r="B7" t="s">
        <v>11</v>
      </c>
    </row>
    <row r="8" spans="1:2" x14ac:dyDescent="0.2">
      <c r="A8" t="s">
        <v>12</v>
      </c>
      <c r="B8" t="s">
        <v>3</v>
      </c>
    </row>
    <row r="9" spans="1:2" x14ac:dyDescent="0.2">
      <c r="A9" t="s">
        <v>13</v>
      </c>
      <c r="B9" t="s">
        <v>14</v>
      </c>
    </row>
    <row r="10" spans="1:2" x14ac:dyDescent="0.2">
      <c r="A10" t="s">
        <v>15</v>
      </c>
      <c r="B10" t="s">
        <v>3</v>
      </c>
    </row>
    <row r="11" spans="1:2" x14ac:dyDescent="0.2">
      <c r="A11" t="s">
        <v>16</v>
      </c>
      <c r="B11" t="s">
        <v>17</v>
      </c>
    </row>
    <row r="12" spans="1:2" x14ac:dyDescent="0.2">
      <c r="A12" t="s">
        <v>18</v>
      </c>
      <c r="B12" t="s">
        <v>3</v>
      </c>
    </row>
    <row r="13" spans="1:2" x14ac:dyDescent="0.2">
      <c r="A13" t="s">
        <v>19</v>
      </c>
      <c r="B13" t="s">
        <v>20</v>
      </c>
    </row>
    <row r="14" spans="1:2" x14ac:dyDescent="0.2">
      <c r="A14" t="s">
        <v>21</v>
      </c>
      <c r="B14" t="s">
        <v>3</v>
      </c>
    </row>
    <row r="15" spans="1:2" x14ac:dyDescent="0.2">
      <c r="A15" t="s">
        <v>22</v>
      </c>
      <c r="B15" t="s">
        <v>23</v>
      </c>
    </row>
    <row r="16" spans="1:2" x14ac:dyDescent="0.2">
      <c r="A16" t="s">
        <v>24</v>
      </c>
      <c r="B16" t="s">
        <v>3</v>
      </c>
    </row>
    <row r="17" spans="1:2" x14ac:dyDescent="0.2">
      <c r="A17" t="s">
        <v>25</v>
      </c>
      <c r="B17" t="s">
        <v>26</v>
      </c>
    </row>
    <row r="18" spans="1:2" x14ac:dyDescent="0.2">
      <c r="A18" t="s">
        <v>27</v>
      </c>
      <c r="B18" t="s">
        <v>3</v>
      </c>
    </row>
    <row r="19" spans="1:2" x14ac:dyDescent="0.2">
      <c r="A19" t="s">
        <v>28</v>
      </c>
      <c r="B19" t="s">
        <v>29</v>
      </c>
    </row>
    <row r="20" spans="1:2" x14ac:dyDescent="0.2">
      <c r="A20" t="s">
        <v>30</v>
      </c>
      <c r="B20" t="s">
        <v>31</v>
      </c>
    </row>
    <row r="21" spans="1:2" x14ac:dyDescent="0.2">
      <c r="A21" t="s">
        <v>32</v>
      </c>
      <c r="B21" t="s">
        <v>1012</v>
      </c>
    </row>
    <row r="22" spans="1:2" x14ac:dyDescent="0.2">
      <c r="A22" t="s">
        <v>34</v>
      </c>
      <c r="B22" t="s">
        <v>1013</v>
      </c>
    </row>
    <row r="23" spans="1:2" x14ac:dyDescent="0.2">
      <c r="A23" t="s">
        <v>36</v>
      </c>
      <c r="B23" t="s">
        <v>1014</v>
      </c>
    </row>
    <row r="24" spans="1:2" x14ac:dyDescent="0.2">
      <c r="A24" t="s">
        <v>38</v>
      </c>
      <c r="B24" t="s">
        <v>1015</v>
      </c>
    </row>
    <row r="25" spans="1:2" x14ac:dyDescent="0.2">
      <c r="A25" t="s">
        <v>40</v>
      </c>
      <c r="B25" t="s">
        <v>41</v>
      </c>
    </row>
    <row r="26" spans="1:2" x14ac:dyDescent="0.2">
      <c r="A26" t="s">
        <v>42</v>
      </c>
      <c r="B26" t="s">
        <v>43</v>
      </c>
    </row>
    <row r="27" spans="1:2" x14ac:dyDescent="0.2">
      <c r="A27" t="s">
        <v>44</v>
      </c>
      <c r="B27" t="s">
        <v>45</v>
      </c>
    </row>
    <row r="28" spans="1:2" x14ac:dyDescent="0.2">
      <c r="A28" t="s">
        <v>46</v>
      </c>
      <c r="B28" t="s">
        <v>47</v>
      </c>
    </row>
    <row r="29" spans="1:2" x14ac:dyDescent="0.2">
      <c r="A29" t="s">
        <v>48</v>
      </c>
      <c r="B29" t="s">
        <v>49</v>
      </c>
    </row>
    <row r="30" spans="1:2" x14ac:dyDescent="0.2">
      <c r="A30" t="s">
        <v>50</v>
      </c>
      <c r="B30" t="s">
        <v>51</v>
      </c>
    </row>
    <row r="31" spans="1:2" x14ac:dyDescent="0.2">
      <c r="A31" t="s">
        <v>52</v>
      </c>
      <c r="B31" t="s">
        <v>53</v>
      </c>
    </row>
    <row r="32" spans="1:2" x14ac:dyDescent="0.2">
      <c r="A32" t="s">
        <v>54</v>
      </c>
      <c r="B32" t="s">
        <v>55</v>
      </c>
    </row>
    <row r="35" spans="1:12" x14ac:dyDescent="0.2">
      <c r="A35" t="s">
        <v>56</v>
      </c>
      <c r="B35" t="s">
        <v>57</v>
      </c>
      <c r="C35" t="s">
        <v>58</v>
      </c>
      <c r="D35" t="s">
        <v>59</v>
      </c>
      <c r="E35" t="s">
        <v>60</v>
      </c>
      <c r="F35" t="s">
        <v>61</v>
      </c>
      <c r="G35" t="s">
        <v>62</v>
      </c>
      <c r="H35" s="23" t="s">
        <v>1236</v>
      </c>
      <c r="I35" s="23" t="s">
        <v>1237</v>
      </c>
      <c r="J35" s="23" t="s">
        <v>1267</v>
      </c>
      <c r="K35" t="s">
        <v>66</v>
      </c>
      <c r="L35" t="s">
        <v>67</v>
      </c>
    </row>
    <row r="36" spans="1:12" x14ac:dyDescent="0.2">
      <c r="A36" t="s">
        <v>285</v>
      </c>
      <c r="B36" t="s">
        <v>1016</v>
      </c>
      <c r="C36" t="s">
        <v>640</v>
      </c>
      <c r="D36" t="s">
        <v>71</v>
      </c>
      <c r="E36" t="s">
        <v>72</v>
      </c>
      <c r="H36" s="23" t="e">
        <f>POWER(10,((E36-39.345)/-3.8067))</f>
        <v>#VALUE!</v>
      </c>
      <c r="I36" s="23" t="e">
        <f>AVERAGE(H36:H37)</f>
        <v>#VALUE!</v>
      </c>
      <c r="J36" s="23" t="e">
        <f>STDEV(H36:H37)</f>
        <v>#VALUE!</v>
      </c>
      <c r="K36">
        <v>1</v>
      </c>
      <c r="L36">
        <v>40</v>
      </c>
    </row>
    <row r="37" spans="1:12" x14ac:dyDescent="0.2">
      <c r="A37" t="s">
        <v>331</v>
      </c>
      <c r="B37" t="s">
        <v>1016</v>
      </c>
      <c r="C37" t="s">
        <v>640</v>
      </c>
      <c r="D37" t="s">
        <v>71</v>
      </c>
      <c r="E37" t="s">
        <v>72</v>
      </c>
      <c r="H37" s="23" t="e">
        <f>POWER(10,((E37-39.345)/-3.8067))</f>
        <v>#VALUE!</v>
      </c>
      <c r="K37">
        <v>1</v>
      </c>
      <c r="L37">
        <v>40</v>
      </c>
    </row>
    <row r="38" spans="1:12" x14ac:dyDescent="0.2">
      <c r="A38" t="s">
        <v>356</v>
      </c>
      <c r="B38" t="s">
        <v>1017</v>
      </c>
      <c r="C38" t="s">
        <v>640</v>
      </c>
      <c r="D38" t="s">
        <v>71</v>
      </c>
      <c r="E38" t="s">
        <v>72</v>
      </c>
      <c r="H38" s="23" t="e">
        <f>POWER(10,((E38-39.345)/-3.8067))</f>
        <v>#VALUE!</v>
      </c>
      <c r="I38" s="23" t="e">
        <f>AVERAGE(H38:H39)</f>
        <v>#VALUE!</v>
      </c>
      <c r="J38" s="23" t="e">
        <f>STDEV(H38:H39)</f>
        <v>#VALUE!</v>
      </c>
      <c r="K38">
        <v>1</v>
      </c>
      <c r="L38">
        <v>40</v>
      </c>
    </row>
    <row r="39" spans="1:12" x14ac:dyDescent="0.2">
      <c r="A39" t="s">
        <v>402</v>
      </c>
      <c r="B39" t="s">
        <v>1017</v>
      </c>
      <c r="C39" t="s">
        <v>640</v>
      </c>
      <c r="D39" t="s">
        <v>71</v>
      </c>
      <c r="E39" t="s">
        <v>72</v>
      </c>
      <c r="H39" s="23" t="e">
        <f>POWER(10,((E39-39.345)/-3.8067))</f>
        <v>#VALUE!</v>
      </c>
      <c r="K39">
        <v>1</v>
      </c>
      <c r="L39">
        <v>40</v>
      </c>
    </row>
    <row r="40" spans="1:12" x14ac:dyDescent="0.2">
      <c r="A40" t="s">
        <v>427</v>
      </c>
      <c r="B40" t="s">
        <v>1018</v>
      </c>
      <c r="C40" t="s">
        <v>640</v>
      </c>
      <c r="D40" t="s">
        <v>71</v>
      </c>
      <c r="E40" t="s">
        <v>72</v>
      </c>
      <c r="H40" s="23" t="e">
        <f>POWER(10,((E40-39.345)/-3.8067))</f>
        <v>#VALUE!</v>
      </c>
      <c r="I40" s="23" t="e">
        <f t="shared" ref="I40" si="0">AVERAGE(H40:H41)</f>
        <v>#VALUE!</v>
      </c>
      <c r="J40" s="23" t="e">
        <f t="shared" ref="J40" si="1">STDEV(H40:H41)</f>
        <v>#VALUE!</v>
      </c>
      <c r="K40">
        <v>1</v>
      </c>
      <c r="L40">
        <v>40</v>
      </c>
    </row>
    <row r="41" spans="1:12" x14ac:dyDescent="0.2">
      <c r="A41" t="s">
        <v>473</v>
      </c>
      <c r="B41" t="s">
        <v>1018</v>
      </c>
      <c r="C41" t="s">
        <v>640</v>
      </c>
      <c r="D41" t="s">
        <v>71</v>
      </c>
      <c r="E41" t="s">
        <v>72</v>
      </c>
      <c r="H41" s="23" t="e">
        <f>POWER(10,((E41-39.345)/-3.8067))</f>
        <v>#VALUE!</v>
      </c>
      <c r="K41">
        <v>1</v>
      </c>
      <c r="L41">
        <v>40</v>
      </c>
    </row>
    <row r="42" spans="1:12" x14ac:dyDescent="0.2">
      <c r="A42" t="s">
        <v>498</v>
      </c>
      <c r="B42" t="s">
        <v>1019</v>
      </c>
      <c r="C42" t="s">
        <v>640</v>
      </c>
      <c r="D42" t="s">
        <v>71</v>
      </c>
      <c r="E42" t="s">
        <v>72</v>
      </c>
      <c r="H42" s="23" t="e">
        <f>POWER(10,((E42-39.345)/-3.8067))</f>
        <v>#VALUE!</v>
      </c>
      <c r="I42" s="23" t="e">
        <f t="shared" ref="I42" si="2">AVERAGE(H42:H43)</f>
        <v>#VALUE!</v>
      </c>
      <c r="J42" s="23" t="e">
        <f t="shared" ref="J42" si="3">STDEV(H42:H43)</f>
        <v>#VALUE!</v>
      </c>
      <c r="K42">
        <v>1</v>
      </c>
      <c r="L42">
        <v>40</v>
      </c>
    </row>
    <row r="43" spans="1:12" x14ac:dyDescent="0.2">
      <c r="A43" t="s">
        <v>543</v>
      </c>
      <c r="B43" t="s">
        <v>1019</v>
      </c>
      <c r="C43" t="s">
        <v>640</v>
      </c>
      <c r="D43" t="s">
        <v>71</v>
      </c>
      <c r="E43" t="s">
        <v>72</v>
      </c>
      <c r="H43" s="23" t="e">
        <f>POWER(10,((E43-39.345)/-3.8067))</f>
        <v>#VALUE!</v>
      </c>
      <c r="K43">
        <v>1</v>
      </c>
      <c r="L43">
        <v>40</v>
      </c>
    </row>
    <row r="44" spans="1:12" x14ac:dyDescent="0.2">
      <c r="A44" t="s">
        <v>568</v>
      </c>
      <c r="B44" t="s">
        <v>1020</v>
      </c>
      <c r="C44" t="s">
        <v>640</v>
      </c>
      <c r="D44" t="s">
        <v>71</v>
      </c>
      <c r="E44" t="s">
        <v>72</v>
      </c>
      <c r="H44" s="23" t="e">
        <f>POWER(10,((E44-39.345)/-3.8067))</f>
        <v>#VALUE!</v>
      </c>
      <c r="I44" s="23" t="e">
        <f t="shared" ref="I44" si="4">AVERAGE(H44:H45)</f>
        <v>#VALUE!</v>
      </c>
      <c r="J44" s="23" t="e">
        <f t="shared" ref="J44" si="5">STDEV(H44:H45)</f>
        <v>#VALUE!</v>
      </c>
      <c r="K44">
        <v>1</v>
      </c>
      <c r="L44">
        <v>40</v>
      </c>
    </row>
    <row r="45" spans="1:12" x14ac:dyDescent="0.2">
      <c r="A45" t="s">
        <v>612</v>
      </c>
      <c r="B45" t="s">
        <v>1020</v>
      </c>
      <c r="C45" t="s">
        <v>640</v>
      </c>
      <c r="D45" t="s">
        <v>71</v>
      </c>
      <c r="E45" t="s">
        <v>72</v>
      </c>
      <c r="H45" s="23" t="e">
        <f>POWER(10,((E45-39.345)/-3.8067))</f>
        <v>#VALUE!</v>
      </c>
      <c r="K45">
        <v>1</v>
      </c>
      <c r="L45">
        <v>40</v>
      </c>
    </row>
    <row r="46" spans="1:12" x14ac:dyDescent="0.2">
      <c r="A46" t="s">
        <v>75</v>
      </c>
      <c r="B46" t="s">
        <v>1021</v>
      </c>
      <c r="C46" t="s">
        <v>640</v>
      </c>
      <c r="D46" t="s">
        <v>71</v>
      </c>
      <c r="E46" t="s">
        <v>72</v>
      </c>
      <c r="H46" s="23" t="e">
        <f>POWER(10,((E46-39.345)/-3.8067))</f>
        <v>#VALUE!</v>
      </c>
      <c r="I46" s="23" t="e">
        <f>AVERAGE(H46:H47)</f>
        <v>#VALUE!</v>
      </c>
      <c r="J46" s="23" t="e">
        <f t="shared" ref="J46" si="6">STDEV(H46:H47)</f>
        <v>#VALUE!</v>
      </c>
      <c r="K46">
        <v>1</v>
      </c>
      <c r="L46">
        <v>40</v>
      </c>
    </row>
    <row r="47" spans="1:12" x14ac:dyDescent="0.2">
      <c r="A47" t="s">
        <v>120</v>
      </c>
      <c r="B47" t="s">
        <v>1021</v>
      </c>
      <c r="C47" t="s">
        <v>640</v>
      </c>
      <c r="D47" t="s">
        <v>71</v>
      </c>
      <c r="E47" t="s">
        <v>72</v>
      </c>
      <c r="H47" s="23" t="e">
        <f>POWER(10,((E47-39.345)/-3.8067))</f>
        <v>#VALUE!</v>
      </c>
      <c r="K47">
        <v>1</v>
      </c>
      <c r="L47">
        <v>40</v>
      </c>
    </row>
    <row r="48" spans="1:12" x14ac:dyDescent="0.2">
      <c r="A48" t="s">
        <v>146</v>
      </c>
      <c r="B48" t="s">
        <v>1022</v>
      </c>
      <c r="C48" t="s">
        <v>640</v>
      </c>
      <c r="D48" t="s">
        <v>71</v>
      </c>
      <c r="E48" t="s">
        <v>72</v>
      </c>
      <c r="H48" s="23" t="e">
        <f>POWER(10,((E48-39.345)/-3.8067))</f>
        <v>#VALUE!</v>
      </c>
      <c r="I48" s="23" t="e">
        <f t="shared" ref="I48" si="7">AVERAGE(H48:H49)</f>
        <v>#VALUE!</v>
      </c>
      <c r="J48" s="23" t="e">
        <f t="shared" ref="J48" si="8">STDEV(H48:H49)</f>
        <v>#VALUE!</v>
      </c>
      <c r="K48">
        <v>1</v>
      </c>
      <c r="L48">
        <v>40</v>
      </c>
    </row>
    <row r="49" spans="1:12" x14ac:dyDescent="0.2">
      <c r="A49" t="s">
        <v>190</v>
      </c>
      <c r="B49" t="s">
        <v>1022</v>
      </c>
      <c r="C49" t="s">
        <v>640</v>
      </c>
      <c r="D49" t="s">
        <v>71</v>
      </c>
      <c r="E49" t="s">
        <v>72</v>
      </c>
      <c r="H49" s="23" t="e">
        <f>POWER(10,((E49-39.345)/-3.8067))</f>
        <v>#VALUE!</v>
      </c>
      <c r="K49">
        <v>1</v>
      </c>
      <c r="L49">
        <v>40</v>
      </c>
    </row>
    <row r="50" spans="1:12" x14ac:dyDescent="0.2">
      <c r="A50" t="s">
        <v>216</v>
      </c>
      <c r="B50" t="s">
        <v>1023</v>
      </c>
      <c r="C50" t="s">
        <v>640</v>
      </c>
      <c r="D50" t="s">
        <v>71</v>
      </c>
      <c r="E50" t="s">
        <v>72</v>
      </c>
      <c r="H50" s="23" t="e">
        <f>POWER(10,((E50-39.345)/-3.8067))</f>
        <v>#VALUE!</v>
      </c>
      <c r="I50" s="23" t="e">
        <f t="shared" ref="I50" si="9">AVERAGE(H50:H51)</f>
        <v>#VALUE!</v>
      </c>
      <c r="J50" s="23" t="e">
        <f t="shared" ref="J50" si="10">STDEV(H50:H51)</f>
        <v>#VALUE!</v>
      </c>
      <c r="K50">
        <v>1</v>
      </c>
      <c r="L50">
        <v>40</v>
      </c>
    </row>
    <row r="51" spans="1:12" x14ac:dyDescent="0.2">
      <c r="A51" t="s">
        <v>261</v>
      </c>
      <c r="B51" t="s">
        <v>1023</v>
      </c>
      <c r="C51" t="s">
        <v>640</v>
      </c>
      <c r="D51" t="s">
        <v>71</v>
      </c>
      <c r="E51" t="s">
        <v>72</v>
      </c>
      <c r="H51" s="23" t="e">
        <f>POWER(10,((E51-39.345)/-3.8067))</f>
        <v>#VALUE!</v>
      </c>
      <c r="K51">
        <v>1</v>
      </c>
      <c r="L51">
        <v>40</v>
      </c>
    </row>
    <row r="52" spans="1:12" x14ac:dyDescent="0.2">
      <c r="A52" t="s">
        <v>287</v>
      </c>
      <c r="B52" t="s">
        <v>1024</v>
      </c>
      <c r="C52" t="s">
        <v>640</v>
      </c>
      <c r="D52" t="s">
        <v>71</v>
      </c>
      <c r="E52" t="s">
        <v>72</v>
      </c>
      <c r="H52" s="23" t="e">
        <f>POWER(10,((E52-39.345)/-3.8067))</f>
        <v>#VALUE!</v>
      </c>
      <c r="I52" s="23" t="e">
        <f t="shared" ref="I52" si="11">AVERAGE(H52:H53)</f>
        <v>#VALUE!</v>
      </c>
      <c r="J52" s="23" t="e">
        <f t="shared" ref="J52" si="12">STDEV(H52:H53)</f>
        <v>#VALUE!</v>
      </c>
      <c r="K52">
        <v>1</v>
      </c>
      <c r="L52">
        <v>40</v>
      </c>
    </row>
    <row r="53" spans="1:12" x14ac:dyDescent="0.2">
      <c r="A53" t="s">
        <v>332</v>
      </c>
      <c r="B53" t="s">
        <v>1024</v>
      </c>
      <c r="C53" t="s">
        <v>640</v>
      </c>
      <c r="D53" t="s">
        <v>71</v>
      </c>
      <c r="E53" t="s">
        <v>72</v>
      </c>
      <c r="H53" s="23" t="e">
        <f>POWER(10,((E53-39.345)/-3.8067))</f>
        <v>#VALUE!</v>
      </c>
      <c r="K53">
        <v>1</v>
      </c>
      <c r="L53">
        <v>40</v>
      </c>
    </row>
    <row r="54" spans="1:12" x14ac:dyDescent="0.2">
      <c r="A54" t="s">
        <v>358</v>
      </c>
      <c r="B54" t="s">
        <v>1025</v>
      </c>
      <c r="C54" t="s">
        <v>640</v>
      </c>
      <c r="D54" t="s">
        <v>71</v>
      </c>
      <c r="E54" t="s">
        <v>72</v>
      </c>
      <c r="H54" s="23" t="e">
        <f>POWER(10,((E54-39.345)/-3.8067))</f>
        <v>#VALUE!</v>
      </c>
      <c r="I54" s="23" t="e">
        <f t="shared" ref="I54" si="13">AVERAGE(H54:H55)</f>
        <v>#VALUE!</v>
      </c>
      <c r="J54" s="23" t="e">
        <f t="shared" ref="J54" si="14">STDEV(H54:H55)</f>
        <v>#VALUE!</v>
      </c>
      <c r="K54">
        <v>1</v>
      </c>
      <c r="L54">
        <v>40</v>
      </c>
    </row>
    <row r="55" spans="1:12" x14ac:dyDescent="0.2">
      <c r="A55" t="s">
        <v>403</v>
      </c>
      <c r="B55" t="s">
        <v>1025</v>
      </c>
      <c r="C55" t="s">
        <v>640</v>
      </c>
      <c r="D55" t="s">
        <v>71</v>
      </c>
      <c r="E55" t="s">
        <v>72</v>
      </c>
      <c r="H55" s="23" t="e">
        <f>POWER(10,((E55-39.345)/-3.8067))</f>
        <v>#VALUE!</v>
      </c>
      <c r="K55">
        <v>1</v>
      </c>
      <c r="L55">
        <v>40</v>
      </c>
    </row>
    <row r="56" spans="1:12" x14ac:dyDescent="0.2">
      <c r="A56" t="s">
        <v>429</v>
      </c>
      <c r="B56" t="s">
        <v>1026</v>
      </c>
      <c r="C56" t="s">
        <v>640</v>
      </c>
      <c r="D56" t="s">
        <v>71</v>
      </c>
      <c r="E56" t="s">
        <v>72</v>
      </c>
      <c r="H56" s="23" t="e">
        <f>POWER(10,((E56-39.345)/-3.8067))</f>
        <v>#VALUE!</v>
      </c>
      <c r="I56" s="23" t="e">
        <f t="shared" ref="I56" si="15">AVERAGE(H56:H57)</f>
        <v>#VALUE!</v>
      </c>
      <c r="J56" s="23" t="e">
        <f t="shared" ref="J56" si="16">STDEV(H56:H57)</f>
        <v>#VALUE!</v>
      </c>
      <c r="K56">
        <v>1</v>
      </c>
      <c r="L56">
        <v>40</v>
      </c>
    </row>
    <row r="57" spans="1:12" x14ac:dyDescent="0.2">
      <c r="A57" t="s">
        <v>474</v>
      </c>
      <c r="B57" t="s">
        <v>1026</v>
      </c>
      <c r="C57" t="s">
        <v>640</v>
      </c>
      <c r="D57" t="s">
        <v>71</v>
      </c>
      <c r="E57" t="s">
        <v>72</v>
      </c>
      <c r="H57" s="23" t="e">
        <f>POWER(10,((E57-39.345)/-3.8067))</f>
        <v>#VALUE!</v>
      </c>
      <c r="K57">
        <v>1</v>
      </c>
      <c r="L57">
        <v>40</v>
      </c>
    </row>
    <row r="58" spans="1:12" x14ac:dyDescent="0.2">
      <c r="A58" t="s">
        <v>500</v>
      </c>
      <c r="B58" t="s">
        <v>1027</v>
      </c>
      <c r="C58" t="s">
        <v>640</v>
      </c>
      <c r="D58" t="s">
        <v>71</v>
      </c>
      <c r="E58" t="s">
        <v>72</v>
      </c>
      <c r="H58" s="23" t="e">
        <f>POWER(10,((E58-39.345)/-3.8067))</f>
        <v>#VALUE!</v>
      </c>
      <c r="I58" s="23" t="e">
        <f t="shared" ref="I58" si="17">AVERAGE(H58:H59)</f>
        <v>#VALUE!</v>
      </c>
      <c r="J58" s="23" t="e">
        <f t="shared" ref="J58" si="18">STDEV(H58:H59)</f>
        <v>#VALUE!</v>
      </c>
      <c r="K58">
        <v>1</v>
      </c>
      <c r="L58">
        <v>40</v>
      </c>
    </row>
    <row r="59" spans="1:12" x14ac:dyDescent="0.2">
      <c r="A59" t="s">
        <v>544</v>
      </c>
      <c r="B59" t="s">
        <v>1027</v>
      </c>
      <c r="C59" t="s">
        <v>640</v>
      </c>
      <c r="D59" t="s">
        <v>71</v>
      </c>
      <c r="E59" t="s">
        <v>72</v>
      </c>
      <c r="H59" s="23" t="e">
        <f>POWER(10,((E59-39.345)/-3.8067))</f>
        <v>#VALUE!</v>
      </c>
      <c r="K59">
        <v>1</v>
      </c>
      <c r="L59">
        <v>40</v>
      </c>
    </row>
    <row r="60" spans="1:12" x14ac:dyDescent="0.2">
      <c r="A60" t="s">
        <v>570</v>
      </c>
      <c r="B60" t="s">
        <v>1028</v>
      </c>
      <c r="C60" t="s">
        <v>640</v>
      </c>
      <c r="D60" t="s">
        <v>71</v>
      </c>
      <c r="E60" t="s">
        <v>72</v>
      </c>
      <c r="H60" s="23" t="e">
        <f>POWER(10,((E60-39.345)/-3.8067))</f>
        <v>#VALUE!</v>
      </c>
      <c r="I60" s="23" t="e">
        <f t="shared" ref="I60" si="19">AVERAGE(H60:H61)</f>
        <v>#VALUE!</v>
      </c>
      <c r="J60" s="23" t="e">
        <f t="shared" ref="J60" si="20">STDEV(H60:H61)</f>
        <v>#VALUE!</v>
      </c>
      <c r="K60">
        <v>1</v>
      </c>
      <c r="L60">
        <v>40</v>
      </c>
    </row>
    <row r="61" spans="1:12" x14ac:dyDescent="0.2">
      <c r="A61" t="s">
        <v>613</v>
      </c>
      <c r="B61" t="s">
        <v>1028</v>
      </c>
      <c r="C61" t="s">
        <v>640</v>
      </c>
      <c r="D61" t="s">
        <v>71</v>
      </c>
      <c r="E61" t="s">
        <v>72</v>
      </c>
      <c r="H61" s="23" t="e">
        <f>POWER(10,((E61-39.345)/-3.8067))</f>
        <v>#VALUE!</v>
      </c>
      <c r="K61">
        <v>1</v>
      </c>
      <c r="L61">
        <v>40</v>
      </c>
    </row>
    <row r="62" spans="1:12" x14ac:dyDescent="0.2">
      <c r="A62" t="s">
        <v>77</v>
      </c>
      <c r="B62" t="s">
        <v>1029</v>
      </c>
      <c r="C62" t="s">
        <v>640</v>
      </c>
      <c r="D62" t="s">
        <v>71</v>
      </c>
      <c r="E62" t="s">
        <v>72</v>
      </c>
      <c r="H62" s="23" t="e">
        <f>POWER(10,((E62-39.345)/-3.8067))</f>
        <v>#VALUE!</v>
      </c>
      <c r="I62" s="23" t="e">
        <f t="shared" ref="I62" si="21">AVERAGE(H62:H63)</f>
        <v>#VALUE!</v>
      </c>
      <c r="J62" s="23" t="e">
        <f t="shared" ref="J62" si="22">STDEV(H62:H63)</f>
        <v>#VALUE!</v>
      </c>
      <c r="K62">
        <v>1</v>
      </c>
      <c r="L62">
        <v>40</v>
      </c>
    </row>
    <row r="63" spans="1:12" x14ac:dyDescent="0.2">
      <c r="A63" t="s">
        <v>121</v>
      </c>
      <c r="B63" t="s">
        <v>1029</v>
      </c>
      <c r="C63" t="s">
        <v>640</v>
      </c>
      <c r="D63" t="s">
        <v>71</v>
      </c>
      <c r="E63" t="s">
        <v>72</v>
      </c>
      <c r="H63" s="23" t="e">
        <f>POWER(10,((E63-39.345)/-3.8067))</f>
        <v>#VALUE!</v>
      </c>
      <c r="K63">
        <v>1</v>
      </c>
      <c r="L63">
        <v>40</v>
      </c>
    </row>
    <row r="64" spans="1:12" x14ac:dyDescent="0.2">
      <c r="A64" t="s">
        <v>148</v>
      </c>
      <c r="B64" t="s">
        <v>1030</v>
      </c>
      <c r="C64" t="s">
        <v>640</v>
      </c>
      <c r="D64" t="s">
        <v>71</v>
      </c>
      <c r="E64" t="s">
        <v>72</v>
      </c>
      <c r="H64" s="23" t="e">
        <f>POWER(10,((E64-39.345)/-3.8067))</f>
        <v>#VALUE!</v>
      </c>
      <c r="I64" s="23" t="e">
        <f t="shared" ref="I64" si="23">AVERAGE(H64:H65)</f>
        <v>#VALUE!</v>
      </c>
      <c r="J64" s="23" t="e">
        <f t="shared" ref="J64" si="24">STDEV(H64:H65)</f>
        <v>#VALUE!</v>
      </c>
      <c r="K64">
        <v>1</v>
      </c>
      <c r="L64">
        <v>40</v>
      </c>
    </row>
    <row r="65" spans="1:12" x14ac:dyDescent="0.2">
      <c r="A65" t="s">
        <v>191</v>
      </c>
      <c r="B65" t="s">
        <v>1030</v>
      </c>
      <c r="C65" t="s">
        <v>640</v>
      </c>
      <c r="D65" t="s">
        <v>71</v>
      </c>
      <c r="E65" t="s">
        <v>72</v>
      </c>
      <c r="H65" s="23" t="e">
        <f>POWER(10,((E65-39.345)/-3.8067))</f>
        <v>#VALUE!</v>
      </c>
      <c r="K65">
        <v>1</v>
      </c>
      <c r="L65">
        <v>40</v>
      </c>
    </row>
    <row r="66" spans="1:12" x14ac:dyDescent="0.2">
      <c r="A66" t="s">
        <v>218</v>
      </c>
      <c r="B66" t="s">
        <v>1031</v>
      </c>
      <c r="C66" t="s">
        <v>640</v>
      </c>
      <c r="D66" t="s">
        <v>71</v>
      </c>
      <c r="E66" t="s">
        <v>72</v>
      </c>
      <c r="H66" s="23" t="e">
        <f>POWER(10,((E66-39.345)/-3.8067))</f>
        <v>#VALUE!</v>
      </c>
      <c r="I66" s="23" t="e">
        <f t="shared" ref="I66" si="25">AVERAGE(H66:H67)</f>
        <v>#VALUE!</v>
      </c>
      <c r="J66" s="23" t="e">
        <f t="shared" ref="J66" si="26">STDEV(H66:H67)</f>
        <v>#VALUE!</v>
      </c>
      <c r="K66">
        <v>1</v>
      </c>
      <c r="L66">
        <v>40</v>
      </c>
    </row>
    <row r="67" spans="1:12" x14ac:dyDescent="0.2">
      <c r="A67" t="s">
        <v>262</v>
      </c>
      <c r="B67" t="s">
        <v>1031</v>
      </c>
      <c r="C67" t="s">
        <v>640</v>
      </c>
      <c r="D67" t="s">
        <v>71</v>
      </c>
      <c r="E67" t="s">
        <v>72</v>
      </c>
      <c r="H67" s="23" t="e">
        <f>POWER(10,((E67-39.345)/-3.8067))</f>
        <v>#VALUE!</v>
      </c>
      <c r="K67">
        <v>1</v>
      </c>
      <c r="L67">
        <v>40</v>
      </c>
    </row>
    <row r="68" spans="1:12" x14ac:dyDescent="0.2">
      <c r="A68" t="s">
        <v>289</v>
      </c>
      <c r="B68" t="s">
        <v>1032</v>
      </c>
      <c r="C68" t="s">
        <v>640</v>
      </c>
      <c r="D68" t="s">
        <v>71</v>
      </c>
      <c r="E68" s="1">
        <v>33.537759999999999</v>
      </c>
      <c r="F68" s="1">
        <v>33.309295654296875</v>
      </c>
      <c r="G68" s="1">
        <v>0.32310247421264648</v>
      </c>
      <c r="H68" s="23">
        <f>POWER(10,((E68-39.345)/-3.8067))</f>
        <v>33.537547445518022</v>
      </c>
      <c r="I68" s="23">
        <f t="shared" ref="I68" si="27">AVERAGE(H68:H69)</f>
        <v>38.876060996277815</v>
      </c>
      <c r="J68" s="23">
        <f t="shared" ref="J68" si="28">STDEV(H68:H69)</f>
        <v>7.5497982663970751</v>
      </c>
      <c r="K68">
        <v>1</v>
      </c>
      <c r="L68">
        <v>40</v>
      </c>
    </row>
    <row r="69" spans="1:12" x14ac:dyDescent="0.2">
      <c r="A69" t="s">
        <v>333</v>
      </c>
      <c r="B69" t="s">
        <v>1032</v>
      </c>
      <c r="C69" t="s">
        <v>640</v>
      </c>
      <c r="D69" t="s">
        <v>71</v>
      </c>
      <c r="E69" s="1">
        <v>33.080826000000002</v>
      </c>
      <c r="F69" s="1">
        <v>33.309295654296875</v>
      </c>
      <c r="G69" s="1">
        <v>0.32310247421264648</v>
      </c>
      <c r="H69" s="23">
        <f>POWER(10,((E69-39.345)/-3.8067))</f>
        <v>44.214574547037614</v>
      </c>
      <c r="K69">
        <v>1</v>
      </c>
      <c r="L69">
        <v>40</v>
      </c>
    </row>
    <row r="70" spans="1:12" x14ac:dyDescent="0.2">
      <c r="A70" t="s">
        <v>360</v>
      </c>
      <c r="B70" t="s">
        <v>1033</v>
      </c>
      <c r="C70" t="s">
        <v>640</v>
      </c>
      <c r="D70" t="s">
        <v>71</v>
      </c>
      <c r="E70" t="s">
        <v>72</v>
      </c>
      <c r="H70" s="23" t="e">
        <f>POWER(10,((E70-39.345)/-3.8067))</f>
        <v>#VALUE!</v>
      </c>
      <c r="I70" s="23" t="e">
        <f t="shared" ref="I70" si="29">AVERAGE(H70:H71)</f>
        <v>#VALUE!</v>
      </c>
      <c r="J70" s="23" t="e">
        <f t="shared" ref="J70" si="30">STDEV(H70:H71)</f>
        <v>#VALUE!</v>
      </c>
      <c r="K70">
        <v>1</v>
      </c>
      <c r="L70">
        <v>40</v>
      </c>
    </row>
    <row r="71" spans="1:12" x14ac:dyDescent="0.2">
      <c r="A71" t="s">
        <v>404</v>
      </c>
      <c r="B71" t="s">
        <v>1033</v>
      </c>
      <c r="C71" t="s">
        <v>640</v>
      </c>
      <c r="D71" t="s">
        <v>71</v>
      </c>
      <c r="E71" t="s">
        <v>72</v>
      </c>
      <c r="H71" s="23" t="e">
        <f>POWER(10,((E71-39.345)/-3.8067))</f>
        <v>#VALUE!</v>
      </c>
      <c r="K71">
        <v>1</v>
      </c>
      <c r="L71">
        <v>40</v>
      </c>
    </row>
    <row r="72" spans="1:12" x14ac:dyDescent="0.2">
      <c r="A72" t="s">
        <v>431</v>
      </c>
      <c r="B72" t="s">
        <v>1034</v>
      </c>
      <c r="C72" t="s">
        <v>640</v>
      </c>
      <c r="D72" t="s">
        <v>71</v>
      </c>
      <c r="E72" t="s">
        <v>72</v>
      </c>
      <c r="H72" s="23" t="e">
        <f>POWER(10,((E72-39.345)/-3.8067))</f>
        <v>#VALUE!</v>
      </c>
      <c r="I72" s="23" t="e">
        <f t="shared" ref="I72" si="31">AVERAGE(H72:H73)</f>
        <v>#VALUE!</v>
      </c>
      <c r="J72" s="23" t="e">
        <f t="shared" ref="J72" si="32">STDEV(H72:H73)</f>
        <v>#VALUE!</v>
      </c>
      <c r="K72">
        <v>1</v>
      </c>
      <c r="L72">
        <v>40</v>
      </c>
    </row>
    <row r="73" spans="1:12" x14ac:dyDescent="0.2">
      <c r="A73" t="s">
        <v>475</v>
      </c>
      <c r="B73" t="s">
        <v>1034</v>
      </c>
      <c r="C73" t="s">
        <v>640</v>
      </c>
      <c r="D73" t="s">
        <v>71</v>
      </c>
      <c r="E73" t="s">
        <v>72</v>
      </c>
      <c r="H73" s="23" t="e">
        <f>POWER(10,((E73-39.345)/-3.8067))</f>
        <v>#VALUE!</v>
      </c>
      <c r="K73">
        <v>1</v>
      </c>
      <c r="L73">
        <v>40</v>
      </c>
    </row>
    <row r="74" spans="1:12" x14ac:dyDescent="0.2">
      <c r="A74" t="s">
        <v>502</v>
      </c>
      <c r="B74" t="s">
        <v>1035</v>
      </c>
      <c r="C74" t="s">
        <v>640</v>
      </c>
      <c r="D74" t="s">
        <v>71</v>
      </c>
      <c r="E74" t="s">
        <v>72</v>
      </c>
      <c r="H74" s="23" t="e">
        <f>POWER(10,((E74-39.345)/-3.8067))</f>
        <v>#VALUE!</v>
      </c>
      <c r="I74" s="23" t="e">
        <f t="shared" ref="I74" si="33">AVERAGE(H74:H75)</f>
        <v>#VALUE!</v>
      </c>
      <c r="J74" s="23" t="e">
        <f t="shared" ref="J74" si="34">STDEV(H74:H75)</f>
        <v>#VALUE!</v>
      </c>
      <c r="K74">
        <v>1</v>
      </c>
      <c r="L74">
        <v>40</v>
      </c>
    </row>
    <row r="75" spans="1:12" x14ac:dyDescent="0.2">
      <c r="A75" t="s">
        <v>545</v>
      </c>
      <c r="B75" t="s">
        <v>1035</v>
      </c>
      <c r="C75" t="s">
        <v>640</v>
      </c>
      <c r="D75" t="s">
        <v>71</v>
      </c>
      <c r="E75" t="s">
        <v>72</v>
      </c>
      <c r="H75" s="23" t="e">
        <f>POWER(10,((E75-39.345)/-3.8067))</f>
        <v>#VALUE!</v>
      </c>
      <c r="K75">
        <v>1</v>
      </c>
      <c r="L75">
        <v>40</v>
      </c>
    </row>
    <row r="76" spans="1:12" x14ac:dyDescent="0.2">
      <c r="A76" t="s">
        <v>572</v>
      </c>
      <c r="B76" t="s">
        <v>1036</v>
      </c>
      <c r="C76" t="s">
        <v>640</v>
      </c>
      <c r="D76" t="s">
        <v>71</v>
      </c>
      <c r="E76" t="s">
        <v>72</v>
      </c>
      <c r="H76" s="23" t="e">
        <f>POWER(10,((E76-39.345)/-3.8067))</f>
        <v>#VALUE!</v>
      </c>
      <c r="I76" s="23" t="e">
        <f t="shared" ref="I76" si="35">AVERAGE(H76:H77)</f>
        <v>#VALUE!</v>
      </c>
      <c r="J76" s="23" t="e">
        <f t="shared" ref="J76" si="36">STDEV(H76:H77)</f>
        <v>#VALUE!</v>
      </c>
      <c r="K76">
        <v>1</v>
      </c>
      <c r="L76">
        <v>40</v>
      </c>
    </row>
    <row r="77" spans="1:12" x14ac:dyDescent="0.2">
      <c r="A77" t="s">
        <v>614</v>
      </c>
      <c r="B77" t="s">
        <v>1036</v>
      </c>
      <c r="C77" t="s">
        <v>640</v>
      </c>
      <c r="D77" t="s">
        <v>71</v>
      </c>
      <c r="E77" t="s">
        <v>72</v>
      </c>
      <c r="H77" s="23" t="e">
        <f>POWER(10,((E77-39.345)/-3.8067))</f>
        <v>#VALUE!</v>
      </c>
      <c r="K77">
        <v>1</v>
      </c>
      <c r="L77">
        <v>40</v>
      </c>
    </row>
    <row r="78" spans="1:12" x14ac:dyDescent="0.2">
      <c r="A78" t="s">
        <v>79</v>
      </c>
      <c r="B78" t="s">
        <v>1037</v>
      </c>
      <c r="C78" t="s">
        <v>640</v>
      </c>
      <c r="D78" t="s">
        <v>71</v>
      </c>
      <c r="E78" t="s">
        <v>72</v>
      </c>
      <c r="H78" s="23" t="e">
        <f>POWER(10,((E78-39.345)/-3.8067))</f>
        <v>#VALUE!</v>
      </c>
      <c r="I78" s="23" t="e">
        <f t="shared" ref="I78" si="37">AVERAGE(H78:H79)</f>
        <v>#VALUE!</v>
      </c>
      <c r="J78" s="23" t="e">
        <f t="shared" ref="J78" si="38">STDEV(H78:H79)</f>
        <v>#VALUE!</v>
      </c>
      <c r="K78">
        <v>1</v>
      </c>
      <c r="L78">
        <v>40</v>
      </c>
    </row>
    <row r="79" spans="1:12" x14ac:dyDescent="0.2">
      <c r="A79" t="s">
        <v>122</v>
      </c>
      <c r="B79" t="s">
        <v>1037</v>
      </c>
      <c r="C79" t="s">
        <v>640</v>
      </c>
      <c r="D79" t="s">
        <v>71</v>
      </c>
      <c r="E79" t="s">
        <v>72</v>
      </c>
      <c r="H79" s="23" t="e">
        <f>POWER(10,((E79-39.345)/-3.8067))</f>
        <v>#VALUE!</v>
      </c>
      <c r="K79">
        <v>1</v>
      </c>
      <c r="L79">
        <v>40</v>
      </c>
    </row>
    <row r="80" spans="1:12" x14ac:dyDescent="0.2">
      <c r="A80" t="s">
        <v>150</v>
      </c>
      <c r="B80" t="s">
        <v>1038</v>
      </c>
      <c r="C80" t="s">
        <v>640</v>
      </c>
      <c r="D80" t="s">
        <v>71</v>
      </c>
      <c r="E80" t="s">
        <v>72</v>
      </c>
      <c r="H80" s="23" t="e">
        <f>POWER(10,((E80-39.345)/-3.8067))</f>
        <v>#VALUE!</v>
      </c>
      <c r="I80" s="23" t="e">
        <f t="shared" ref="I80" si="39">AVERAGE(H80:H81)</f>
        <v>#VALUE!</v>
      </c>
      <c r="J80" s="23" t="e">
        <f t="shared" ref="J80" si="40">STDEV(H80:H81)</f>
        <v>#VALUE!</v>
      </c>
      <c r="K80">
        <v>1</v>
      </c>
      <c r="L80">
        <v>40</v>
      </c>
    </row>
    <row r="81" spans="1:12" x14ac:dyDescent="0.2">
      <c r="A81" t="s">
        <v>192</v>
      </c>
      <c r="B81" t="s">
        <v>1038</v>
      </c>
      <c r="C81" t="s">
        <v>640</v>
      </c>
      <c r="D81" t="s">
        <v>71</v>
      </c>
      <c r="E81" t="s">
        <v>72</v>
      </c>
      <c r="H81" s="23" t="e">
        <f>POWER(10,((E81-39.345)/-3.8067))</f>
        <v>#VALUE!</v>
      </c>
      <c r="K81">
        <v>1</v>
      </c>
      <c r="L81">
        <v>40</v>
      </c>
    </row>
    <row r="82" spans="1:12" x14ac:dyDescent="0.2">
      <c r="A82" t="s">
        <v>220</v>
      </c>
      <c r="B82" t="s">
        <v>1039</v>
      </c>
      <c r="C82" t="s">
        <v>640</v>
      </c>
      <c r="D82" t="s">
        <v>71</v>
      </c>
      <c r="E82" t="s">
        <v>72</v>
      </c>
      <c r="H82" s="23" t="e">
        <f>POWER(10,((E82-39.345)/-3.8067))</f>
        <v>#VALUE!</v>
      </c>
      <c r="I82" s="23" t="e">
        <f t="shared" ref="I82" si="41">AVERAGE(H82:H83)</f>
        <v>#VALUE!</v>
      </c>
      <c r="J82" s="23" t="e">
        <f t="shared" ref="J82" si="42">STDEV(H82:H83)</f>
        <v>#VALUE!</v>
      </c>
      <c r="K82">
        <v>1</v>
      </c>
      <c r="L82">
        <v>40</v>
      </c>
    </row>
    <row r="83" spans="1:12" x14ac:dyDescent="0.2">
      <c r="A83" t="s">
        <v>263</v>
      </c>
      <c r="B83" t="s">
        <v>1039</v>
      </c>
      <c r="C83" t="s">
        <v>640</v>
      </c>
      <c r="D83" t="s">
        <v>71</v>
      </c>
      <c r="E83" t="s">
        <v>72</v>
      </c>
      <c r="H83" s="23" t="e">
        <f>POWER(10,((E83-39.345)/-3.8067))</f>
        <v>#VALUE!</v>
      </c>
      <c r="K83">
        <v>1</v>
      </c>
      <c r="L83">
        <v>40</v>
      </c>
    </row>
    <row r="84" spans="1:12" x14ac:dyDescent="0.2">
      <c r="A84" t="s">
        <v>291</v>
      </c>
      <c r="B84" t="s">
        <v>1040</v>
      </c>
      <c r="C84" t="s">
        <v>640</v>
      </c>
      <c r="D84" t="s">
        <v>71</v>
      </c>
      <c r="E84" t="s">
        <v>72</v>
      </c>
      <c r="H84" s="23" t="e">
        <f>POWER(10,((E84-39.345)/-3.8067))</f>
        <v>#VALUE!</v>
      </c>
      <c r="I84" s="23" t="e">
        <f t="shared" ref="I84" si="43">AVERAGE(H84:H85)</f>
        <v>#VALUE!</v>
      </c>
      <c r="J84" s="23" t="e">
        <f t="shared" ref="J84" si="44">STDEV(H84:H85)</f>
        <v>#VALUE!</v>
      </c>
      <c r="K84">
        <v>1</v>
      </c>
      <c r="L84">
        <v>40</v>
      </c>
    </row>
    <row r="85" spans="1:12" x14ac:dyDescent="0.2">
      <c r="A85" t="s">
        <v>334</v>
      </c>
      <c r="B85" t="s">
        <v>1040</v>
      </c>
      <c r="C85" t="s">
        <v>640</v>
      </c>
      <c r="D85" t="s">
        <v>71</v>
      </c>
      <c r="E85" t="s">
        <v>72</v>
      </c>
      <c r="H85" s="23" t="e">
        <f>POWER(10,((E85-39.345)/-3.8067))</f>
        <v>#VALUE!</v>
      </c>
      <c r="K85">
        <v>1</v>
      </c>
      <c r="L85">
        <v>40</v>
      </c>
    </row>
    <row r="86" spans="1:12" x14ac:dyDescent="0.2">
      <c r="A86" t="s">
        <v>362</v>
      </c>
      <c r="B86" t="s">
        <v>1041</v>
      </c>
      <c r="C86" t="s">
        <v>640</v>
      </c>
      <c r="D86" t="s">
        <v>71</v>
      </c>
      <c r="E86" t="s">
        <v>72</v>
      </c>
      <c r="H86" s="23" t="e">
        <f>POWER(10,((E86-39.345)/-3.8067))</f>
        <v>#VALUE!</v>
      </c>
      <c r="I86" s="23" t="e">
        <f t="shared" ref="I86" si="45">AVERAGE(H86:H87)</f>
        <v>#VALUE!</v>
      </c>
      <c r="J86" s="23" t="e">
        <f t="shared" ref="J86" si="46">STDEV(H86:H87)</f>
        <v>#VALUE!</v>
      </c>
      <c r="K86">
        <v>1</v>
      </c>
      <c r="L86">
        <v>40</v>
      </c>
    </row>
    <row r="87" spans="1:12" x14ac:dyDescent="0.2">
      <c r="A87" t="s">
        <v>405</v>
      </c>
      <c r="B87" t="s">
        <v>1041</v>
      </c>
      <c r="C87" t="s">
        <v>640</v>
      </c>
      <c r="D87" t="s">
        <v>71</v>
      </c>
      <c r="E87" t="s">
        <v>72</v>
      </c>
      <c r="H87" s="23" t="e">
        <f>POWER(10,((E87-39.345)/-3.8067))</f>
        <v>#VALUE!</v>
      </c>
      <c r="K87">
        <v>1</v>
      </c>
      <c r="L87">
        <v>40</v>
      </c>
    </row>
    <row r="88" spans="1:12" x14ac:dyDescent="0.2">
      <c r="A88" t="s">
        <v>433</v>
      </c>
      <c r="B88" t="s">
        <v>1042</v>
      </c>
      <c r="C88" t="s">
        <v>640</v>
      </c>
      <c r="D88" t="s">
        <v>71</v>
      </c>
      <c r="E88" t="s">
        <v>72</v>
      </c>
      <c r="H88" s="23" t="e">
        <f>POWER(10,((E88-39.345)/-3.8067))</f>
        <v>#VALUE!</v>
      </c>
      <c r="I88" s="23" t="e">
        <f t="shared" ref="I88" si="47">AVERAGE(H88:H89)</f>
        <v>#VALUE!</v>
      </c>
      <c r="J88" s="23" t="e">
        <f t="shared" ref="J88" si="48">STDEV(H88:H89)</f>
        <v>#VALUE!</v>
      </c>
      <c r="K88">
        <v>1</v>
      </c>
      <c r="L88">
        <v>40</v>
      </c>
    </row>
    <row r="89" spans="1:12" x14ac:dyDescent="0.2">
      <c r="A89" t="s">
        <v>476</v>
      </c>
      <c r="B89" t="s">
        <v>1042</v>
      </c>
      <c r="C89" t="s">
        <v>640</v>
      </c>
      <c r="D89" t="s">
        <v>71</v>
      </c>
      <c r="E89" t="s">
        <v>72</v>
      </c>
      <c r="H89" s="23" t="e">
        <f>POWER(10,((E89-39.345)/-3.8067))</f>
        <v>#VALUE!</v>
      </c>
      <c r="K89">
        <v>1</v>
      </c>
      <c r="L89">
        <v>40</v>
      </c>
    </row>
    <row r="90" spans="1:12" x14ac:dyDescent="0.2">
      <c r="A90" t="s">
        <v>504</v>
      </c>
      <c r="B90" t="s">
        <v>1043</v>
      </c>
      <c r="C90" t="s">
        <v>640</v>
      </c>
      <c r="D90" t="s">
        <v>71</v>
      </c>
      <c r="E90" t="s">
        <v>72</v>
      </c>
      <c r="H90" s="23" t="e">
        <f>POWER(10,((E90-39.345)/-3.8067))</f>
        <v>#VALUE!</v>
      </c>
      <c r="I90" s="23" t="e">
        <f t="shared" ref="I90" si="49">AVERAGE(H90:H91)</f>
        <v>#VALUE!</v>
      </c>
      <c r="J90" s="23" t="e">
        <f t="shared" ref="J90" si="50">STDEV(H90:H91)</f>
        <v>#VALUE!</v>
      </c>
      <c r="K90">
        <v>1</v>
      </c>
      <c r="L90">
        <v>40</v>
      </c>
    </row>
    <row r="91" spans="1:12" x14ac:dyDescent="0.2">
      <c r="A91" t="s">
        <v>546</v>
      </c>
      <c r="B91" t="s">
        <v>1043</v>
      </c>
      <c r="C91" t="s">
        <v>640</v>
      </c>
      <c r="D91" t="s">
        <v>71</v>
      </c>
      <c r="E91" t="s">
        <v>72</v>
      </c>
      <c r="H91" s="23" t="e">
        <f>POWER(10,((E91-39.345)/-3.8067))</f>
        <v>#VALUE!</v>
      </c>
      <c r="K91">
        <v>1</v>
      </c>
      <c r="L91">
        <v>40</v>
      </c>
    </row>
    <row r="92" spans="1:12" x14ac:dyDescent="0.2">
      <c r="A92" t="s">
        <v>574</v>
      </c>
      <c r="B92" t="s">
        <v>1044</v>
      </c>
      <c r="C92" t="s">
        <v>640</v>
      </c>
      <c r="D92" t="s">
        <v>71</v>
      </c>
      <c r="E92" t="s">
        <v>72</v>
      </c>
      <c r="H92" s="23" t="e">
        <f>POWER(10,((E92-39.345)/-3.8067))</f>
        <v>#VALUE!</v>
      </c>
      <c r="I92" s="23" t="e">
        <f t="shared" ref="I92" si="51">AVERAGE(H92:H93)</f>
        <v>#VALUE!</v>
      </c>
      <c r="J92" s="23" t="e">
        <f t="shared" ref="J92" si="52">STDEV(H92:H93)</f>
        <v>#VALUE!</v>
      </c>
      <c r="K92">
        <v>1</v>
      </c>
      <c r="L92">
        <v>40</v>
      </c>
    </row>
    <row r="93" spans="1:12" x14ac:dyDescent="0.2">
      <c r="A93" t="s">
        <v>615</v>
      </c>
      <c r="B93" t="s">
        <v>1044</v>
      </c>
      <c r="C93" t="s">
        <v>640</v>
      </c>
      <c r="D93" t="s">
        <v>71</v>
      </c>
      <c r="E93" t="s">
        <v>72</v>
      </c>
      <c r="H93" s="23" t="e">
        <f>POWER(10,((E93-39.345)/-3.8067))</f>
        <v>#VALUE!</v>
      </c>
      <c r="K93">
        <v>1</v>
      </c>
      <c r="L93">
        <v>40</v>
      </c>
    </row>
    <row r="94" spans="1:12" x14ac:dyDescent="0.2">
      <c r="A94" t="s">
        <v>81</v>
      </c>
      <c r="B94" t="s">
        <v>1045</v>
      </c>
      <c r="C94" t="s">
        <v>640</v>
      </c>
      <c r="D94" t="s">
        <v>71</v>
      </c>
      <c r="E94" t="s">
        <v>72</v>
      </c>
      <c r="H94" s="23" t="e">
        <f>POWER(10,((E94-39.345)/-3.8067))</f>
        <v>#VALUE!</v>
      </c>
      <c r="I94" s="23" t="e">
        <f t="shared" ref="I94" si="53">AVERAGE(H94:H95)</f>
        <v>#VALUE!</v>
      </c>
      <c r="J94" s="23" t="e">
        <f t="shared" ref="J94" si="54">STDEV(H94:H95)</f>
        <v>#VALUE!</v>
      </c>
      <c r="K94">
        <v>1</v>
      </c>
      <c r="L94">
        <v>40</v>
      </c>
    </row>
    <row r="95" spans="1:12" x14ac:dyDescent="0.2">
      <c r="A95" t="s">
        <v>123</v>
      </c>
      <c r="B95" t="s">
        <v>1045</v>
      </c>
      <c r="C95" t="s">
        <v>640</v>
      </c>
      <c r="D95" t="s">
        <v>71</v>
      </c>
      <c r="E95" t="s">
        <v>72</v>
      </c>
      <c r="H95" s="23" t="e">
        <f>POWER(10,((E95-39.345)/-3.8067))</f>
        <v>#VALUE!</v>
      </c>
      <c r="K95">
        <v>1</v>
      </c>
      <c r="L95">
        <v>40</v>
      </c>
    </row>
    <row r="96" spans="1:12" x14ac:dyDescent="0.2">
      <c r="A96" t="s">
        <v>152</v>
      </c>
      <c r="B96" t="s">
        <v>1046</v>
      </c>
      <c r="C96" t="s">
        <v>640</v>
      </c>
      <c r="D96" t="s">
        <v>71</v>
      </c>
      <c r="E96" t="s">
        <v>72</v>
      </c>
      <c r="H96" s="23" t="e">
        <f>POWER(10,((E96-39.345)/-3.8067))</f>
        <v>#VALUE!</v>
      </c>
      <c r="I96" s="23" t="e">
        <f t="shared" ref="I96" si="55">AVERAGE(H96:H97)</f>
        <v>#VALUE!</v>
      </c>
      <c r="J96" s="23" t="e">
        <f t="shared" ref="J96" si="56">STDEV(H96:H97)</f>
        <v>#VALUE!</v>
      </c>
      <c r="K96">
        <v>1</v>
      </c>
      <c r="L96">
        <v>40</v>
      </c>
    </row>
    <row r="97" spans="1:12" x14ac:dyDescent="0.2">
      <c r="A97" t="s">
        <v>193</v>
      </c>
      <c r="B97" t="s">
        <v>1046</v>
      </c>
      <c r="C97" t="s">
        <v>640</v>
      </c>
      <c r="D97" t="s">
        <v>71</v>
      </c>
      <c r="E97" t="s">
        <v>72</v>
      </c>
      <c r="H97" s="23" t="e">
        <f>POWER(10,((E97-39.345)/-3.8067))</f>
        <v>#VALUE!</v>
      </c>
      <c r="K97">
        <v>1</v>
      </c>
      <c r="L97">
        <v>40</v>
      </c>
    </row>
    <row r="98" spans="1:12" x14ac:dyDescent="0.2">
      <c r="A98" t="s">
        <v>222</v>
      </c>
      <c r="B98" t="s">
        <v>1047</v>
      </c>
      <c r="C98" t="s">
        <v>640</v>
      </c>
      <c r="D98" t="s">
        <v>71</v>
      </c>
      <c r="E98" t="s">
        <v>72</v>
      </c>
      <c r="H98" s="23" t="e">
        <f>POWER(10,((E98-39.345)/-3.8067))</f>
        <v>#VALUE!</v>
      </c>
      <c r="I98" s="23" t="e">
        <f t="shared" ref="I98" si="57">AVERAGE(H98:H99)</f>
        <v>#VALUE!</v>
      </c>
      <c r="J98" s="23" t="e">
        <f t="shared" ref="J98" si="58">STDEV(H98:H99)</f>
        <v>#VALUE!</v>
      </c>
      <c r="K98">
        <v>1</v>
      </c>
      <c r="L98">
        <v>40</v>
      </c>
    </row>
    <row r="99" spans="1:12" x14ac:dyDescent="0.2">
      <c r="A99" t="s">
        <v>264</v>
      </c>
      <c r="B99" t="s">
        <v>1047</v>
      </c>
      <c r="C99" t="s">
        <v>640</v>
      </c>
      <c r="D99" t="s">
        <v>71</v>
      </c>
      <c r="E99" t="s">
        <v>72</v>
      </c>
      <c r="H99" s="23" t="e">
        <f>POWER(10,((E99-39.345)/-3.8067))</f>
        <v>#VALUE!</v>
      </c>
      <c r="K99">
        <v>1</v>
      </c>
      <c r="L99">
        <v>40</v>
      </c>
    </row>
    <row r="100" spans="1:12" x14ac:dyDescent="0.2">
      <c r="A100" t="s">
        <v>293</v>
      </c>
      <c r="B100" t="s">
        <v>1048</v>
      </c>
      <c r="C100" t="s">
        <v>640</v>
      </c>
      <c r="D100" t="s">
        <v>71</v>
      </c>
      <c r="E100" t="s">
        <v>72</v>
      </c>
      <c r="H100" s="23" t="e">
        <f>POWER(10,((E100-39.345)/-3.8067))</f>
        <v>#VALUE!</v>
      </c>
      <c r="I100" s="23" t="e">
        <f t="shared" ref="I100" si="59">AVERAGE(H100:H101)</f>
        <v>#VALUE!</v>
      </c>
      <c r="J100" s="23" t="e">
        <f t="shared" ref="J100" si="60">STDEV(H100:H101)</f>
        <v>#VALUE!</v>
      </c>
      <c r="K100">
        <v>1</v>
      </c>
      <c r="L100">
        <v>40</v>
      </c>
    </row>
    <row r="101" spans="1:12" x14ac:dyDescent="0.2">
      <c r="A101" t="s">
        <v>335</v>
      </c>
      <c r="B101" t="s">
        <v>1048</v>
      </c>
      <c r="C101" t="s">
        <v>640</v>
      </c>
      <c r="D101" t="s">
        <v>71</v>
      </c>
      <c r="E101" t="s">
        <v>72</v>
      </c>
      <c r="H101" s="23" t="e">
        <f>POWER(10,((E101-39.345)/-3.8067))</f>
        <v>#VALUE!</v>
      </c>
      <c r="K101">
        <v>1</v>
      </c>
      <c r="L101">
        <v>40</v>
      </c>
    </row>
    <row r="102" spans="1:12" x14ac:dyDescent="0.2">
      <c r="A102" t="s">
        <v>364</v>
      </c>
      <c r="B102" t="s">
        <v>1049</v>
      </c>
      <c r="C102" t="s">
        <v>640</v>
      </c>
      <c r="D102" t="s">
        <v>71</v>
      </c>
      <c r="E102" t="s">
        <v>72</v>
      </c>
      <c r="H102" s="23" t="e">
        <f>POWER(10,((E102-39.345)/-3.8067))</f>
        <v>#VALUE!</v>
      </c>
      <c r="I102" s="23" t="e">
        <f t="shared" ref="I102" si="61">AVERAGE(H102:H103)</f>
        <v>#VALUE!</v>
      </c>
      <c r="J102" s="23" t="e">
        <f t="shared" ref="J102" si="62">STDEV(H102:H103)</f>
        <v>#VALUE!</v>
      </c>
      <c r="K102">
        <v>1</v>
      </c>
      <c r="L102">
        <v>40</v>
      </c>
    </row>
    <row r="103" spans="1:12" x14ac:dyDescent="0.2">
      <c r="A103" t="s">
        <v>406</v>
      </c>
      <c r="B103" t="s">
        <v>1049</v>
      </c>
      <c r="C103" t="s">
        <v>640</v>
      </c>
      <c r="D103" t="s">
        <v>71</v>
      </c>
      <c r="E103" t="s">
        <v>72</v>
      </c>
      <c r="H103" s="23" t="e">
        <f>POWER(10,((E103-39.345)/-3.8067))</f>
        <v>#VALUE!</v>
      </c>
      <c r="K103">
        <v>1</v>
      </c>
      <c r="L103">
        <v>40</v>
      </c>
    </row>
    <row r="104" spans="1:12" x14ac:dyDescent="0.2">
      <c r="A104" t="s">
        <v>435</v>
      </c>
      <c r="B104" t="s">
        <v>1050</v>
      </c>
      <c r="C104" t="s">
        <v>640</v>
      </c>
      <c r="D104" t="s">
        <v>71</v>
      </c>
      <c r="E104" t="s">
        <v>72</v>
      </c>
      <c r="H104" s="23" t="e">
        <f>POWER(10,((E104-39.345)/-3.8067))</f>
        <v>#VALUE!</v>
      </c>
      <c r="I104" s="23" t="e">
        <f t="shared" ref="I104" si="63">AVERAGE(H104:H105)</f>
        <v>#VALUE!</v>
      </c>
      <c r="J104" s="23" t="e">
        <f t="shared" ref="J104" si="64">STDEV(H104:H105)</f>
        <v>#VALUE!</v>
      </c>
      <c r="K104">
        <v>1</v>
      </c>
      <c r="L104">
        <v>40</v>
      </c>
    </row>
    <row r="105" spans="1:12" x14ac:dyDescent="0.2">
      <c r="A105" t="s">
        <v>477</v>
      </c>
      <c r="B105" t="s">
        <v>1050</v>
      </c>
      <c r="C105" t="s">
        <v>640</v>
      </c>
      <c r="D105" t="s">
        <v>71</v>
      </c>
      <c r="E105" t="s">
        <v>72</v>
      </c>
      <c r="H105" s="23" t="e">
        <f>POWER(10,((E105-39.345)/-3.8067))</f>
        <v>#VALUE!</v>
      </c>
      <c r="K105">
        <v>1</v>
      </c>
      <c r="L105">
        <v>40</v>
      </c>
    </row>
    <row r="106" spans="1:12" x14ac:dyDescent="0.2">
      <c r="A106" t="s">
        <v>506</v>
      </c>
      <c r="B106" t="s">
        <v>1051</v>
      </c>
      <c r="C106" t="s">
        <v>640</v>
      </c>
      <c r="D106" t="s">
        <v>71</v>
      </c>
      <c r="E106" t="s">
        <v>72</v>
      </c>
      <c r="H106" s="23" t="e">
        <f>POWER(10,((E106-39.345)/-3.8067))</f>
        <v>#VALUE!</v>
      </c>
      <c r="I106" s="23" t="e">
        <f t="shared" ref="I106" si="65">AVERAGE(H106:H107)</f>
        <v>#VALUE!</v>
      </c>
      <c r="J106" s="23" t="e">
        <f t="shared" ref="J106" si="66">STDEV(H106:H107)</f>
        <v>#VALUE!</v>
      </c>
      <c r="K106">
        <v>1</v>
      </c>
      <c r="L106">
        <v>40</v>
      </c>
    </row>
    <row r="107" spans="1:12" x14ac:dyDescent="0.2">
      <c r="A107" t="s">
        <v>547</v>
      </c>
      <c r="B107" t="s">
        <v>1051</v>
      </c>
      <c r="C107" t="s">
        <v>640</v>
      </c>
      <c r="D107" t="s">
        <v>71</v>
      </c>
      <c r="E107" t="s">
        <v>72</v>
      </c>
      <c r="H107" s="23" t="e">
        <f>POWER(10,((E107-39.345)/-3.8067))</f>
        <v>#VALUE!</v>
      </c>
      <c r="K107">
        <v>1</v>
      </c>
      <c r="L107">
        <v>40</v>
      </c>
    </row>
    <row r="108" spans="1:12" x14ac:dyDescent="0.2">
      <c r="A108" t="s">
        <v>576</v>
      </c>
      <c r="B108" t="s">
        <v>1052</v>
      </c>
      <c r="C108" t="s">
        <v>640</v>
      </c>
      <c r="D108" t="s">
        <v>71</v>
      </c>
      <c r="E108" t="s">
        <v>72</v>
      </c>
      <c r="H108" s="23" t="e">
        <f>POWER(10,((E108-39.345)/-3.8067))</f>
        <v>#VALUE!</v>
      </c>
      <c r="I108" s="23" t="e">
        <f t="shared" ref="I108" si="67">AVERAGE(H108:H109)</f>
        <v>#VALUE!</v>
      </c>
      <c r="J108" s="23" t="e">
        <f t="shared" ref="J108" si="68">STDEV(H108:H109)</f>
        <v>#VALUE!</v>
      </c>
      <c r="K108">
        <v>1</v>
      </c>
      <c r="L108">
        <v>40</v>
      </c>
    </row>
    <row r="109" spans="1:12" x14ac:dyDescent="0.2">
      <c r="A109" t="s">
        <v>616</v>
      </c>
      <c r="B109" t="s">
        <v>1052</v>
      </c>
      <c r="C109" t="s">
        <v>640</v>
      </c>
      <c r="D109" t="s">
        <v>71</v>
      </c>
      <c r="E109" t="s">
        <v>72</v>
      </c>
      <c r="H109" s="23" t="e">
        <f>POWER(10,((E109-39.345)/-3.8067))</f>
        <v>#VALUE!</v>
      </c>
      <c r="K109">
        <v>1</v>
      </c>
      <c r="L109">
        <v>40</v>
      </c>
    </row>
    <row r="110" spans="1:12" x14ac:dyDescent="0.2">
      <c r="A110" t="s">
        <v>83</v>
      </c>
      <c r="B110" t="s">
        <v>1053</v>
      </c>
      <c r="C110" t="s">
        <v>640</v>
      </c>
      <c r="D110" t="s">
        <v>71</v>
      </c>
      <c r="E110" t="s">
        <v>72</v>
      </c>
      <c r="H110" s="23" t="e">
        <f>POWER(10,((E110-39.345)/-3.8067))</f>
        <v>#VALUE!</v>
      </c>
      <c r="I110" s="23" t="e">
        <f t="shared" ref="I110" si="69">AVERAGE(H110:H111)</f>
        <v>#VALUE!</v>
      </c>
      <c r="J110" s="23" t="e">
        <f t="shared" ref="J110" si="70">STDEV(H110:H111)</f>
        <v>#VALUE!</v>
      </c>
      <c r="K110">
        <v>1</v>
      </c>
      <c r="L110">
        <v>40</v>
      </c>
    </row>
    <row r="111" spans="1:12" x14ac:dyDescent="0.2">
      <c r="A111" t="s">
        <v>124</v>
      </c>
      <c r="B111" t="s">
        <v>1053</v>
      </c>
      <c r="C111" t="s">
        <v>640</v>
      </c>
      <c r="D111" t="s">
        <v>71</v>
      </c>
      <c r="E111" t="s">
        <v>72</v>
      </c>
      <c r="H111" s="23" t="e">
        <f>POWER(10,((E111-39.345)/-3.8067))</f>
        <v>#VALUE!</v>
      </c>
      <c r="K111">
        <v>1</v>
      </c>
      <c r="L111">
        <v>40</v>
      </c>
    </row>
    <row r="112" spans="1:12" x14ac:dyDescent="0.2">
      <c r="A112" t="s">
        <v>154</v>
      </c>
      <c r="B112" t="s">
        <v>1054</v>
      </c>
      <c r="C112" t="s">
        <v>640</v>
      </c>
      <c r="D112" t="s">
        <v>71</v>
      </c>
      <c r="E112" t="s">
        <v>72</v>
      </c>
      <c r="H112" s="23" t="e">
        <f>POWER(10,((E112-39.345)/-3.8067))</f>
        <v>#VALUE!</v>
      </c>
      <c r="I112" s="23" t="e">
        <f t="shared" ref="I112" si="71">AVERAGE(H112:H113)</f>
        <v>#VALUE!</v>
      </c>
      <c r="J112" s="23" t="e">
        <f t="shared" ref="J112" si="72">STDEV(H112:H113)</f>
        <v>#VALUE!</v>
      </c>
      <c r="K112">
        <v>1</v>
      </c>
      <c r="L112">
        <v>40</v>
      </c>
    </row>
    <row r="113" spans="1:12" x14ac:dyDescent="0.2">
      <c r="A113" t="s">
        <v>194</v>
      </c>
      <c r="B113" t="s">
        <v>1054</v>
      </c>
      <c r="C113" t="s">
        <v>640</v>
      </c>
      <c r="D113" t="s">
        <v>71</v>
      </c>
      <c r="E113" t="s">
        <v>72</v>
      </c>
      <c r="H113" s="23" t="e">
        <f>POWER(10,((E113-39.345)/-3.8067))</f>
        <v>#VALUE!</v>
      </c>
      <c r="K113">
        <v>1</v>
      </c>
      <c r="L113">
        <v>40</v>
      </c>
    </row>
    <row r="114" spans="1:12" x14ac:dyDescent="0.2">
      <c r="A114" t="s">
        <v>224</v>
      </c>
      <c r="B114" t="s">
        <v>1055</v>
      </c>
      <c r="C114" t="s">
        <v>640</v>
      </c>
      <c r="D114" t="s">
        <v>71</v>
      </c>
      <c r="E114" t="s">
        <v>72</v>
      </c>
      <c r="H114" s="23" t="e">
        <f>POWER(10,((E114-39.345)/-3.8067))</f>
        <v>#VALUE!</v>
      </c>
      <c r="I114" s="23" t="e">
        <f t="shared" ref="I114" si="73">AVERAGE(H114:H115)</f>
        <v>#VALUE!</v>
      </c>
      <c r="J114" s="23" t="e">
        <f t="shared" ref="J114" si="74">STDEV(H114:H115)</f>
        <v>#VALUE!</v>
      </c>
      <c r="K114">
        <v>1</v>
      </c>
      <c r="L114">
        <v>40</v>
      </c>
    </row>
    <row r="115" spans="1:12" x14ac:dyDescent="0.2">
      <c r="A115" t="s">
        <v>265</v>
      </c>
      <c r="B115" t="s">
        <v>1055</v>
      </c>
      <c r="C115" t="s">
        <v>640</v>
      </c>
      <c r="D115" t="s">
        <v>71</v>
      </c>
      <c r="E115" t="s">
        <v>72</v>
      </c>
      <c r="H115" s="23" t="e">
        <f>POWER(10,((E115-39.345)/-3.8067))</f>
        <v>#VALUE!</v>
      </c>
      <c r="K115">
        <v>1</v>
      </c>
      <c r="L115">
        <v>40</v>
      </c>
    </row>
    <row r="116" spans="1:12" x14ac:dyDescent="0.2">
      <c r="A116" t="s">
        <v>295</v>
      </c>
      <c r="B116" t="s">
        <v>1056</v>
      </c>
      <c r="C116" t="s">
        <v>640</v>
      </c>
      <c r="D116" t="s">
        <v>71</v>
      </c>
      <c r="E116" t="s">
        <v>72</v>
      </c>
      <c r="H116" s="23" t="e">
        <f>POWER(10,((E116-39.345)/-3.8067))</f>
        <v>#VALUE!</v>
      </c>
      <c r="I116" s="23" t="e">
        <f t="shared" ref="I116" si="75">AVERAGE(H116:H117)</f>
        <v>#VALUE!</v>
      </c>
      <c r="J116" s="23" t="e">
        <f t="shared" ref="J116" si="76">STDEV(H116:H117)</f>
        <v>#VALUE!</v>
      </c>
      <c r="K116">
        <v>1</v>
      </c>
      <c r="L116">
        <v>40</v>
      </c>
    </row>
    <row r="117" spans="1:12" x14ac:dyDescent="0.2">
      <c r="A117" t="s">
        <v>336</v>
      </c>
      <c r="B117" t="s">
        <v>1056</v>
      </c>
      <c r="C117" t="s">
        <v>640</v>
      </c>
      <c r="D117" t="s">
        <v>71</v>
      </c>
      <c r="E117" t="s">
        <v>72</v>
      </c>
      <c r="H117" s="23" t="e">
        <f>POWER(10,((E117-39.345)/-3.8067))</f>
        <v>#VALUE!</v>
      </c>
      <c r="K117">
        <v>1</v>
      </c>
      <c r="L117">
        <v>40</v>
      </c>
    </row>
    <row r="118" spans="1:12" x14ac:dyDescent="0.2">
      <c r="A118" t="s">
        <v>366</v>
      </c>
      <c r="B118" t="s">
        <v>1057</v>
      </c>
      <c r="C118" t="s">
        <v>640</v>
      </c>
      <c r="D118" t="s">
        <v>71</v>
      </c>
      <c r="E118" t="s">
        <v>72</v>
      </c>
      <c r="H118" s="23" t="e">
        <f>POWER(10,((E118-39.345)/-3.8067))</f>
        <v>#VALUE!</v>
      </c>
      <c r="I118" s="23" t="e">
        <f t="shared" ref="I118" si="77">AVERAGE(H118:H119)</f>
        <v>#VALUE!</v>
      </c>
      <c r="J118" s="23" t="e">
        <f t="shared" ref="J118" si="78">STDEV(H118:H119)</f>
        <v>#VALUE!</v>
      </c>
      <c r="K118">
        <v>1</v>
      </c>
      <c r="L118">
        <v>40</v>
      </c>
    </row>
    <row r="119" spans="1:12" x14ac:dyDescent="0.2">
      <c r="A119" t="s">
        <v>407</v>
      </c>
      <c r="B119" t="s">
        <v>1057</v>
      </c>
      <c r="C119" t="s">
        <v>640</v>
      </c>
      <c r="D119" t="s">
        <v>71</v>
      </c>
      <c r="E119" t="s">
        <v>72</v>
      </c>
      <c r="H119" s="23" t="e">
        <f>POWER(10,((E119-39.345)/-3.8067))</f>
        <v>#VALUE!</v>
      </c>
      <c r="K119">
        <v>1</v>
      </c>
      <c r="L119">
        <v>40</v>
      </c>
    </row>
    <row r="120" spans="1:12" x14ac:dyDescent="0.2">
      <c r="A120" t="s">
        <v>437</v>
      </c>
      <c r="B120" t="s">
        <v>1058</v>
      </c>
      <c r="C120" t="s">
        <v>640</v>
      </c>
      <c r="D120" t="s">
        <v>71</v>
      </c>
      <c r="E120" t="s">
        <v>72</v>
      </c>
      <c r="H120" s="23" t="e">
        <f>POWER(10,((E120-39.345)/-3.8067))</f>
        <v>#VALUE!</v>
      </c>
      <c r="I120" s="23" t="e">
        <f t="shared" ref="I120" si="79">AVERAGE(H120:H121)</f>
        <v>#VALUE!</v>
      </c>
      <c r="J120" s="23" t="e">
        <f t="shared" ref="J120" si="80">STDEV(H120:H121)</f>
        <v>#VALUE!</v>
      </c>
      <c r="K120">
        <v>1</v>
      </c>
      <c r="L120">
        <v>40</v>
      </c>
    </row>
    <row r="121" spans="1:12" x14ac:dyDescent="0.2">
      <c r="A121" t="s">
        <v>478</v>
      </c>
      <c r="B121" t="s">
        <v>1058</v>
      </c>
      <c r="C121" t="s">
        <v>640</v>
      </c>
      <c r="D121" t="s">
        <v>71</v>
      </c>
      <c r="E121" t="s">
        <v>72</v>
      </c>
      <c r="H121" s="23" t="e">
        <f>POWER(10,((E121-39.345)/-3.8067))</f>
        <v>#VALUE!</v>
      </c>
      <c r="K121">
        <v>1</v>
      </c>
      <c r="L121">
        <v>40</v>
      </c>
    </row>
    <row r="122" spans="1:12" x14ac:dyDescent="0.2">
      <c r="A122" t="s">
        <v>508</v>
      </c>
      <c r="B122" t="s">
        <v>1059</v>
      </c>
      <c r="C122" t="s">
        <v>640</v>
      </c>
      <c r="D122" t="s">
        <v>71</v>
      </c>
      <c r="E122" t="s">
        <v>72</v>
      </c>
      <c r="H122" s="23" t="e">
        <f>POWER(10,((E122-39.345)/-3.8067))</f>
        <v>#VALUE!</v>
      </c>
      <c r="I122" s="23" t="e">
        <f t="shared" ref="I122" si="81">AVERAGE(H122:H123)</f>
        <v>#VALUE!</v>
      </c>
      <c r="J122" s="23" t="e">
        <f t="shared" ref="J122" si="82">STDEV(H122:H123)</f>
        <v>#VALUE!</v>
      </c>
      <c r="K122">
        <v>1</v>
      </c>
      <c r="L122">
        <v>40</v>
      </c>
    </row>
    <row r="123" spans="1:12" x14ac:dyDescent="0.2">
      <c r="A123" t="s">
        <v>548</v>
      </c>
      <c r="B123" t="s">
        <v>1059</v>
      </c>
      <c r="C123" t="s">
        <v>640</v>
      </c>
      <c r="D123" t="s">
        <v>71</v>
      </c>
      <c r="E123" t="s">
        <v>72</v>
      </c>
      <c r="H123" s="23" t="e">
        <f>POWER(10,((E123-39.345)/-3.8067))</f>
        <v>#VALUE!</v>
      </c>
      <c r="K123">
        <v>1</v>
      </c>
      <c r="L123">
        <v>40</v>
      </c>
    </row>
    <row r="124" spans="1:12" x14ac:dyDescent="0.2">
      <c r="A124" t="s">
        <v>578</v>
      </c>
      <c r="B124" t="s">
        <v>1060</v>
      </c>
      <c r="C124" t="s">
        <v>640</v>
      </c>
      <c r="D124" t="s">
        <v>71</v>
      </c>
      <c r="E124" t="s">
        <v>72</v>
      </c>
      <c r="H124" s="23" t="e">
        <f>POWER(10,((E124-39.345)/-3.8067))</f>
        <v>#VALUE!</v>
      </c>
      <c r="I124" s="23" t="e">
        <f t="shared" ref="I124" si="83">AVERAGE(H124:H125)</f>
        <v>#VALUE!</v>
      </c>
      <c r="J124" s="23" t="e">
        <f t="shared" ref="J124" si="84">STDEV(H124:H125)</f>
        <v>#VALUE!</v>
      </c>
      <c r="K124">
        <v>1</v>
      </c>
      <c r="L124">
        <v>40</v>
      </c>
    </row>
    <row r="125" spans="1:12" x14ac:dyDescent="0.2">
      <c r="A125" t="s">
        <v>617</v>
      </c>
      <c r="B125" t="s">
        <v>1060</v>
      </c>
      <c r="C125" t="s">
        <v>640</v>
      </c>
      <c r="D125" t="s">
        <v>71</v>
      </c>
      <c r="E125" t="s">
        <v>72</v>
      </c>
      <c r="H125" s="23" t="e">
        <f>POWER(10,((E125-39.345)/-3.8067))</f>
        <v>#VALUE!</v>
      </c>
      <c r="K125">
        <v>1</v>
      </c>
      <c r="L125">
        <v>40</v>
      </c>
    </row>
    <row r="126" spans="1:12" x14ac:dyDescent="0.2">
      <c r="A126" t="s">
        <v>85</v>
      </c>
      <c r="B126" t="s">
        <v>1061</v>
      </c>
      <c r="C126" t="s">
        <v>640</v>
      </c>
      <c r="D126" t="s">
        <v>71</v>
      </c>
      <c r="E126" t="s">
        <v>72</v>
      </c>
      <c r="H126" s="23" t="e">
        <f>POWER(10,((E126-39.345)/-3.8067))</f>
        <v>#VALUE!</v>
      </c>
      <c r="I126" s="23" t="e">
        <f t="shared" ref="I126" si="85">AVERAGE(H126:H127)</f>
        <v>#VALUE!</v>
      </c>
      <c r="J126" s="23" t="e">
        <f t="shared" ref="J126" si="86">STDEV(H126:H127)</f>
        <v>#VALUE!</v>
      </c>
      <c r="K126">
        <v>1</v>
      </c>
      <c r="L126">
        <v>40</v>
      </c>
    </row>
    <row r="127" spans="1:12" x14ac:dyDescent="0.2">
      <c r="A127" t="s">
        <v>125</v>
      </c>
      <c r="B127" t="s">
        <v>1061</v>
      </c>
      <c r="C127" t="s">
        <v>640</v>
      </c>
      <c r="D127" t="s">
        <v>71</v>
      </c>
      <c r="E127" t="s">
        <v>72</v>
      </c>
      <c r="H127" s="23" t="e">
        <f>POWER(10,((E127-39.345)/-3.8067))</f>
        <v>#VALUE!</v>
      </c>
      <c r="K127">
        <v>1</v>
      </c>
      <c r="L127">
        <v>40</v>
      </c>
    </row>
    <row r="128" spans="1:12" x14ac:dyDescent="0.2">
      <c r="A128" t="s">
        <v>156</v>
      </c>
      <c r="B128" t="s">
        <v>1062</v>
      </c>
      <c r="C128" t="s">
        <v>640</v>
      </c>
      <c r="D128" t="s">
        <v>71</v>
      </c>
      <c r="E128" t="s">
        <v>72</v>
      </c>
      <c r="F128" s="1">
        <v>39.282646179199219</v>
      </c>
      <c r="H128" s="23" t="e">
        <f>POWER(10,((E128-39.345)/-3.8067))</f>
        <v>#VALUE!</v>
      </c>
      <c r="I128" s="23" t="e">
        <f t="shared" ref="I128" si="87">AVERAGE(H128:H129)</f>
        <v>#VALUE!</v>
      </c>
      <c r="J128" s="23" t="e">
        <f t="shared" ref="J128" si="88">STDEV(H128:H129)</f>
        <v>#VALUE!</v>
      </c>
      <c r="K128">
        <v>1</v>
      </c>
      <c r="L128">
        <v>40</v>
      </c>
    </row>
    <row r="129" spans="1:12" x14ac:dyDescent="0.2">
      <c r="A129" t="s">
        <v>195</v>
      </c>
      <c r="B129" t="s">
        <v>1062</v>
      </c>
      <c r="C129" t="s">
        <v>640</v>
      </c>
      <c r="D129" t="s">
        <v>71</v>
      </c>
      <c r="E129" s="1">
        <v>39.282646</v>
      </c>
      <c r="F129" s="1">
        <v>39.282646179199219</v>
      </c>
      <c r="H129" s="23">
        <f>POWER(10,((E129-39.345)/-3.8067))</f>
        <v>1.0384367916770501</v>
      </c>
      <c r="K129">
        <v>1</v>
      </c>
      <c r="L129">
        <v>40</v>
      </c>
    </row>
    <row r="130" spans="1:12" x14ac:dyDescent="0.2">
      <c r="A130" t="s">
        <v>226</v>
      </c>
      <c r="B130" t="s">
        <v>1063</v>
      </c>
      <c r="C130" t="s">
        <v>640</v>
      </c>
      <c r="D130" t="s">
        <v>71</v>
      </c>
      <c r="E130" t="s">
        <v>72</v>
      </c>
      <c r="H130" s="23" t="e">
        <f>POWER(10,((E130-39.345)/-3.8067))</f>
        <v>#VALUE!</v>
      </c>
      <c r="I130" s="23" t="e">
        <f t="shared" ref="I130" si="89">AVERAGE(H130:H131)</f>
        <v>#VALUE!</v>
      </c>
      <c r="J130" s="23" t="e">
        <f t="shared" ref="J130" si="90">STDEV(H130:H131)</f>
        <v>#VALUE!</v>
      </c>
      <c r="K130">
        <v>1</v>
      </c>
      <c r="L130">
        <v>40</v>
      </c>
    </row>
    <row r="131" spans="1:12" x14ac:dyDescent="0.2">
      <c r="A131" t="s">
        <v>266</v>
      </c>
      <c r="B131" t="s">
        <v>1063</v>
      </c>
      <c r="C131" t="s">
        <v>640</v>
      </c>
      <c r="D131" t="s">
        <v>71</v>
      </c>
      <c r="E131" t="s">
        <v>72</v>
      </c>
      <c r="H131" s="23" t="e">
        <f>POWER(10,((E131-39.345)/-3.8067))</f>
        <v>#VALUE!</v>
      </c>
      <c r="K131">
        <v>1</v>
      </c>
      <c r="L131">
        <v>40</v>
      </c>
    </row>
    <row r="132" spans="1:12" x14ac:dyDescent="0.2">
      <c r="A132" t="s">
        <v>297</v>
      </c>
      <c r="B132" t="s">
        <v>1064</v>
      </c>
      <c r="C132" t="s">
        <v>640</v>
      </c>
      <c r="D132" t="s">
        <v>71</v>
      </c>
      <c r="E132" t="s">
        <v>72</v>
      </c>
      <c r="H132" s="23" t="e">
        <f>POWER(10,((E132-39.345)/-3.8067))</f>
        <v>#VALUE!</v>
      </c>
      <c r="I132" s="23" t="e">
        <f t="shared" ref="I132" si="91">AVERAGE(H132:H133)</f>
        <v>#VALUE!</v>
      </c>
      <c r="J132" s="23" t="e">
        <f t="shared" ref="J132" si="92">STDEV(H132:H133)</f>
        <v>#VALUE!</v>
      </c>
      <c r="K132">
        <v>1</v>
      </c>
      <c r="L132">
        <v>40</v>
      </c>
    </row>
    <row r="133" spans="1:12" x14ac:dyDescent="0.2">
      <c r="A133" t="s">
        <v>337</v>
      </c>
      <c r="B133" t="s">
        <v>1064</v>
      </c>
      <c r="C133" t="s">
        <v>640</v>
      </c>
      <c r="D133" t="s">
        <v>71</v>
      </c>
      <c r="E133" t="s">
        <v>72</v>
      </c>
      <c r="H133" s="23" t="e">
        <f>POWER(10,((E133-39.345)/-3.8067))</f>
        <v>#VALUE!</v>
      </c>
      <c r="K133">
        <v>1</v>
      </c>
      <c r="L133">
        <v>40</v>
      </c>
    </row>
    <row r="134" spans="1:12" x14ac:dyDescent="0.2">
      <c r="A134" t="s">
        <v>368</v>
      </c>
      <c r="B134" t="s">
        <v>1065</v>
      </c>
      <c r="C134" t="s">
        <v>640</v>
      </c>
      <c r="D134" t="s">
        <v>71</v>
      </c>
      <c r="E134" t="s">
        <v>72</v>
      </c>
      <c r="H134" s="23" t="e">
        <f>POWER(10,((E134-39.345)/-3.8067))</f>
        <v>#VALUE!</v>
      </c>
      <c r="I134" s="23" t="e">
        <f t="shared" ref="I134" si="93">AVERAGE(H134:H135)</f>
        <v>#VALUE!</v>
      </c>
      <c r="J134" s="23" t="e">
        <f t="shared" ref="J134" si="94">STDEV(H134:H135)</f>
        <v>#VALUE!</v>
      </c>
      <c r="K134">
        <v>1</v>
      </c>
      <c r="L134">
        <v>40</v>
      </c>
    </row>
    <row r="135" spans="1:12" x14ac:dyDescent="0.2">
      <c r="A135" t="s">
        <v>408</v>
      </c>
      <c r="B135" t="s">
        <v>1065</v>
      </c>
      <c r="C135" t="s">
        <v>640</v>
      </c>
      <c r="D135" t="s">
        <v>71</v>
      </c>
      <c r="E135" t="s">
        <v>72</v>
      </c>
      <c r="H135" s="23" t="e">
        <f>POWER(10,((E135-39.345)/-3.8067))</f>
        <v>#VALUE!</v>
      </c>
      <c r="K135">
        <v>1</v>
      </c>
      <c r="L135">
        <v>40</v>
      </c>
    </row>
    <row r="136" spans="1:12" x14ac:dyDescent="0.2">
      <c r="A136" t="s">
        <v>439</v>
      </c>
      <c r="B136" t="s">
        <v>1066</v>
      </c>
      <c r="C136" t="s">
        <v>640</v>
      </c>
      <c r="D136" t="s">
        <v>71</v>
      </c>
      <c r="E136" t="s">
        <v>72</v>
      </c>
      <c r="H136" s="23" t="e">
        <f>POWER(10,((E136-39.345)/-3.8067))</f>
        <v>#VALUE!</v>
      </c>
      <c r="I136" s="23" t="e">
        <f t="shared" ref="I136" si="95">AVERAGE(H136:H137)</f>
        <v>#VALUE!</v>
      </c>
      <c r="J136" s="23" t="e">
        <f t="shared" ref="J136" si="96">STDEV(H136:H137)</f>
        <v>#VALUE!</v>
      </c>
      <c r="K136">
        <v>1</v>
      </c>
      <c r="L136">
        <v>40</v>
      </c>
    </row>
    <row r="137" spans="1:12" x14ac:dyDescent="0.2">
      <c r="A137" t="s">
        <v>479</v>
      </c>
      <c r="B137" t="s">
        <v>1066</v>
      </c>
      <c r="C137" t="s">
        <v>640</v>
      </c>
      <c r="D137" t="s">
        <v>71</v>
      </c>
      <c r="E137" t="s">
        <v>72</v>
      </c>
      <c r="H137" s="23" t="e">
        <f>POWER(10,((E137-39.345)/-3.8067))</f>
        <v>#VALUE!</v>
      </c>
      <c r="K137">
        <v>1</v>
      </c>
      <c r="L137">
        <v>40</v>
      </c>
    </row>
    <row r="138" spans="1:12" x14ac:dyDescent="0.2">
      <c r="A138" t="s">
        <v>510</v>
      </c>
      <c r="B138" t="s">
        <v>1067</v>
      </c>
      <c r="C138" t="s">
        <v>640</v>
      </c>
      <c r="D138" t="s">
        <v>71</v>
      </c>
      <c r="E138" t="s">
        <v>72</v>
      </c>
      <c r="H138" s="23" t="e">
        <f>POWER(10,((E138-39.345)/-3.8067))</f>
        <v>#VALUE!</v>
      </c>
      <c r="I138" s="23" t="e">
        <f t="shared" ref="I138" si="97">AVERAGE(H138:H139)</f>
        <v>#VALUE!</v>
      </c>
      <c r="J138" s="23" t="e">
        <f t="shared" ref="J138" si="98">STDEV(H138:H139)</f>
        <v>#VALUE!</v>
      </c>
      <c r="K138">
        <v>1</v>
      </c>
      <c r="L138">
        <v>40</v>
      </c>
    </row>
    <row r="139" spans="1:12" x14ac:dyDescent="0.2">
      <c r="A139" t="s">
        <v>549</v>
      </c>
      <c r="B139" t="s">
        <v>1067</v>
      </c>
      <c r="C139" t="s">
        <v>640</v>
      </c>
      <c r="D139" t="s">
        <v>71</v>
      </c>
      <c r="E139" t="s">
        <v>72</v>
      </c>
      <c r="H139" s="23" t="e">
        <f>POWER(10,((E139-39.345)/-3.8067))</f>
        <v>#VALUE!</v>
      </c>
      <c r="K139">
        <v>1</v>
      </c>
      <c r="L139">
        <v>40</v>
      </c>
    </row>
    <row r="140" spans="1:12" x14ac:dyDescent="0.2">
      <c r="A140" t="s">
        <v>580</v>
      </c>
      <c r="B140" t="s">
        <v>1068</v>
      </c>
      <c r="C140" t="s">
        <v>640</v>
      </c>
      <c r="D140" t="s">
        <v>71</v>
      </c>
      <c r="E140" t="s">
        <v>72</v>
      </c>
      <c r="H140" s="23" t="e">
        <f>POWER(10,((E140-39.345)/-3.8067))</f>
        <v>#VALUE!</v>
      </c>
      <c r="I140" s="23" t="e">
        <f t="shared" ref="I140" si="99">AVERAGE(H140:H141)</f>
        <v>#VALUE!</v>
      </c>
      <c r="J140" s="23" t="e">
        <f t="shared" ref="J140" si="100">STDEV(H140:H141)</f>
        <v>#VALUE!</v>
      </c>
      <c r="K140">
        <v>1</v>
      </c>
      <c r="L140">
        <v>40</v>
      </c>
    </row>
    <row r="141" spans="1:12" x14ac:dyDescent="0.2">
      <c r="A141" t="s">
        <v>618</v>
      </c>
      <c r="B141" t="s">
        <v>1068</v>
      </c>
      <c r="C141" t="s">
        <v>640</v>
      </c>
      <c r="D141" t="s">
        <v>71</v>
      </c>
      <c r="E141" t="s">
        <v>72</v>
      </c>
      <c r="H141" s="23" t="e">
        <f>POWER(10,((E141-39.345)/-3.8067))</f>
        <v>#VALUE!</v>
      </c>
      <c r="K141">
        <v>1</v>
      </c>
      <c r="L141">
        <v>40</v>
      </c>
    </row>
    <row r="142" spans="1:12" x14ac:dyDescent="0.2">
      <c r="A142" t="s">
        <v>87</v>
      </c>
      <c r="B142" t="s">
        <v>1069</v>
      </c>
      <c r="C142" t="s">
        <v>640</v>
      </c>
      <c r="D142" t="s">
        <v>71</v>
      </c>
      <c r="E142" s="1">
        <v>33.984479999999998</v>
      </c>
      <c r="F142" s="1">
        <v>34.745689392089844</v>
      </c>
      <c r="G142" s="1">
        <v>1.0765128135681152</v>
      </c>
      <c r="H142" s="23">
        <f>POWER(10,((E142-39.345)/-3.8067))</f>
        <v>25.59648400441376</v>
      </c>
      <c r="I142" s="23">
        <f t="shared" ref="I142" si="101">AVERAGE(H142:H143)</f>
        <v>17.894115268584098</v>
      </c>
      <c r="J142" s="23">
        <f t="shared" ref="J142" si="102">STDEV(H142:H143)</f>
        <v>10.89279432860882</v>
      </c>
      <c r="K142">
        <v>1</v>
      </c>
      <c r="L142">
        <v>40</v>
      </c>
    </row>
    <row r="143" spans="1:12" x14ac:dyDescent="0.2">
      <c r="A143" t="s">
        <v>126</v>
      </c>
      <c r="B143" t="s">
        <v>1069</v>
      </c>
      <c r="C143" t="s">
        <v>640</v>
      </c>
      <c r="D143" t="s">
        <v>71</v>
      </c>
      <c r="E143" s="1">
        <v>35.506900000000002</v>
      </c>
      <c r="F143" s="1">
        <v>34.745689392089844</v>
      </c>
      <c r="G143" s="1">
        <v>1.0765128135681152</v>
      </c>
      <c r="H143" s="23">
        <f>POWER(10,((E143-39.345)/-3.8067))</f>
        <v>10.191746532754438</v>
      </c>
      <c r="K143">
        <v>1</v>
      </c>
      <c r="L143">
        <v>40</v>
      </c>
    </row>
    <row r="144" spans="1:12" x14ac:dyDescent="0.2">
      <c r="A144" t="s">
        <v>158</v>
      </c>
      <c r="B144" t="s">
        <v>1070</v>
      </c>
      <c r="C144" t="s">
        <v>640</v>
      </c>
      <c r="D144" t="s">
        <v>71</v>
      </c>
      <c r="E144" t="s">
        <v>72</v>
      </c>
      <c r="H144" s="23" t="e">
        <f>POWER(10,((E144-39.345)/-3.8067))</f>
        <v>#VALUE!</v>
      </c>
      <c r="I144" s="23" t="e">
        <f t="shared" ref="I144" si="103">AVERAGE(H144:H145)</f>
        <v>#VALUE!</v>
      </c>
      <c r="J144" s="23" t="e">
        <f t="shared" ref="J144" si="104">STDEV(H144:H145)</f>
        <v>#VALUE!</v>
      </c>
      <c r="K144">
        <v>1</v>
      </c>
      <c r="L144">
        <v>40</v>
      </c>
    </row>
    <row r="145" spans="1:12" x14ac:dyDescent="0.2">
      <c r="A145" t="s">
        <v>196</v>
      </c>
      <c r="B145" t="s">
        <v>1070</v>
      </c>
      <c r="C145" t="s">
        <v>640</v>
      </c>
      <c r="D145" t="s">
        <v>71</v>
      </c>
      <c r="E145" t="s">
        <v>72</v>
      </c>
      <c r="H145" s="23" t="e">
        <f>POWER(10,((E145-39.345)/-3.8067))</f>
        <v>#VALUE!</v>
      </c>
      <c r="K145">
        <v>1</v>
      </c>
      <c r="L145">
        <v>40</v>
      </c>
    </row>
    <row r="146" spans="1:12" x14ac:dyDescent="0.2">
      <c r="A146" t="s">
        <v>228</v>
      </c>
      <c r="B146" t="s">
        <v>1071</v>
      </c>
      <c r="C146" t="s">
        <v>640</v>
      </c>
      <c r="D146" t="s">
        <v>71</v>
      </c>
      <c r="E146" t="s">
        <v>72</v>
      </c>
      <c r="H146" s="23" t="e">
        <f>POWER(10,((E146-39.345)/-3.8067))</f>
        <v>#VALUE!</v>
      </c>
      <c r="I146" s="23" t="e">
        <f t="shared" ref="I146" si="105">AVERAGE(H146:H147)</f>
        <v>#VALUE!</v>
      </c>
      <c r="J146" s="23" t="e">
        <f t="shared" ref="J146" si="106">STDEV(H146:H147)</f>
        <v>#VALUE!</v>
      </c>
      <c r="K146">
        <v>1</v>
      </c>
      <c r="L146">
        <v>40</v>
      </c>
    </row>
    <row r="147" spans="1:12" x14ac:dyDescent="0.2">
      <c r="A147" t="s">
        <v>267</v>
      </c>
      <c r="B147" t="s">
        <v>1071</v>
      </c>
      <c r="C147" t="s">
        <v>640</v>
      </c>
      <c r="D147" t="s">
        <v>71</v>
      </c>
      <c r="E147" t="s">
        <v>72</v>
      </c>
      <c r="H147" s="23" t="e">
        <f>POWER(10,((E147-39.345)/-3.8067))</f>
        <v>#VALUE!</v>
      </c>
      <c r="K147">
        <v>1</v>
      </c>
      <c r="L147">
        <v>40</v>
      </c>
    </row>
    <row r="148" spans="1:12" x14ac:dyDescent="0.2">
      <c r="A148" t="s">
        <v>299</v>
      </c>
      <c r="B148" t="s">
        <v>1072</v>
      </c>
      <c r="C148" t="s">
        <v>640</v>
      </c>
      <c r="D148" t="s">
        <v>71</v>
      </c>
      <c r="E148" t="s">
        <v>72</v>
      </c>
      <c r="H148" s="23" t="e">
        <f>POWER(10,((E148-39.345)/-3.8067))</f>
        <v>#VALUE!</v>
      </c>
      <c r="I148" s="23" t="e">
        <f t="shared" ref="I148" si="107">AVERAGE(H148:H149)</f>
        <v>#VALUE!</v>
      </c>
      <c r="J148" s="23" t="e">
        <f t="shared" ref="J148" si="108">STDEV(H148:H149)</f>
        <v>#VALUE!</v>
      </c>
      <c r="K148">
        <v>1</v>
      </c>
      <c r="L148">
        <v>40</v>
      </c>
    </row>
    <row r="149" spans="1:12" x14ac:dyDescent="0.2">
      <c r="A149" t="s">
        <v>338</v>
      </c>
      <c r="B149" t="s">
        <v>1072</v>
      </c>
      <c r="C149" t="s">
        <v>640</v>
      </c>
      <c r="D149" t="s">
        <v>71</v>
      </c>
      <c r="E149" t="s">
        <v>72</v>
      </c>
      <c r="H149" s="23" t="e">
        <f>POWER(10,((E149-39.345)/-3.8067))</f>
        <v>#VALUE!</v>
      </c>
      <c r="K149">
        <v>1</v>
      </c>
      <c r="L149">
        <v>40</v>
      </c>
    </row>
    <row r="150" spans="1:12" x14ac:dyDescent="0.2">
      <c r="A150" t="s">
        <v>370</v>
      </c>
      <c r="B150" t="s">
        <v>1073</v>
      </c>
      <c r="C150" t="s">
        <v>640</v>
      </c>
      <c r="D150" t="s">
        <v>71</v>
      </c>
      <c r="E150" t="s">
        <v>72</v>
      </c>
      <c r="H150" s="23" t="e">
        <f>POWER(10,((E150-39.345)/-3.8067))</f>
        <v>#VALUE!</v>
      </c>
      <c r="I150" s="23" t="e">
        <f t="shared" ref="I150" si="109">AVERAGE(H150:H151)</f>
        <v>#VALUE!</v>
      </c>
      <c r="J150" s="23" t="e">
        <f t="shared" ref="J150" si="110">STDEV(H150:H151)</f>
        <v>#VALUE!</v>
      </c>
      <c r="K150">
        <v>1</v>
      </c>
      <c r="L150">
        <v>40</v>
      </c>
    </row>
    <row r="151" spans="1:12" x14ac:dyDescent="0.2">
      <c r="A151" t="s">
        <v>409</v>
      </c>
      <c r="B151" t="s">
        <v>1073</v>
      </c>
      <c r="C151" t="s">
        <v>640</v>
      </c>
      <c r="D151" t="s">
        <v>71</v>
      </c>
      <c r="E151" t="s">
        <v>72</v>
      </c>
      <c r="H151" s="23" t="e">
        <f>POWER(10,((E151-39.345)/-3.8067))</f>
        <v>#VALUE!</v>
      </c>
      <c r="K151">
        <v>1</v>
      </c>
      <c r="L151">
        <v>40</v>
      </c>
    </row>
    <row r="152" spans="1:12" x14ac:dyDescent="0.2">
      <c r="A152" t="s">
        <v>441</v>
      </c>
      <c r="B152" t="s">
        <v>1074</v>
      </c>
      <c r="C152" t="s">
        <v>640</v>
      </c>
      <c r="D152" t="s">
        <v>71</v>
      </c>
      <c r="E152" t="s">
        <v>72</v>
      </c>
      <c r="F152" s="1">
        <v>37.838005065917969</v>
      </c>
      <c r="H152" s="23" t="e">
        <f>POWER(10,((E152-39.345)/-3.8067))</f>
        <v>#VALUE!</v>
      </c>
      <c r="I152" s="23" t="e">
        <f t="shared" ref="I152" si="111">AVERAGE(H152:H153)</f>
        <v>#VALUE!</v>
      </c>
      <c r="J152" s="23" t="e">
        <f t="shared" ref="J152" si="112">STDEV(H152:H153)</f>
        <v>#VALUE!</v>
      </c>
      <c r="K152">
        <v>1</v>
      </c>
      <c r="L152">
        <v>40</v>
      </c>
    </row>
    <row r="153" spans="1:12" x14ac:dyDescent="0.2">
      <c r="A153" t="s">
        <v>480</v>
      </c>
      <c r="B153" t="s">
        <v>1074</v>
      </c>
      <c r="C153" t="s">
        <v>640</v>
      </c>
      <c r="D153" t="s">
        <v>71</v>
      </c>
      <c r="E153" s="1">
        <v>37.838005000000003</v>
      </c>
      <c r="F153" s="1">
        <v>37.838005065917969</v>
      </c>
      <c r="H153" s="23">
        <f>POWER(10,((E153-39.345)/-3.8067))</f>
        <v>2.4881676155611978</v>
      </c>
      <c r="K153">
        <v>1</v>
      </c>
      <c r="L153">
        <v>40</v>
      </c>
    </row>
    <row r="154" spans="1:12" x14ac:dyDescent="0.2">
      <c r="A154" t="s">
        <v>512</v>
      </c>
      <c r="B154" t="s">
        <v>1075</v>
      </c>
      <c r="C154" t="s">
        <v>640</v>
      </c>
      <c r="D154" t="s">
        <v>71</v>
      </c>
      <c r="E154" t="s">
        <v>72</v>
      </c>
      <c r="H154" s="23" t="e">
        <f>POWER(10,((E154-39.345)/-3.8067))</f>
        <v>#VALUE!</v>
      </c>
      <c r="I154" s="23" t="e">
        <f t="shared" ref="I154" si="113">AVERAGE(H154:H155)</f>
        <v>#VALUE!</v>
      </c>
      <c r="J154" s="23" t="e">
        <f t="shared" ref="J154" si="114">STDEV(H154:H155)</f>
        <v>#VALUE!</v>
      </c>
      <c r="K154">
        <v>1</v>
      </c>
      <c r="L154">
        <v>40</v>
      </c>
    </row>
    <row r="155" spans="1:12" x14ac:dyDescent="0.2">
      <c r="A155" t="s">
        <v>550</v>
      </c>
      <c r="B155" t="s">
        <v>1075</v>
      </c>
      <c r="C155" t="s">
        <v>640</v>
      </c>
      <c r="D155" t="s">
        <v>71</v>
      </c>
      <c r="E155" t="s">
        <v>72</v>
      </c>
      <c r="H155" s="23" t="e">
        <f>POWER(10,((E155-39.345)/-3.8067))</f>
        <v>#VALUE!</v>
      </c>
      <c r="K155">
        <v>1</v>
      </c>
      <c r="L155">
        <v>40</v>
      </c>
    </row>
    <row r="156" spans="1:12" x14ac:dyDescent="0.2">
      <c r="A156" t="s">
        <v>582</v>
      </c>
      <c r="B156" t="s">
        <v>1076</v>
      </c>
      <c r="C156" t="s">
        <v>640</v>
      </c>
      <c r="D156" t="s">
        <v>71</v>
      </c>
      <c r="E156" s="1">
        <v>23.366140000000001</v>
      </c>
      <c r="F156" s="1">
        <v>23.492303848266602</v>
      </c>
      <c r="G156" s="1">
        <v>0.17842210829257965</v>
      </c>
      <c r="H156" s="23">
        <f>POWER(10,((E156-39.345)/-3.8067))</f>
        <v>15760.217001706331</v>
      </c>
      <c r="I156" s="23">
        <f t="shared" ref="I156" si="115">AVERAGE(H156:H157)</f>
        <v>14644.78801414093</v>
      </c>
      <c r="J156" s="23">
        <f t="shared" ref="J156" si="116">STDEV(H156:H157)</f>
        <v>1577.4548020790821</v>
      </c>
      <c r="K156">
        <v>1</v>
      </c>
      <c r="L156">
        <v>40</v>
      </c>
    </row>
    <row r="157" spans="1:12" x14ac:dyDescent="0.2">
      <c r="A157" t="s">
        <v>619</v>
      </c>
      <c r="B157" t="s">
        <v>1076</v>
      </c>
      <c r="C157" t="s">
        <v>640</v>
      </c>
      <c r="D157" t="s">
        <v>71</v>
      </c>
      <c r="E157" s="1">
        <v>23.618466999999999</v>
      </c>
      <c r="F157" s="1">
        <v>23.492303848266602</v>
      </c>
      <c r="G157" s="1">
        <v>0.17842210829257965</v>
      </c>
      <c r="H157" s="23">
        <f>POWER(10,((E157-39.345)/-3.8067))</f>
        <v>13529.359026575527</v>
      </c>
      <c r="K157">
        <v>1</v>
      </c>
      <c r="L157">
        <v>40</v>
      </c>
    </row>
    <row r="158" spans="1:12" x14ac:dyDescent="0.2">
      <c r="A158" t="s">
        <v>89</v>
      </c>
      <c r="B158" t="s">
        <v>1077</v>
      </c>
      <c r="C158" t="s">
        <v>640</v>
      </c>
      <c r="D158" t="s">
        <v>71</v>
      </c>
      <c r="E158" t="s">
        <v>72</v>
      </c>
      <c r="H158" s="23" t="e">
        <f>POWER(10,((E158-39.345)/-3.8067))</f>
        <v>#VALUE!</v>
      </c>
      <c r="I158" s="23" t="e">
        <f t="shared" ref="I158" si="117">AVERAGE(H158:H159)</f>
        <v>#VALUE!</v>
      </c>
      <c r="J158" s="23" t="e">
        <f t="shared" ref="J158" si="118">STDEV(H158:H159)</f>
        <v>#VALUE!</v>
      </c>
      <c r="K158">
        <v>1</v>
      </c>
      <c r="L158">
        <v>40</v>
      </c>
    </row>
    <row r="159" spans="1:12" x14ac:dyDescent="0.2">
      <c r="A159" t="s">
        <v>127</v>
      </c>
      <c r="B159" t="s">
        <v>1077</v>
      </c>
      <c r="C159" t="s">
        <v>640</v>
      </c>
      <c r="D159" t="s">
        <v>71</v>
      </c>
      <c r="E159" t="s">
        <v>72</v>
      </c>
      <c r="H159" s="23" t="e">
        <f>POWER(10,((E159-39.345)/-3.8067))</f>
        <v>#VALUE!</v>
      </c>
      <c r="K159">
        <v>1</v>
      </c>
      <c r="L159">
        <v>40</v>
      </c>
    </row>
    <row r="160" spans="1:12" x14ac:dyDescent="0.2">
      <c r="A160" t="s">
        <v>160</v>
      </c>
      <c r="B160" t="s">
        <v>1078</v>
      </c>
      <c r="C160" t="s">
        <v>640</v>
      </c>
      <c r="D160" t="s">
        <v>71</v>
      </c>
      <c r="E160" t="s">
        <v>72</v>
      </c>
      <c r="H160" s="23" t="e">
        <f>POWER(10,((E160-39.345)/-3.8067))</f>
        <v>#VALUE!</v>
      </c>
      <c r="I160" s="23" t="e">
        <f t="shared" ref="I160" si="119">AVERAGE(H160:H161)</f>
        <v>#VALUE!</v>
      </c>
      <c r="J160" s="23" t="e">
        <f t="shared" ref="J160" si="120">STDEV(H160:H161)</f>
        <v>#VALUE!</v>
      </c>
      <c r="K160">
        <v>1</v>
      </c>
      <c r="L160">
        <v>40</v>
      </c>
    </row>
    <row r="161" spans="1:12" x14ac:dyDescent="0.2">
      <c r="A161" t="s">
        <v>197</v>
      </c>
      <c r="B161" t="s">
        <v>1078</v>
      </c>
      <c r="C161" t="s">
        <v>640</v>
      </c>
      <c r="D161" t="s">
        <v>71</v>
      </c>
      <c r="E161" t="s">
        <v>72</v>
      </c>
      <c r="H161" s="23" t="e">
        <f>POWER(10,((E161-39.345)/-3.8067))</f>
        <v>#VALUE!</v>
      </c>
      <c r="K161">
        <v>1</v>
      </c>
      <c r="L161">
        <v>40</v>
      </c>
    </row>
    <row r="162" spans="1:12" x14ac:dyDescent="0.2">
      <c r="A162" t="s">
        <v>230</v>
      </c>
      <c r="B162" t="s">
        <v>1079</v>
      </c>
      <c r="C162" t="s">
        <v>640</v>
      </c>
      <c r="D162" t="s">
        <v>71</v>
      </c>
      <c r="E162" s="1">
        <v>36.957250000000002</v>
      </c>
      <c r="F162" s="1">
        <v>36.957248687744141</v>
      </c>
      <c r="H162" s="23">
        <f>POWER(10,((E162-39.345)/-3.8067))</f>
        <v>4.2388624452061068</v>
      </c>
      <c r="I162" s="23" t="e">
        <f t="shared" ref="I162" si="121">AVERAGE(H162:H163)</f>
        <v>#VALUE!</v>
      </c>
      <c r="J162" s="23" t="e">
        <f t="shared" ref="J162" si="122">STDEV(H162:H163)</f>
        <v>#VALUE!</v>
      </c>
      <c r="K162">
        <v>1</v>
      </c>
      <c r="L162">
        <v>40</v>
      </c>
    </row>
    <row r="163" spans="1:12" x14ac:dyDescent="0.2">
      <c r="A163" t="s">
        <v>268</v>
      </c>
      <c r="B163" t="s">
        <v>1079</v>
      </c>
      <c r="C163" t="s">
        <v>640</v>
      </c>
      <c r="D163" t="s">
        <v>71</v>
      </c>
      <c r="E163" t="s">
        <v>72</v>
      </c>
      <c r="F163" s="1">
        <v>36.957248687744141</v>
      </c>
      <c r="H163" s="23" t="e">
        <f>POWER(10,((E163-39.345)/-3.8067))</f>
        <v>#VALUE!</v>
      </c>
      <c r="K163">
        <v>1</v>
      </c>
      <c r="L163">
        <v>40</v>
      </c>
    </row>
    <row r="164" spans="1:12" x14ac:dyDescent="0.2">
      <c r="A164" t="s">
        <v>301</v>
      </c>
      <c r="B164" t="s">
        <v>1080</v>
      </c>
      <c r="C164" t="s">
        <v>640</v>
      </c>
      <c r="D164" t="s">
        <v>71</v>
      </c>
      <c r="E164" t="s">
        <v>72</v>
      </c>
      <c r="H164" s="23" t="e">
        <f>POWER(10,((E164-39.345)/-3.8067))</f>
        <v>#VALUE!</v>
      </c>
      <c r="I164" s="23" t="e">
        <f t="shared" ref="I164" si="123">AVERAGE(H164:H165)</f>
        <v>#VALUE!</v>
      </c>
      <c r="J164" s="23" t="e">
        <f t="shared" ref="J164" si="124">STDEV(H164:H165)</f>
        <v>#VALUE!</v>
      </c>
      <c r="K164">
        <v>1</v>
      </c>
      <c r="L164">
        <v>40</v>
      </c>
    </row>
    <row r="165" spans="1:12" x14ac:dyDescent="0.2">
      <c r="A165" t="s">
        <v>339</v>
      </c>
      <c r="B165" t="s">
        <v>1080</v>
      </c>
      <c r="C165" t="s">
        <v>640</v>
      </c>
      <c r="D165" t="s">
        <v>71</v>
      </c>
      <c r="E165" t="s">
        <v>72</v>
      </c>
      <c r="H165" s="23" t="e">
        <f>POWER(10,((E165-39.345)/-3.8067))</f>
        <v>#VALUE!</v>
      </c>
      <c r="K165">
        <v>1</v>
      </c>
      <c r="L165">
        <v>40</v>
      </c>
    </row>
    <row r="166" spans="1:12" x14ac:dyDescent="0.2">
      <c r="A166" t="s">
        <v>372</v>
      </c>
      <c r="B166" t="s">
        <v>1081</v>
      </c>
      <c r="C166" t="s">
        <v>640</v>
      </c>
      <c r="D166" t="s">
        <v>71</v>
      </c>
      <c r="E166" s="1">
        <v>35.965622000000003</v>
      </c>
      <c r="F166" s="1">
        <v>35.965621948242188</v>
      </c>
      <c r="H166" s="23">
        <f>POWER(10,((E166-39.345)/-3.8067))</f>
        <v>7.722266153279163</v>
      </c>
      <c r="I166" s="23" t="e">
        <f t="shared" ref="I166" si="125">AVERAGE(H166:H167)</f>
        <v>#VALUE!</v>
      </c>
      <c r="J166" s="23" t="e">
        <f t="shared" ref="J166" si="126">STDEV(H166:H167)</f>
        <v>#VALUE!</v>
      </c>
      <c r="K166">
        <v>1</v>
      </c>
      <c r="L166">
        <v>40</v>
      </c>
    </row>
    <row r="167" spans="1:12" x14ac:dyDescent="0.2">
      <c r="A167" t="s">
        <v>410</v>
      </c>
      <c r="B167" t="s">
        <v>1081</v>
      </c>
      <c r="C167" t="s">
        <v>640</v>
      </c>
      <c r="D167" t="s">
        <v>71</v>
      </c>
      <c r="E167" t="s">
        <v>72</v>
      </c>
      <c r="F167" s="1">
        <v>35.965621948242188</v>
      </c>
      <c r="H167" s="23" t="e">
        <f>POWER(10,((E167-39.345)/-3.8067))</f>
        <v>#VALUE!</v>
      </c>
      <c r="K167">
        <v>1</v>
      </c>
      <c r="L167">
        <v>40</v>
      </c>
    </row>
    <row r="168" spans="1:12" x14ac:dyDescent="0.2">
      <c r="A168" t="s">
        <v>443</v>
      </c>
      <c r="B168" t="s">
        <v>1082</v>
      </c>
      <c r="C168" t="s">
        <v>640</v>
      </c>
      <c r="D168" t="s">
        <v>71</v>
      </c>
      <c r="E168" t="s">
        <v>72</v>
      </c>
      <c r="H168" s="23" t="e">
        <f>POWER(10,((E168-39.345)/-3.8067))</f>
        <v>#VALUE!</v>
      </c>
      <c r="I168" s="23" t="e">
        <f t="shared" ref="I168" si="127">AVERAGE(H168:H169)</f>
        <v>#VALUE!</v>
      </c>
      <c r="J168" s="23" t="e">
        <f t="shared" ref="J168" si="128">STDEV(H168:H169)</f>
        <v>#VALUE!</v>
      </c>
      <c r="K168">
        <v>1</v>
      </c>
      <c r="L168">
        <v>40</v>
      </c>
    </row>
    <row r="169" spans="1:12" x14ac:dyDescent="0.2">
      <c r="A169" t="s">
        <v>481</v>
      </c>
      <c r="B169" t="s">
        <v>1082</v>
      </c>
      <c r="C169" t="s">
        <v>640</v>
      </c>
      <c r="D169" t="s">
        <v>71</v>
      </c>
      <c r="E169" t="s">
        <v>72</v>
      </c>
      <c r="H169" s="23" t="e">
        <f>POWER(10,((E169-39.345)/-3.8067))</f>
        <v>#VALUE!</v>
      </c>
      <c r="K169">
        <v>1</v>
      </c>
      <c r="L169">
        <v>40</v>
      </c>
    </row>
    <row r="170" spans="1:12" x14ac:dyDescent="0.2">
      <c r="A170" t="s">
        <v>514</v>
      </c>
      <c r="B170" t="s">
        <v>1083</v>
      </c>
      <c r="C170" t="s">
        <v>640</v>
      </c>
      <c r="D170" t="s">
        <v>71</v>
      </c>
      <c r="E170" s="1">
        <v>36.06606</v>
      </c>
      <c r="F170" s="1">
        <v>36.066059112548828</v>
      </c>
      <c r="H170" s="23">
        <f>POWER(10,((E170-39.345)/-3.8067))</f>
        <v>7.267084887758644</v>
      </c>
      <c r="I170" s="23" t="e">
        <f t="shared" ref="I170" si="129">AVERAGE(H170:H171)</f>
        <v>#VALUE!</v>
      </c>
      <c r="J170" s="23" t="e">
        <f t="shared" ref="J170" si="130">STDEV(H170:H171)</f>
        <v>#VALUE!</v>
      </c>
      <c r="K170">
        <v>1</v>
      </c>
      <c r="L170">
        <v>40</v>
      </c>
    </row>
    <row r="171" spans="1:12" x14ac:dyDescent="0.2">
      <c r="A171" t="s">
        <v>551</v>
      </c>
      <c r="B171" t="s">
        <v>1083</v>
      </c>
      <c r="C171" t="s">
        <v>640</v>
      </c>
      <c r="D171" t="s">
        <v>71</v>
      </c>
      <c r="E171" t="s">
        <v>72</v>
      </c>
      <c r="F171" s="1">
        <v>36.066059112548828</v>
      </c>
      <c r="H171" s="23" t="e">
        <f>POWER(10,((E171-39.345)/-3.8067))</f>
        <v>#VALUE!</v>
      </c>
      <c r="K171">
        <v>1</v>
      </c>
      <c r="L171">
        <v>40</v>
      </c>
    </row>
    <row r="172" spans="1:12" x14ac:dyDescent="0.2">
      <c r="A172" t="s">
        <v>584</v>
      </c>
      <c r="B172" t="s">
        <v>1084</v>
      </c>
      <c r="C172" t="s">
        <v>640</v>
      </c>
      <c r="D172" t="s">
        <v>71</v>
      </c>
      <c r="E172" s="1">
        <v>32.059660000000001</v>
      </c>
      <c r="F172" s="1">
        <v>32.282577514648438</v>
      </c>
      <c r="G172" s="1">
        <v>0.31525301933288574</v>
      </c>
      <c r="H172" s="23">
        <f>POWER(10,((E172-39.345)/-3.8067))</f>
        <v>82.00123049029385</v>
      </c>
      <c r="I172" s="23">
        <f t="shared" ref="I172" si="131">AVERAGE(H172:H173)</f>
        <v>72.309770249913555</v>
      </c>
      <c r="J172" s="23">
        <f t="shared" ref="J172" si="132">STDEV(H172:H173)</f>
        <v>13.705794511145397</v>
      </c>
      <c r="K172">
        <v>1</v>
      </c>
      <c r="L172">
        <v>40</v>
      </c>
    </row>
    <row r="173" spans="1:12" x14ac:dyDescent="0.2">
      <c r="A173" t="s">
        <v>620</v>
      </c>
      <c r="B173" t="s">
        <v>1084</v>
      </c>
      <c r="C173" t="s">
        <v>640</v>
      </c>
      <c r="D173" t="s">
        <v>71</v>
      </c>
      <c r="E173" s="1">
        <v>32.505496999999998</v>
      </c>
      <c r="F173" s="1">
        <v>32.282577514648438</v>
      </c>
      <c r="G173" s="1">
        <v>0.31525301933288574</v>
      </c>
      <c r="H173" s="23">
        <f>POWER(10,((E173-39.345)/-3.8067))</f>
        <v>62.618310009533253</v>
      </c>
      <c r="K173">
        <v>1</v>
      </c>
      <c r="L173">
        <v>40</v>
      </c>
    </row>
    <row r="174" spans="1:12" x14ac:dyDescent="0.2">
      <c r="A174" t="s">
        <v>91</v>
      </c>
      <c r="B174" t="s">
        <v>1085</v>
      </c>
      <c r="C174" t="s">
        <v>640</v>
      </c>
      <c r="D174" t="s">
        <v>71</v>
      </c>
      <c r="E174" t="s">
        <v>72</v>
      </c>
      <c r="H174" s="23" t="e">
        <f>POWER(10,((E174-39.345)/-3.8067))</f>
        <v>#VALUE!</v>
      </c>
      <c r="I174" s="23" t="e">
        <f t="shared" ref="I174" si="133">AVERAGE(H174:H175)</f>
        <v>#VALUE!</v>
      </c>
      <c r="J174" s="23" t="e">
        <f t="shared" ref="J174" si="134">STDEV(H174:H175)</f>
        <v>#VALUE!</v>
      </c>
      <c r="K174">
        <v>1</v>
      </c>
      <c r="L174">
        <v>40</v>
      </c>
    </row>
    <row r="175" spans="1:12" x14ac:dyDescent="0.2">
      <c r="A175" t="s">
        <v>128</v>
      </c>
      <c r="B175" t="s">
        <v>1085</v>
      </c>
      <c r="C175" t="s">
        <v>640</v>
      </c>
      <c r="D175" t="s">
        <v>71</v>
      </c>
      <c r="E175" t="s">
        <v>72</v>
      </c>
      <c r="H175" s="23" t="e">
        <f>POWER(10,((E175-39.345)/-3.8067))</f>
        <v>#VALUE!</v>
      </c>
      <c r="K175">
        <v>1</v>
      </c>
      <c r="L175">
        <v>40</v>
      </c>
    </row>
    <row r="176" spans="1:12" x14ac:dyDescent="0.2">
      <c r="A176" t="s">
        <v>162</v>
      </c>
      <c r="B176" t="s">
        <v>1086</v>
      </c>
      <c r="C176" t="s">
        <v>640</v>
      </c>
      <c r="D176" t="s">
        <v>71</v>
      </c>
      <c r="E176" s="1">
        <v>37.120113000000003</v>
      </c>
      <c r="F176" s="1">
        <v>37.120113372802734</v>
      </c>
      <c r="H176" s="23">
        <f>POWER(10,((E176-39.345)/-3.8067))</f>
        <v>3.8411925066519359</v>
      </c>
      <c r="I176" s="23" t="e">
        <f t="shared" ref="I176" si="135">AVERAGE(H176:H177)</f>
        <v>#VALUE!</v>
      </c>
      <c r="J176" s="23" t="e">
        <f t="shared" ref="J176" si="136">STDEV(H176:H177)</f>
        <v>#VALUE!</v>
      </c>
      <c r="K176">
        <v>1</v>
      </c>
      <c r="L176">
        <v>40</v>
      </c>
    </row>
    <row r="177" spans="1:12" x14ac:dyDescent="0.2">
      <c r="A177" t="s">
        <v>198</v>
      </c>
      <c r="B177" t="s">
        <v>1086</v>
      </c>
      <c r="C177" t="s">
        <v>640</v>
      </c>
      <c r="D177" t="s">
        <v>71</v>
      </c>
      <c r="E177" t="s">
        <v>72</v>
      </c>
      <c r="F177" s="1">
        <v>37.120113372802734</v>
      </c>
      <c r="H177" s="23" t="e">
        <f>POWER(10,((E177-39.345)/-3.8067))</f>
        <v>#VALUE!</v>
      </c>
      <c r="K177">
        <v>1</v>
      </c>
      <c r="L177">
        <v>40</v>
      </c>
    </row>
    <row r="178" spans="1:12" x14ac:dyDescent="0.2">
      <c r="A178" t="s">
        <v>232</v>
      </c>
      <c r="B178" t="s">
        <v>1087</v>
      </c>
      <c r="C178" t="s">
        <v>640</v>
      </c>
      <c r="D178" t="s">
        <v>71</v>
      </c>
      <c r="E178" s="1">
        <v>34.896774000000001</v>
      </c>
      <c r="F178" s="1">
        <v>34.866897583007812</v>
      </c>
      <c r="G178" s="1">
        <v>4.2252048850059509E-2</v>
      </c>
      <c r="H178" s="23">
        <f>POWER(10,((E178-39.345)/-3.8067))</f>
        <v>14.74095072691285</v>
      </c>
      <c r="I178" s="23">
        <f t="shared" ref="I178" si="137">AVERAGE(H178:H179)</f>
        <v>15.01222067721832</v>
      </c>
      <c r="J178" s="23">
        <f t="shared" ref="J178" si="138">STDEV(H178:H179)</f>
        <v>0.38363364278627254</v>
      </c>
      <c r="K178">
        <v>1</v>
      </c>
      <c r="L178">
        <v>40</v>
      </c>
    </row>
    <row r="179" spans="1:12" x14ac:dyDescent="0.2">
      <c r="A179" t="s">
        <v>269</v>
      </c>
      <c r="B179" t="s">
        <v>1087</v>
      </c>
      <c r="C179" t="s">
        <v>640</v>
      </c>
      <c r="D179" t="s">
        <v>71</v>
      </c>
      <c r="E179" s="1">
        <v>34.837020000000003</v>
      </c>
      <c r="F179" s="1">
        <v>34.866897583007812</v>
      </c>
      <c r="G179" s="1">
        <v>4.2252048850059509E-2</v>
      </c>
      <c r="H179" s="23">
        <f>POWER(10,((E179-39.345)/-3.8067))</f>
        <v>15.283490627523792</v>
      </c>
      <c r="K179">
        <v>1</v>
      </c>
      <c r="L179">
        <v>40</v>
      </c>
    </row>
    <row r="180" spans="1:12" x14ac:dyDescent="0.2">
      <c r="A180" t="s">
        <v>303</v>
      </c>
      <c r="B180" t="s">
        <v>1088</v>
      </c>
      <c r="C180" t="s">
        <v>640</v>
      </c>
      <c r="D180" t="s">
        <v>71</v>
      </c>
      <c r="E180" s="1">
        <v>35.532111999999998</v>
      </c>
      <c r="F180" s="1">
        <v>35.532112121582031</v>
      </c>
      <c r="H180" s="23">
        <f>POWER(10,((E180-39.345)/-3.8067))</f>
        <v>10.037499922709669</v>
      </c>
      <c r="I180" s="23" t="e">
        <f t="shared" ref="I180" si="139">AVERAGE(H180:H181)</f>
        <v>#VALUE!</v>
      </c>
      <c r="J180" s="23" t="e">
        <f t="shared" ref="J180" si="140">STDEV(H180:H181)</f>
        <v>#VALUE!</v>
      </c>
      <c r="K180">
        <v>1</v>
      </c>
      <c r="L180">
        <v>40</v>
      </c>
    </row>
    <row r="181" spans="1:12" x14ac:dyDescent="0.2">
      <c r="A181" t="s">
        <v>340</v>
      </c>
      <c r="B181" t="s">
        <v>1088</v>
      </c>
      <c r="C181" t="s">
        <v>640</v>
      </c>
      <c r="D181" t="s">
        <v>71</v>
      </c>
      <c r="E181" t="s">
        <v>72</v>
      </c>
      <c r="F181" s="1">
        <v>35.532112121582031</v>
      </c>
      <c r="H181" s="23" t="e">
        <f>POWER(10,((E181-39.345)/-3.8067))</f>
        <v>#VALUE!</v>
      </c>
      <c r="K181">
        <v>1</v>
      </c>
      <c r="L181">
        <v>40</v>
      </c>
    </row>
    <row r="182" spans="1:12" x14ac:dyDescent="0.2">
      <c r="A182" t="s">
        <v>374</v>
      </c>
      <c r="B182" t="s">
        <v>1089</v>
      </c>
      <c r="C182" t="s">
        <v>640</v>
      </c>
      <c r="D182" t="s">
        <v>71</v>
      </c>
      <c r="E182" s="1">
        <v>36.018270000000001</v>
      </c>
      <c r="F182" s="1">
        <v>36.018268585205078</v>
      </c>
      <c r="H182" s="23">
        <f>POWER(10,((E182-39.345)/-3.8067))</f>
        <v>7.480220740895442</v>
      </c>
      <c r="I182" s="23" t="e">
        <f t="shared" ref="I182" si="141">AVERAGE(H182:H183)</f>
        <v>#VALUE!</v>
      </c>
      <c r="J182" s="23" t="e">
        <f t="shared" ref="J182" si="142">STDEV(H182:H183)</f>
        <v>#VALUE!</v>
      </c>
      <c r="K182">
        <v>1</v>
      </c>
      <c r="L182">
        <v>40</v>
      </c>
    </row>
    <row r="183" spans="1:12" x14ac:dyDescent="0.2">
      <c r="A183" t="s">
        <v>411</v>
      </c>
      <c r="B183" t="s">
        <v>1089</v>
      </c>
      <c r="C183" t="s">
        <v>640</v>
      </c>
      <c r="D183" t="s">
        <v>71</v>
      </c>
      <c r="E183" t="s">
        <v>72</v>
      </c>
      <c r="F183" s="1">
        <v>36.018268585205078</v>
      </c>
      <c r="H183" s="23" t="e">
        <f>POWER(10,((E183-39.345)/-3.8067))</f>
        <v>#VALUE!</v>
      </c>
      <c r="K183">
        <v>1</v>
      </c>
      <c r="L183">
        <v>40</v>
      </c>
    </row>
    <row r="184" spans="1:12" x14ac:dyDescent="0.2">
      <c r="A184" t="s">
        <v>445</v>
      </c>
      <c r="B184" t="s">
        <v>1090</v>
      </c>
      <c r="C184" t="s">
        <v>640</v>
      </c>
      <c r="D184" t="s">
        <v>71</v>
      </c>
      <c r="E184" s="1">
        <v>14.135687000000001</v>
      </c>
      <c r="F184" s="1">
        <v>14.162692070007324</v>
      </c>
      <c r="G184" s="1">
        <v>3.8191113620996475E-2</v>
      </c>
      <c r="H184" s="23">
        <f>POWER(10,((E184-39.345)/-3.8067))</f>
        <v>4191345.6934933099</v>
      </c>
      <c r="I184" s="23">
        <f t="shared" ref="I184" si="143">AVERAGE(H184:H185)</f>
        <v>4123987.5758104706</v>
      </c>
      <c r="J184" s="23">
        <f t="shared" ref="J184" si="144">STDEV(H184:H185)</f>
        <v>95258.763562994311</v>
      </c>
      <c r="K184">
        <v>1</v>
      </c>
      <c r="L184">
        <v>40</v>
      </c>
    </row>
    <row r="185" spans="1:12" x14ac:dyDescent="0.2">
      <c r="A185" t="s">
        <v>482</v>
      </c>
      <c r="B185" t="s">
        <v>1090</v>
      </c>
      <c r="C185" t="s">
        <v>640</v>
      </c>
      <c r="D185" t="s">
        <v>71</v>
      </c>
      <c r="E185" s="1">
        <v>14.189697000000001</v>
      </c>
      <c r="F185" s="1">
        <v>14.162692070007324</v>
      </c>
      <c r="G185" s="1">
        <v>3.8191113620996475E-2</v>
      </c>
      <c r="H185" s="23">
        <f>POWER(10,((E185-39.345)/-3.8067))</f>
        <v>4056629.4581276313</v>
      </c>
      <c r="K185">
        <v>1</v>
      </c>
      <c r="L185">
        <v>40</v>
      </c>
    </row>
    <row r="186" spans="1:12" x14ac:dyDescent="0.2">
      <c r="A186" t="s">
        <v>516</v>
      </c>
      <c r="B186" t="s">
        <v>1091</v>
      </c>
      <c r="C186" t="s">
        <v>640</v>
      </c>
      <c r="D186" t="s">
        <v>71</v>
      </c>
      <c r="E186" t="s">
        <v>72</v>
      </c>
      <c r="H186" s="23" t="e">
        <f>POWER(10,((E186-39.345)/-3.8067))</f>
        <v>#VALUE!</v>
      </c>
      <c r="I186" s="23" t="e">
        <f t="shared" ref="I186" si="145">AVERAGE(H186:H187)</f>
        <v>#VALUE!</v>
      </c>
      <c r="J186" s="23" t="e">
        <f t="shared" ref="J186" si="146">STDEV(H186:H187)</f>
        <v>#VALUE!</v>
      </c>
      <c r="K186">
        <v>1</v>
      </c>
      <c r="L186">
        <v>40</v>
      </c>
    </row>
    <row r="187" spans="1:12" x14ac:dyDescent="0.2">
      <c r="A187" t="s">
        <v>552</v>
      </c>
      <c r="B187" t="s">
        <v>1091</v>
      </c>
      <c r="C187" t="s">
        <v>640</v>
      </c>
      <c r="D187" t="s">
        <v>71</v>
      </c>
      <c r="E187" t="s">
        <v>72</v>
      </c>
      <c r="H187" s="23" t="e">
        <f>POWER(10,((E187-39.345)/-3.8067))</f>
        <v>#VALUE!</v>
      </c>
      <c r="K187">
        <v>1</v>
      </c>
      <c r="L187">
        <v>40</v>
      </c>
    </row>
    <row r="188" spans="1:12" x14ac:dyDescent="0.2">
      <c r="A188" t="s">
        <v>586</v>
      </c>
      <c r="B188" t="s">
        <v>1092</v>
      </c>
      <c r="C188" t="s">
        <v>640</v>
      </c>
      <c r="D188" t="s">
        <v>71</v>
      </c>
      <c r="E188" t="s">
        <v>72</v>
      </c>
      <c r="F188" s="1">
        <v>36.961601257324219</v>
      </c>
      <c r="H188" s="23" t="e">
        <f>POWER(10,((E188-39.345)/-3.8067))</f>
        <v>#VALUE!</v>
      </c>
      <c r="I188" s="23" t="e">
        <f t="shared" ref="I188" si="147">AVERAGE(H188:H189)</f>
        <v>#VALUE!</v>
      </c>
      <c r="J188" s="23" t="e">
        <f t="shared" ref="J188" si="148">STDEV(H188:H189)</f>
        <v>#VALUE!</v>
      </c>
      <c r="K188">
        <v>1</v>
      </c>
      <c r="L188">
        <v>40</v>
      </c>
    </row>
    <row r="189" spans="1:12" x14ac:dyDescent="0.2">
      <c r="A189" t="s">
        <v>621</v>
      </c>
      <c r="B189" t="s">
        <v>1092</v>
      </c>
      <c r="C189" t="s">
        <v>640</v>
      </c>
      <c r="D189" t="s">
        <v>71</v>
      </c>
      <c r="E189" s="1">
        <v>36.961599999999997</v>
      </c>
      <c r="F189" s="1">
        <v>36.961601257324219</v>
      </c>
      <c r="H189" s="23">
        <f>POWER(10,((E189-39.345)/-3.8067))</f>
        <v>4.2277237484332071</v>
      </c>
      <c r="K189">
        <v>1</v>
      </c>
      <c r="L189">
        <v>40</v>
      </c>
    </row>
    <row r="190" spans="1:12" x14ac:dyDescent="0.2">
      <c r="A190" t="s">
        <v>68</v>
      </c>
      <c r="B190" t="s">
        <v>1093</v>
      </c>
      <c r="C190" t="s">
        <v>640</v>
      </c>
      <c r="D190" t="s">
        <v>71</v>
      </c>
      <c r="E190" t="s">
        <v>72</v>
      </c>
      <c r="H190" s="23" t="e">
        <f>POWER(10,((E190-39.345)/-3.8067))</f>
        <v>#VALUE!</v>
      </c>
      <c r="I190" s="23" t="e">
        <f t="shared" ref="I190" si="149">AVERAGE(H190:H191)</f>
        <v>#VALUE!</v>
      </c>
      <c r="J190" s="23" t="e">
        <f t="shared" ref="J190" si="150">STDEV(H190:H191)</f>
        <v>#VALUE!</v>
      </c>
      <c r="K190">
        <v>1</v>
      </c>
      <c r="L190">
        <v>40</v>
      </c>
    </row>
    <row r="191" spans="1:12" x14ac:dyDescent="0.2">
      <c r="A191" t="s">
        <v>118</v>
      </c>
      <c r="B191" t="s">
        <v>1093</v>
      </c>
      <c r="C191" t="s">
        <v>640</v>
      </c>
      <c r="D191" t="s">
        <v>71</v>
      </c>
      <c r="E191" t="s">
        <v>72</v>
      </c>
      <c r="H191" s="23" t="e">
        <f>POWER(10,((E191-39.345)/-3.8067))</f>
        <v>#VALUE!</v>
      </c>
      <c r="K191">
        <v>1</v>
      </c>
      <c r="L191">
        <v>40</v>
      </c>
    </row>
    <row r="192" spans="1:12" x14ac:dyDescent="0.2">
      <c r="A192" t="s">
        <v>142</v>
      </c>
      <c r="B192" t="s">
        <v>1094</v>
      </c>
      <c r="C192" t="s">
        <v>640</v>
      </c>
      <c r="D192" t="s">
        <v>71</v>
      </c>
      <c r="E192" t="s">
        <v>72</v>
      </c>
      <c r="H192" s="23" t="e">
        <f>POWER(10,((E192-39.345)/-3.8067))</f>
        <v>#VALUE!</v>
      </c>
      <c r="I192" s="23" t="e">
        <f t="shared" ref="I192" si="151">AVERAGE(H192:H193)</f>
        <v>#VALUE!</v>
      </c>
      <c r="J192" s="23" t="e">
        <f t="shared" ref="J192" si="152">STDEV(H192:H193)</f>
        <v>#VALUE!</v>
      </c>
      <c r="K192">
        <v>1</v>
      </c>
      <c r="L192">
        <v>40</v>
      </c>
    </row>
    <row r="193" spans="1:12" x14ac:dyDescent="0.2">
      <c r="A193" t="s">
        <v>188</v>
      </c>
      <c r="B193" t="s">
        <v>1094</v>
      </c>
      <c r="C193" t="s">
        <v>640</v>
      </c>
      <c r="D193" t="s">
        <v>71</v>
      </c>
      <c r="E193" t="s">
        <v>72</v>
      </c>
      <c r="H193" s="23" t="e">
        <f>POWER(10,((E193-39.345)/-3.8067))</f>
        <v>#VALUE!</v>
      </c>
      <c r="K193">
        <v>1</v>
      </c>
      <c r="L193">
        <v>40</v>
      </c>
    </row>
    <row r="194" spans="1:12" x14ac:dyDescent="0.2">
      <c r="A194" t="s">
        <v>212</v>
      </c>
      <c r="B194" t="s">
        <v>1095</v>
      </c>
      <c r="C194" t="s">
        <v>640</v>
      </c>
      <c r="D194" t="s">
        <v>71</v>
      </c>
      <c r="E194" t="s">
        <v>72</v>
      </c>
      <c r="H194" s="23" t="e">
        <f>POWER(10,((E194-39.345)/-3.8067))</f>
        <v>#VALUE!</v>
      </c>
      <c r="I194" s="23" t="e">
        <f t="shared" ref="I194" si="153">AVERAGE(H194:H195)</f>
        <v>#VALUE!</v>
      </c>
      <c r="J194" s="23" t="e">
        <f t="shared" ref="J194" si="154">STDEV(H194:H195)</f>
        <v>#VALUE!</v>
      </c>
      <c r="K194">
        <v>1</v>
      </c>
      <c r="L194">
        <v>40</v>
      </c>
    </row>
    <row r="195" spans="1:12" x14ac:dyDescent="0.2">
      <c r="A195" t="s">
        <v>259</v>
      </c>
      <c r="B195" t="s">
        <v>1095</v>
      </c>
      <c r="C195" t="s">
        <v>640</v>
      </c>
      <c r="D195" t="s">
        <v>71</v>
      </c>
      <c r="E195" t="s">
        <v>72</v>
      </c>
      <c r="H195" s="23" t="e">
        <f>POWER(10,((E195-39.345)/-3.8067))</f>
        <v>#VALUE!</v>
      </c>
      <c r="K195">
        <v>1</v>
      </c>
      <c r="L195">
        <v>40</v>
      </c>
    </row>
    <row r="196" spans="1:12" x14ac:dyDescent="0.2">
      <c r="A196" t="s">
        <v>283</v>
      </c>
      <c r="B196" t="s">
        <v>1096</v>
      </c>
      <c r="C196" t="s">
        <v>640</v>
      </c>
      <c r="D196" t="s">
        <v>71</v>
      </c>
      <c r="E196" t="s">
        <v>72</v>
      </c>
      <c r="H196" s="23" t="e">
        <f>POWER(10,((E196-39.345)/-3.8067))</f>
        <v>#VALUE!</v>
      </c>
      <c r="I196" s="23" t="e">
        <f t="shared" ref="I196" si="155">AVERAGE(H196:H197)</f>
        <v>#VALUE!</v>
      </c>
      <c r="J196" s="23" t="e">
        <f t="shared" ref="J196" si="156">STDEV(H196:H197)</f>
        <v>#VALUE!</v>
      </c>
      <c r="K196">
        <v>1</v>
      </c>
      <c r="L196">
        <v>40</v>
      </c>
    </row>
    <row r="197" spans="1:12" x14ac:dyDescent="0.2">
      <c r="A197" t="s">
        <v>330</v>
      </c>
      <c r="B197" t="s">
        <v>1096</v>
      </c>
      <c r="C197" t="s">
        <v>640</v>
      </c>
      <c r="D197" t="s">
        <v>71</v>
      </c>
      <c r="E197" t="s">
        <v>72</v>
      </c>
      <c r="H197" s="23" t="e">
        <f>POWER(10,((E197-39.345)/-3.8067))</f>
        <v>#VALUE!</v>
      </c>
      <c r="K197">
        <v>1</v>
      </c>
      <c r="L197">
        <v>40</v>
      </c>
    </row>
    <row r="198" spans="1:12" x14ac:dyDescent="0.2">
      <c r="A198" t="s">
        <v>354</v>
      </c>
      <c r="B198" t="s">
        <v>1097</v>
      </c>
      <c r="C198" t="s">
        <v>640</v>
      </c>
      <c r="D198" t="s">
        <v>71</v>
      </c>
      <c r="E198" t="s">
        <v>72</v>
      </c>
      <c r="H198" s="23" t="e">
        <f>POWER(10,((E198-39.345)/-3.8067))</f>
        <v>#VALUE!</v>
      </c>
      <c r="I198" s="23" t="e">
        <f t="shared" ref="I198" si="157">AVERAGE(H198:H199)</f>
        <v>#VALUE!</v>
      </c>
      <c r="J198" s="23" t="e">
        <f t="shared" ref="J198" si="158">STDEV(H198:H199)</f>
        <v>#VALUE!</v>
      </c>
      <c r="K198">
        <v>1</v>
      </c>
      <c r="L198">
        <v>40</v>
      </c>
    </row>
    <row r="199" spans="1:12" x14ac:dyDescent="0.2">
      <c r="A199" t="s">
        <v>401</v>
      </c>
      <c r="B199" t="s">
        <v>1097</v>
      </c>
      <c r="C199" t="s">
        <v>640</v>
      </c>
      <c r="D199" t="s">
        <v>71</v>
      </c>
      <c r="E199" t="s">
        <v>72</v>
      </c>
      <c r="H199" s="23" t="e">
        <f>POWER(10,((E199-39.345)/-3.8067))</f>
        <v>#VALUE!</v>
      </c>
      <c r="K199">
        <v>1</v>
      </c>
      <c r="L199">
        <v>40</v>
      </c>
    </row>
    <row r="200" spans="1:12" x14ac:dyDescent="0.2">
      <c r="A200" t="s">
        <v>425</v>
      </c>
      <c r="B200" t="s">
        <v>1098</v>
      </c>
      <c r="C200" t="s">
        <v>640</v>
      </c>
      <c r="D200" t="s">
        <v>71</v>
      </c>
      <c r="E200" t="s">
        <v>72</v>
      </c>
      <c r="H200" s="23" t="e">
        <f>POWER(10,((E200-39.345)/-3.8067))</f>
        <v>#VALUE!</v>
      </c>
      <c r="I200" s="23" t="e">
        <f t="shared" ref="I200" si="159">AVERAGE(H200:H201)</f>
        <v>#VALUE!</v>
      </c>
      <c r="J200" s="23" t="e">
        <f t="shared" ref="J200" si="160">STDEV(H200:H201)</f>
        <v>#VALUE!</v>
      </c>
      <c r="K200">
        <v>1</v>
      </c>
      <c r="L200">
        <v>40</v>
      </c>
    </row>
    <row r="201" spans="1:12" x14ac:dyDescent="0.2">
      <c r="A201" t="s">
        <v>472</v>
      </c>
      <c r="B201" t="s">
        <v>1098</v>
      </c>
      <c r="C201" t="s">
        <v>640</v>
      </c>
      <c r="D201" t="s">
        <v>71</v>
      </c>
      <c r="E201" t="s">
        <v>72</v>
      </c>
      <c r="H201" s="23" t="e">
        <f>POWER(10,((E201-39.345)/-3.8067))</f>
        <v>#VALUE!</v>
      </c>
      <c r="K201">
        <v>1</v>
      </c>
      <c r="L201">
        <v>40</v>
      </c>
    </row>
    <row r="202" spans="1:12" x14ac:dyDescent="0.2">
      <c r="A202" t="s">
        <v>496</v>
      </c>
      <c r="B202" t="s">
        <v>1099</v>
      </c>
      <c r="C202" t="s">
        <v>640</v>
      </c>
      <c r="D202" t="s">
        <v>71</v>
      </c>
      <c r="E202" t="s">
        <v>72</v>
      </c>
      <c r="H202" s="23" t="e">
        <f>POWER(10,((E202-39.345)/-3.8067))</f>
        <v>#VALUE!</v>
      </c>
      <c r="I202" s="23" t="e">
        <f t="shared" ref="I202" si="161">AVERAGE(H202:H203)</f>
        <v>#VALUE!</v>
      </c>
      <c r="J202" s="23" t="e">
        <f t="shared" ref="J202" si="162">STDEV(H202:H203)</f>
        <v>#VALUE!</v>
      </c>
      <c r="K202">
        <v>1</v>
      </c>
      <c r="L202">
        <v>40</v>
      </c>
    </row>
    <row r="203" spans="1:12" x14ac:dyDescent="0.2">
      <c r="A203" t="s">
        <v>542</v>
      </c>
      <c r="B203" t="s">
        <v>1099</v>
      </c>
      <c r="C203" t="s">
        <v>640</v>
      </c>
      <c r="D203" t="s">
        <v>71</v>
      </c>
      <c r="E203" t="s">
        <v>72</v>
      </c>
      <c r="H203" s="23" t="e">
        <f>POWER(10,((E203-39.345)/-3.8067))</f>
        <v>#VALUE!</v>
      </c>
      <c r="K203">
        <v>1</v>
      </c>
      <c r="L203">
        <v>40</v>
      </c>
    </row>
    <row r="204" spans="1:12" x14ac:dyDescent="0.2">
      <c r="A204" t="s">
        <v>566</v>
      </c>
      <c r="B204" t="s">
        <v>1100</v>
      </c>
      <c r="C204" t="s">
        <v>640</v>
      </c>
      <c r="D204" t="s">
        <v>71</v>
      </c>
      <c r="E204" t="s">
        <v>72</v>
      </c>
      <c r="H204" s="23" t="e">
        <f>POWER(10,((E204-39.345)/-3.8067))</f>
        <v>#VALUE!</v>
      </c>
      <c r="I204" s="23" t="e">
        <f t="shared" ref="I204" si="163">AVERAGE(H204:H205)</f>
        <v>#VALUE!</v>
      </c>
      <c r="J204" s="23" t="e">
        <f t="shared" ref="J204" si="164">STDEV(H204:H205)</f>
        <v>#VALUE!</v>
      </c>
      <c r="K204">
        <v>1</v>
      </c>
      <c r="L204">
        <v>40</v>
      </c>
    </row>
    <row r="205" spans="1:12" x14ac:dyDescent="0.2">
      <c r="A205" t="s">
        <v>611</v>
      </c>
      <c r="B205" t="s">
        <v>1100</v>
      </c>
      <c r="C205" t="s">
        <v>640</v>
      </c>
      <c r="D205" t="s">
        <v>71</v>
      </c>
      <c r="E205" t="s">
        <v>72</v>
      </c>
      <c r="H205" s="23" t="e">
        <f>POWER(10,((E205-39.345)/-3.8067))</f>
        <v>#VALUE!</v>
      </c>
      <c r="K205">
        <v>1</v>
      </c>
      <c r="L205">
        <v>40</v>
      </c>
    </row>
    <row r="206" spans="1:12" x14ac:dyDescent="0.2">
      <c r="A206" t="s">
        <v>73</v>
      </c>
      <c r="B206" t="s">
        <v>1101</v>
      </c>
      <c r="C206" t="s">
        <v>640</v>
      </c>
      <c r="D206" t="s">
        <v>71</v>
      </c>
      <c r="E206" t="s">
        <v>72</v>
      </c>
      <c r="H206" s="23" t="e">
        <f>POWER(10,((E206-39.345)/-3.8067))</f>
        <v>#VALUE!</v>
      </c>
      <c r="I206" s="23" t="e">
        <f t="shared" ref="I206" si="165">AVERAGE(H206:H207)</f>
        <v>#VALUE!</v>
      </c>
      <c r="J206" s="23" t="e">
        <f t="shared" ref="J206" si="166">STDEV(H206:H207)</f>
        <v>#VALUE!</v>
      </c>
      <c r="K206">
        <v>1</v>
      </c>
      <c r="L206">
        <v>40</v>
      </c>
    </row>
    <row r="207" spans="1:12" x14ac:dyDescent="0.2">
      <c r="A207" t="s">
        <v>119</v>
      </c>
      <c r="B207" t="s">
        <v>1101</v>
      </c>
      <c r="C207" t="s">
        <v>640</v>
      </c>
      <c r="D207" t="s">
        <v>71</v>
      </c>
      <c r="E207" t="s">
        <v>72</v>
      </c>
      <c r="H207" s="23" t="e">
        <f>POWER(10,((E207-39.345)/-3.8067))</f>
        <v>#VALUE!</v>
      </c>
      <c r="K207">
        <v>1</v>
      </c>
      <c r="L207">
        <v>40</v>
      </c>
    </row>
    <row r="208" spans="1:12" x14ac:dyDescent="0.2">
      <c r="A208" t="s">
        <v>144</v>
      </c>
      <c r="B208" t="s">
        <v>1102</v>
      </c>
      <c r="C208" t="s">
        <v>640</v>
      </c>
      <c r="D208" t="s">
        <v>71</v>
      </c>
      <c r="E208" t="s">
        <v>72</v>
      </c>
      <c r="H208" s="23" t="e">
        <f>POWER(10,((E208-39.345)/-3.8067))</f>
        <v>#VALUE!</v>
      </c>
      <c r="I208" s="23" t="e">
        <f t="shared" ref="I208" si="167">AVERAGE(H208:H209)</f>
        <v>#VALUE!</v>
      </c>
      <c r="J208" s="23" t="e">
        <f t="shared" ref="J208" si="168">STDEV(H208:H209)</f>
        <v>#VALUE!</v>
      </c>
      <c r="K208">
        <v>1</v>
      </c>
      <c r="L208">
        <v>40</v>
      </c>
    </row>
    <row r="209" spans="1:12" x14ac:dyDescent="0.2">
      <c r="A209" t="s">
        <v>189</v>
      </c>
      <c r="B209" t="s">
        <v>1102</v>
      </c>
      <c r="C209" t="s">
        <v>640</v>
      </c>
      <c r="D209" t="s">
        <v>71</v>
      </c>
      <c r="E209" t="s">
        <v>72</v>
      </c>
      <c r="H209" s="23" t="e">
        <f>POWER(10,((E209-39.345)/-3.8067))</f>
        <v>#VALUE!</v>
      </c>
      <c r="K209">
        <v>1</v>
      </c>
      <c r="L209">
        <v>40</v>
      </c>
    </row>
    <row r="210" spans="1:12" x14ac:dyDescent="0.2">
      <c r="A210" t="s">
        <v>214</v>
      </c>
      <c r="B210" t="s">
        <v>1103</v>
      </c>
      <c r="C210" t="s">
        <v>640</v>
      </c>
      <c r="D210" t="s">
        <v>71</v>
      </c>
      <c r="E210" t="s">
        <v>72</v>
      </c>
      <c r="F210" s="1">
        <v>35.814006805419922</v>
      </c>
      <c r="H210" s="23" t="e">
        <f>POWER(10,((E210-39.345)/-3.8067))</f>
        <v>#VALUE!</v>
      </c>
      <c r="I210" s="23" t="e">
        <f t="shared" ref="I210" si="169">AVERAGE(H210:H211)</f>
        <v>#VALUE!</v>
      </c>
      <c r="J210" s="23" t="e">
        <f t="shared" ref="J210" si="170">STDEV(H210:H211)</f>
        <v>#VALUE!</v>
      </c>
      <c r="K210">
        <v>1</v>
      </c>
      <c r="L210">
        <v>40</v>
      </c>
    </row>
    <row r="211" spans="1:12" x14ac:dyDescent="0.2">
      <c r="A211" t="s">
        <v>260</v>
      </c>
      <c r="B211" t="s">
        <v>1103</v>
      </c>
      <c r="C211" t="s">
        <v>640</v>
      </c>
      <c r="D211" t="s">
        <v>71</v>
      </c>
      <c r="E211" s="1">
        <v>35.814006999999997</v>
      </c>
      <c r="F211" s="1">
        <v>35.814006805419922</v>
      </c>
      <c r="H211" s="23">
        <f>POWER(10,((E211-39.345)/-3.8067))</f>
        <v>8.4639526701755532</v>
      </c>
      <c r="K211">
        <v>1</v>
      </c>
      <c r="L211">
        <v>40</v>
      </c>
    </row>
    <row r="212" spans="1:12" x14ac:dyDescent="0.2">
      <c r="A212" t="s">
        <v>93</v>
      </c>
      <c r="B212" t="s">
        <v>116</v>
      </c>
      <c r="C212" t="s">
        <v>640</v>
      </c>
      <c r="D212" t="s">
        <v>117</v>
      </c>
      <c r="E212" s="1">
        <v>14.004337</v>
      </c>
      <c r="F212" s="1">
        <v>14.020064353942871</v>
      </c>
      <c r="G212" s="1">
        <v>2.2241396829485893E-2</v>
      </c>
      <c r="H212" s="23">
        <f>POWER(10,((E212-39.345)/-3.8067))</f>
        <v>4537936.7023754977</v>
      </c>
      <c r="I212" s="23">
        <f t="shared" ref="I212" si="171">AVERAGE(H212:H213)</f>
        <v>4495175.8348478153</v>
      </c>
      <c r="J212" s="23">
        <f t="shared" ref="J212" si="172">STDEV(H212:H213)</f>
        <v>60472.998796487635</v>
      </c>
      <c r="K212">
        <v>1</v>
      </c>
      <c r="L212">
        <v>40</v>
      </c>
    </row>
    <row r="213" spans="1:12" x14ac:dyDescent="0.2">
      <c r="A213" t="s">
        <v>129</v>
      </c>
      <c r="B213" t="s">
        <v>116</v>
      </c>
      <c r="C213" t="s">
        <v>640</v>
      </c>
      <c r="D213" t="s">
        <v>117</v>
      </c>
      <c r="E213" s="1">
        <v>14.035791</v>
      </c>
      <c r="F213" s="1">
        <v>14.020064353942871</v>
      </c>
      <c r="G213" s="1">
        <v>2.2241396829485893E-2</v>
      </c>
      <c r="H213" s="23">
        <f>POWER(10,((E213-39.345)/-3.8067))</f>
        <v>4452414.967320133</v>
      </c>
      <c r="K213">
        <v>1</v>
      </c>
      <c r="L213">
        <v>40</v>
      </c>
    </row>
    <row r="214" spans="1:12" x14ac:dyDescent="0.2">
      <c r="A214" t="s">
        <v>164</v>
      </c>
      <c r="B214" t="s">
        <v>187</v>
      </c>
      <c r="C214" t="s">
        <v>640</v>
      </c>
      <c r="D214" t="s">
        <v>117</v>
      </c>
      <c r="E214" s="1">
        <v>19.136907999999998</v>
      </c>
      <c r="F214" s="1">
        <v>19.196918487548828</v>
      </c>
      <c r="G214" s="1">
        <v>8.4866896271705627E-2</v>
      </c>
      <c r="H214" s="23">
        <f>POWER(10,((E214-39.345)/-3.8067))</f>
        <v>203497.51932003102</v>
      </c>
      <c r="I214" s="23">
        <f t="shared" ref="I214" si="173">AVERAGE(H214:H215)</f>
        <v>196372.64266777883</v>
      </c>
      <c r="J214" s="23">
        <f t="shared" ref="J214" si="174">STDEV(H214:H215)</f>
        <v>10076.097191850442</v>
      </c>
      <c r="K214">
        <v>1</v>
      </c>
      <c r="L214">
        <v>40</v>
      </c>
    </row>
    <row r="215" spans="1:12" x14ac:dyDescent="0.2">
      <c r="A215" t="s">
        <v>199</v>
      </c>
      <c r="B215" t="s">
        <v>187</v>
      </c>
      <c r="C215" t="s">
        <v>640</v>
      </c>
      <c r="D215" t="s">
        <v>117</v>
      </c>
      <c r="E215" s="1">
        <v>19.256927000000001</v>
      </c>
      <c r="F215" s="1">
        <v>19.196918487548828</v>
      </c>
      <c r="G215" s="1">
        <v>8.4866896271705627E-2</v>
      </c>
      <c r="H215" s="23">
        <f>POWER(10,((E215-39.345)/-3.8067))</f>
        <v>189247.76601552666</v>
      </c>
      <c r="K215">
        <v>1</v>
      </c>
      <c r="L215">
        <v>40</v>
      </c>
    </row>
    <row r="216" spans="1:12" x14ac:dyDescent="0.2">
      <c r="A216" t="s">
        <v>234</v>
      </c>
      <c r="B216" t="s">
        <v>258</v>
      </c>
      <c r="C216" t="s">
        <v>640</v>
      </c>
      <c r="D216" t="s">
        <v>117</v>
      </c>
      <c r="E216" s="1">
        <v>22.285595000000001</v>
      </c>
      <c r="F216" s="1">
        <v>22.237922668457031</v>
      </c>
      <c r="G216" s="1">
        <v>6.7418776452541351E-2</v>
      </c>
      <c r="H216" s="23">
        <f>POWER(10,((E216-39.345)/-3.8067))</f>
        <v>30298.118640811106</v>
      </c>
      <c r="I216" s="23">
        <f t="shared" ref="I216" si="175">AVERAGE(H216:H217)</f>
        <v>31197.479795221741</v>
      </c>
      <c r="J216" s="23">
        <f t="shared" ref="J216" si="176">STDEV(H216:H217)</f>
        <v>1271.8887420390411</v>
      </c>
      <c r="K216">
        <v>1</v>
      </c>
      <c r="L216">
        <v>40</v>
      </c>
    </row>
    <row r="217" spans="1:12" x14ac:dyDescent="0.2">
      <c r="A217" t="s">
        <v>270</v>
      </c>
      <c r="B217" t="s">
        <v>258</v>
      </c>
      <c r="C217" t="s">
        <v>640</v>
      </c>
      <c r="D217" t="s">
        <v>117</v>
      </c>
      <c r="E217" s="1">
        <v>22.190249999999999</v>
      </c>
      <c r="F217" s="1">
        <v>22.237922668457031</v>
      </c>
      <c r="G217" s="1">
        <v>6.7418776452541351E-2</v>
      </c>
      <c r="H217" s="23">
        <f>POWER(10,((E217-39.345)/-3.8067))</f>
        <v>32096.840949632373</v>
      </c>
      <c r="K217">
        <v>1</v>
      </c>
      <c r="L217">
        <v>40</v>
      </c>
    </row>
    <row r="218" spans="1:12" x14ac:dyDescent="0.2">
      <c r="A218" t="s">
        <v>305</v>
      </c>
      <c r="B218" t="s">
        <v>329</v>
      </c>
      <c r="C218" t="s">
        <v>640</v>
      </c>
      <c r="D218" t="s">
        <v>117</v>
      </c>
      <c r="E218" s="1">
        <v>26.931495999999999</v>
      </c>
      <c r="F218" s="1">
        <v>26.977230072021484</v>
      </c>
      <c r="G218" s="1">
        <v>6.4678214490413666E-2</v>
      </c>
      <c r="H218" s="23">
        <f>POWER(10,((E218-39.345)/-3.8067))</f>
        <v>1823.7360715667796</v>
      </c>
      <c r="I218" s="23">
        <f t="shared" ref="I218" si="177">AVERAGE(H218:H219)</f>
        <v>1774.6555101257702</v>
      </c>
      <c r="J218" s="23">
        <f t="shared" ref="J218" si="178">STDEV(H218:H219)</f>
        <v>69.4103956387615</v>
      </c>
      <c r="K218">
        <v>1</v>
      </c>
      <c r="L218">
        <v>40</v>
      </c>
    </row>
    <row r="219" spans="1:12" x14ac:dyDescent="0.2">
      <c r="A219" t="s">
        <v>341</v>
      </c>
      <c r="B219" t="s">
        <v>329</v>
      </c>
      <c r="C219" t="s">
        <v>640</v>
      </c>
      <c r="D219" t="s">
        <v>117</v>
      </c>
      <c r="E219" s="1">
        <v>27.022964000000002</v>
      </c>
      <c r="F219" s="1">
        <v>26.977230072021484</v>
      </c>
      <c r="G219" s="1">
        <v>6.4678214490413666E-2</v>
      </c>
      <c r="H219" s="23">
        <f>POWER(10,((E219-39.345)/-3.8067))</f>
        <v>1725.5749486847608</v>
      </c>
      <c r="K219">
        <v>1</v>
      </c>
      <c r="L219">
        <v>40</v>
      </c>
    </row>
    <row r="220" spans="1:12" x14ac:dyDescent="0.2">
      <c r="A220" t="s">
        <v>376</v>
      </c>
      <c r="B220" t="s">
        <v>400</v>
      </c>
      <c r="C220" t="s">
        <v>640</v>
      </c>
      <c r="D220" t="s">
        <v>117</v>
      </c>
      <c r="E220" s="1">
        <v>31.887664999999998</v>
      </c>
      <c r="F220" s="1">
        <v>32.180885314941406</v>
      </c>
      <c r="G220" s="1">
        <v>0.41467374563217163</v>
      </c>
      <c r="H220" s="23">
        <f>POWER(10,((E220-39.345)/-3.8067))</f>
        <v>90.991861138791307</v>
      </c>
      <c r="I220" s="23">
        <f t="shared" ref="I220" si="179">AVERAGE(H220:H221)</f>
        <v>77.405331259274718</v>
      </c>
      <c r="J220" s="23">
        <f t="shared" ref="J220" si="180">STDEV(H220:H221)</f>
        <v>19.214254821199614</v>
      </c>
      <c r="K220">
        <v>1</v>
      </c>
      <c r="L220">
        <v>40</v>
      </c>
    </row>
    <row r="221" spans="1:12" x14ac:dyDescent="0.2">
      <c r="A221" t="s">
        <v>412</v>
      </c>
      <c r="B221" t="s">
        <v>400</v>
      </c>
      <c r="C221" t="s">
        <v>640</v>
      </c>
      <c r="D221" t="s">
        <v>117</v>
      </c>
      <c r="E221" s="1">
        <v>32.474102000000002</v>
      </c>
      <c r="F221" s="1">
        <v>32.180885314941406</v>
      </c>
      <c r="G221" s="1">
        <v>0.41467374563217163</v>
      </c>
      <c r="H221" s="23">
        <f>POWER(10,((E221-39.345)/-3.8067))</f>
        <v>63.818801379758121</v>
      </c>
      <c r="K221">
        <v>1</v>
      </c>
      <c r="L221">
        <v>40</v>
      </c>
    </row>
    <row r="222" spans="1:12" x14ac:dyDescent="0.2">
      <c r="A222" t="s">
        <v>447</v>
      </c>
      <c r="B222" t="s">
        <v>471</v>
      </c>
      <c r="C222" t="s">
        <v>640</v>
      </c>
      <c r="D222" t="s">
        <v>117</v>
      </c>
      <c r="E222" s="1">
        <v>34.523209999999999</v>
      </c>
      <c r="F222" s="1">
        <v>34.370223999023438</v>
      </c>
      <c r="G222" s="1">
        <v>0.21635022759437561</v>
      </c>
      <c r="H222" s="23">
        <f>POWER(10,((E222-39.345)/-3.8067))</f>
        <v>18.478162660739336</v>
      </c>
      <c r="I222" s="23">
        <f t="shared" ref="I222" si="181">AVERAGE(H222:H223)</f>
        <v>20.35651907861044</v>
      </c>
      <c r="J222" s="23">
        <f t="shared" ref="J222" si="182">STDEV(H222:H223)</f>
        <v>2.6563971211238613</v>
      </c>
      <c r="K222">
        <v>1</v>
      </c>
      <c r="L222">
        <v>40</v>
      </c>
    </row>
    <row r="223" spans="1:12" x14ac:dyDescent="0.2">
      <c r="A223" t="s">
        <v>483</v>
      </c>
      <c r="B223" t="s">
        <v>471</v>
      </c>
      <c r="C223" t="s">
        <v>640</v>
      </c>
      <c r="D223" t="s">
        <v>117</v>
      </c>
      <c r="E223" s="1">
        <v>34.217243000000003</v>
      </c>
      <c r="F223" s="1">
        <v>34.370223999023438</v>
      </c>
      <c r="G223" s="1">
        <v>0.21635022759437561</v>
      </c>
      <c r="H223" s="23">
        <f>POWER(10,((E223-39.345)/-3.8067))</f>
        <v>22.234875496481546</v>
      </c>
      <c r="K223">
        <v>1</v>
      </c>
      <c r="L223">
        <v>40</v>
      </c>
    </row>
    <row r="224" spans="1:12" x14ac:dyDescent="0.2">
      <c r="A224" t="s">
        <v>518</v>
      </c>
      <c r="B224" t="s">
        <v>541</v>
      </c>
      <c r="C224" t="s">
        <v>640</v>
      </c>
      <c r="D224" t="s">
        <v>541</v>
      </c>
      <c r="E224" t="s">
        <v>72</v>
      </c>
      <c r="H224" s="23" t="e">
        <f>POWER(10,((E224-39.345)/-3.8067))</f>
        <v>#VALUE!</v>
      </c>
      <c r="I224" s="23" t="e">
        <f t="shared" ref="I224" si="183">AVERAGE(H224:H225)</f>
        <v>#VALUE!</v>
      </c>
      <c r="J224" s="23" t="e">
        <f t="shared" ref="J224" si="184">STDEV(H224:H225)</f>
        <v>#VALUE!</v>
      </c>
      <c r="K224">
        <v>1</v>
      </c>
      <c r="L224">
        <v>40</v>
      </c>
    </row>
    <row r="225" spans="1:12" x14ac:dyDescent="0.2">
      <c r="A225" t="s">
        <v>553</v>
      </c>
      <c r="B225" t="s">
        <v>541</v>
      </c>
      <c r="C225" t="s">
        <v>640</v>
      </c>
      <c r="D225" t="s">
        <v>541</v>
      </c>
      <c r="E225" t="s">
        <v>72</v>
      </c>
      <c r="H225" s="23" t="e">
        <f>POWER(10,((E225-39.345)/-3.8067))</f>
        <v>#VALUE!</v>
      </c>
      <c r="K225">
        <v>1</v>
      </c>
      <c r="L225">
        <v>40</v>
      </c>
    </row>
    <row r="226" spans="1:12" x14ac:dyDescent="0.2">
      <c r="A226" t="s">
        <v>588</v>
      </c>
      <c r="B226" t="s">
        <v>541</v>
      </c>
      <c r="C226" t="s">
        <v>640</v>
      </c>
      <c r="D226" t="s">
        <v>541</v>
      </c>
      <c r="E226" t="s">
        <v>72</v>
      </c>
      <c r="H226" s="23" t="e">
        <f>POWER(10,((E226-39.345)/-3.8067))</f>
        <v>#VALUE!</v>
      </c>
      <c r="I226" s="23" t="e">
        <f t="shared" ref="I226" si="185">AVERAGE(H226:H227)</f>
        <v>#VALUE!</v>
      </c>
      <c r="J226" s="23" t="e">
        <f t="shared" ref="J226" si="186">STDEV(H226:H227)</f>
        <v>#VALUE!</v>
      </c>
      <c r="K226">
        <v>1</v>
      </c>
      <c r="L226">
        <v>40</v>
      </c>
    </row>
    <row r="227" spans="1:12" x14ac:dyDescent="0.2">
      <c r="A227" t="s">
        <v>622</v>
      </c>
      <c r="B227" t="s">
        <v>541</v>
      </c>
      <c r="C227" t="s">
        <v>640</v>
      </c>
      <c r="D227" t="s">
        <v>541</v>
      </c>
      <c r="E227" t="s">
        <v>72</v>
      </c>
      <c r="H227" s="23" t="e">
        <f>POWER(10,((E227-39.345)/-3.8067))</f>
        <v>#VALUE!</v>
      </c>
      <c r="K227">
        <v>1</v>
      </c>
      <c r="L227">
        <v>40</v>
      </c>
    </row>
  </sheetData>
  <pageMargins left="0.7" right="0.7" top="0.75" bottom="0.75" header="0.3" footer="0.3"/>
  <pageSetup paperSize="9" orientation="portrait" horizontalDpi="4294967292" verticalDpi="42949672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topLeftCell="A30" workbookViewId="0">
      <selection activeCell="S92" sqref="S92"/>
    </sheetView>
  </sheetViews>
  <sheetFormatPr baseColWidth="10" defaultColWidth="8.83203125" defaultRowHeight="15" x14ac:dyDescent="0.2"/>
  <cols>
    <col min="7" max="8" width="11.1640625" style="27" customWidth="1"/>
    <col min="17" max="17" width="10" customWidth="1"/>
    <col min="19" max="19" width="10.1640625" customWidth="1"/>
  </cols>
  <sheetData>
    <row r="1" spans="1:2" x14ac:dyDescent="0.2">
      <c r="A1" t="s">
        <v>0</v>
      </c>
      <c r="B1" t="s">
        <v>1238</v>
      </c>
    </row>
    <row r="2" spans="1:2" x14ac:dyDescent="0.2">
      <c r="A2" t="s">
        <v>2</v>
      </c>
      <c r="B2" t="s">
        <v>1239</v>
      </c>
    </row>
    <row r="3" spans="1:2" x14ac:dyDescent="0.2">
      <c r="A3" t="s">
        <v>4</v>
      </c>
      <c r="B3" t="s">
        <v>1240</v>
      </c>
    </row>
    <row r="4" spans="1:2" x14ac:dyDescent="0.2">
      <c r="A4" t="s">
        <v>6</v>
      </c>
      <c r="B4" t="s">
        <v>1239</v>
      </c>
    </row>
    <row r="5" spans="1:2" x14ac:dyDescent="0.2">
      <c r="A5" t="s">
        <v>7</v>
      </c>
      <c r="B5" t="s">
        <v>1241</v>
      </c>
    </row>
    <row r="6" spans="1:2" x14ac:dyDescent="0.2">
      <c r="A6" t="s">
        <v>9</v>
      </c>
      <c r="B6" t="s">
        <v>1239</v>
      </c>
    </row>
    <row r="7" spans="1:2" x14ac:dyDescent="0.2">
      <c r="A7" t="s">
        <v>10</v>
      </c>
      <c r="B7" t="s">
        <v>1242</v>
      </c>
    </row>
    <row r="8" spans="1:2" x14ac:dyDescent="0.2">
      <c r="A8" t="s">
        <v>12</v>
      </c>
      <c r="B8" t="s">
        <v>1239</v>
      </c>
    </row>
    <row r="9" spans="1:2" x14ac:dyDescent="0.2">
      <c r="A9" t="s">
        <v>13</v>
      </c>
      <c r="B9" t="s">
        <v>1243</v>
      </c>
    </row>
    <row r="10" spans="1:2" x14ac:dyDescent="0.2">
      <c r="A10" t="s">
        <v>15</v>
      </c>
      <c r="B10" t="s">
        <v>1239</v>
      </c>
    </row>
    <row r="11" spans="1:2" x14ac:dyDescent="0.2">
      <c r="A11" t="s">
        <v>16</v>
      </c>
      <c r="B11" t="s">
        <v>1244</v>
      </c>
    </row>
    <row r="12" spans="1:2" x14ac:dyDescent="0.2">
      <c r="A12" t="s">
        <v>18</v>
      </c>
      <c r="B12" t="s">
        <v>1239</v>
      </c>
    </row>
    <row r="13" spans="1:2" x14ac:dyDescent="0.2">
      <c r="A13" t="s">
        <v>19</v>
      </c>
      <c r="B13" t="s">
        <v>1245</v>
      </c>
    </row>
    <row r="14" spans="1:2" x14ac:dyDescent="0.2">
      <c r="A14" t="s">
        <v>21</v>
      </c>
      <c r="B14" t="s">
        <v>1239</v>
      </c>
    </row>
    <row r="15" spans="1:2" x14ac:dyDescent="0.2">
      <c r="A15" t="s">
        <v>22</v>
      </c>
      <c r="B15" t="s">
        <v>1246</v>
      </c>
    </row>
    <row r="16" spans="1:2" x14ac:dyDescent="0.2">
      <c r="A16" t="s">
        <v>24</v>
      </c>
      <c r="B16" t="s">
        <v>1239</v>
      </c>
    </row>
    <row r="17" spans="1:2" x14ac:dyDescent="0.2">
      <c r="A17" t="s">
        <v>25</v>
      </c>
      <c r="B17" t="s">
        <v>1247</v>
      </c>
    </row>
    <row r="18" spans="1:2" x14ac:dyDescent="0.2">
      <c r="A18" t="s">
        <v>27</v>
      </c>
      <c r="B18" t="s">
        <v>1239</v>
      </c>
    </row>
    <row r="19" spans="1:2" x14ac:dyDescent="0.2">
      <c r="A19" t="s">
        <v>28</v>
      </c>
      <c r="B19" t="s">
        <v>1248</v>
      </c>
    </row>
    <row r="20" spans="1:2" x14ac:dyDescent="0.2">
      <c r="A20" t="s">
        <v>30</v>
      </c>
      <c r="B20" t="s">
        <v>1111</v>
      </c>
    </row>
    <row r="21" spans="1:2" x14ac:dyDescent="0.2">
      <c r="A21" t="s">
        <v>32</v>
      </c>
      <c r="B21" t="s">
        <v>1249</v>
      </c>
    </row>
    <row r="22" spans="1:2" x14ac:dyDescent="0.2">
      <c r="A22" t="s">
        <v>34</v>
      </c>
      <c r="B22" t="s">
        <v>1250</v>
      </c>
    </row>
    <row r="23" spans="1:2" x14ac:dyDescent="0.2">
      <c r="A23" t="s">
        <v>36</v>
      </c>
      <c r="B23" t="s">
        <v>1251</v>
      </c>
    </row>
    <row r="24" spans="1:2" x14ac:dyDescent="0.2">
      <c r="A24" t="s">
        <v>38</v>
      </c>
      <c r="B24" t="s">
        <v>1252</v>
      </c>
    </row>
    <row r="25" spans="1:2" x14ac:dyDescent="0.2">
      <c r="A25" t="s">
        <v>40</v>
      </c>
      <c r="B25" t="s">
        <v>41</v>
      </c>
    </row>
    <row r="26" spans="1:2" x14ac:dyDescent="0.2">
      <c r="A26" t="s">
        <v>1253</v>
      </c>
      <c r="B26" t="s">
        <v>1254</v>
      </c>
    </row>
    <row r="27" spans="1:2" x14ac:dyDescent="0.2">
      <c r="A27" t="s">
        <v>42</v>
      </c>
      <c r="B27" t="s">
        <v>43</v>
      </c>
    </row>
    <row r="28" spans="1:2" x14ac:dyDescent="0.2">
      <c r="A28" t="s">
        <v>44</v>
      </c>
      <c r="B28" t="s">
        <v>45</v>
      </c>
    </row>
    <row r="29" spans="1:2" x14ac:dyDescent="0.2">
      <c r="A29" t="s">
        <v>46</v>
      </c>
      <c r="B29" t="s">
        <v>47</v>
      </c>
    </row>
    <row r="30" spans="1:2" x14ac:dyDescent="0.2">
      <c r="A30" t="s">
        <v>48</v>
      </c>
      <c r="B30" t="s">
        <v>49</v>
      </c>
    </row>
    <row r="31" spans="1:2" x14ac:dyDescent="0.2">
      <c r="A31" t="s">
        <v>50</v>
      </c>
      <c r="B31" t="s">
        <v>51</v>
      </c>
    </row>
    <row r="32" spans="1:2" x14ac:dyDescent="0.2">
      <c r="A32" t="s">
        <v>52</v>
      </c>
      <c r="B32" t="s">
        <v>53</v>
      </c>
    </row>
    <row r="33" spans="1:19" x14ac:dyDescent="0.2">
      <c r="A33" t="s">
        <v>54</v>
      </c>
      <c r="B33" t="s">
        <v>55</v>
      </c>
    </row>
    <row r="35" spans="1:19" x14ac:dyDescent="0.2">
      <c r="N35" s="129" t="s">
        <v>1178</v>
      </c>
      <c r="O35" s="129"/>
      <c r="P35" s="129"/>
    </row>
    <row r="36" spans="1:19" x14ac:dyDescent="0.2">
      <c r="A36" t="s">
        <v>56</v>
      </c>
      <c r="B36" t="s">
        <v>57</v>
      </c>
      <c r="C36" t="s">
        <v>58</v>
      </c>
      <c r="D36" t="s">
        <v>60</v>
      </c>
      <c r="E36" t="s">
        <v>61</v>
      </c>
      <c r="F36" t="s">
        <v>62</v>
      </c>
      <c r="G36" s="27" t="s">
        <v>63</v>
      </c>
      <c r="H36" s="27" t="s">
        <v>64</v>
      </c>
      <c r="I36" t="s">
        <v>65</v>
      </c>
      <c r="J36" t="s">
        <v>1255</v>
      </c>
      <c r="K36" t="s">
        <v>1117</v>
      </c>
      <c r="N36" t="s">
        <v>1256</v>
      </c>
      <c r="O36" t="s">
        <v>51</v>
      </c>
      <c r="P36" t="s">
        <v>1257</v>
      </c>
      <c r="Q36" t="s">
        <v>1258</v>
      </c>
      <c r="S36" t="s">
        <v>1236</v>
      </c>
    </row>
    <row r="37" spans="1:19" x14ac:dyDescent="0.2">
      <c r="A37" t="s">
        <v>68</v>
      </c>
      <c r="B37" t="s">
        <v>1259</v>
      </c>
      <c r="C37" t="s">
        <v>1260</v>
      </c>
      <c r="D37" s="1">
        <v>11.304641</v>
      </c>
      <c r="E37" s="1">
        <v>11.138009071350098</v>
      </c>
      <c r="F37" s="1">
        <v>0.20739828050136566</v>
      </c>
      <c r="G37" s="27">
        <v>1000000</v>
      </c>
      <c r="H37" s="27">
        <v>1000000</v>
      </c>
      <c r="J37" s="1">
        <v>32.282798767089844</v>
      </c>
      <c r="K37" s="1">
        <v>84.171600341796875</v>
      </c>
      <c r="N37">
        <f>LOG(P37)</f>
        <v>6</v>
      </c>
      <c r="O37" s="1">
        <f>AVERAGE(D37:D38,D41:D42)</f>
        <v>11.138009125</v>
      </c>
      <c r="P37" s="27">
        <v>1000000</v>
      </c>
      <c r="Q37" s="23">
        <f>POWER(10,N37)</f>
        <v>1000000</v>
      </c>
      <c r="S37" s="23">
        <f>POWER(10,((O37-32.244)/-3.5068))</f>
        <v>1043734.0381561496</v>
      </c>
    </row>
    <row r="38" spans="1:19" x14ac:dyDescent="0.2">
      <c r="A38" t="s">
        <v>73</v>
      </c>
      <c r="B38" t="s">
        <v>1259</v>
      </c>
      <c r="C38" t="s">
        <v>1260</v>
      </c>
      <c r="D38" s="1">
        <v>11.3276205</v>
      </c>
      <c r="E38" s="1">
        <v>11.138009071350098</v>
      </c>
      <c r="F38" s="1">
        <v>0.20739828050136566</v>
      </c>
      <c r="G38" s="27">
        <v>1000000</v>
      </c>
      <c r="H38" s="27">
        <v>1000000</v>
      </c>
      <c r="J38" s="1">
        <v>32.282798767089844</v>
      </c>
      <c r="K38" s="1">
        <v>84.171600341796875</v>
      </c>
      <c r="N38">
        <f t="shared" ref="N38:N43" si="0">LOG(P38)</f>
        <v>5.0969100130080562</v>
      </c>
      <c r="O38" s="1">
        <f>AVERAGE(D45:D46,D49:D50)</f>
        <v>14.190638624999998</v>
      </c>
      <c r="P38" s="27">
        <v>125000</v>
      </c>
      <c r="Q38" s="23">
        <f t="shared" ref="Q38:Q43" si="1">POWER(10,N38)</f>
        <v>125000.00000000013</v>
      </c>
      <c r="S38" s="23">
        <f t="shared" ref="S38:S43" si="2">POWER(10,((O38-32.244)/-3.5068))</f>
        <v>140637.5281957227</v>
      </c>
    </row>
    <row r="39" spans="1:19" x14ac:dyDescent="0.2">
      <c r="A39" t="s">
        <v>75</v>
      </c>
      <c r="B39" t="s">
        <v>1259</v>
      </c>
      <c r="C39" t="s">
        <v>1179</v>
      </c>
      <c r="D39" s="1">
        <v>18.006395000000001</v>
      </c>
      <c r="E39" s="1">
        <v>18.016334533691406</v>
      </c>
      <c r="F39" s="1">
        <v>1.4054793864488602E-2</v>
      </c>
      <c r="G39" s="27">
        <v>1000000</v>
      </c>
      <c r="H39" s="27">
        <v>1000000</v>
      </c>
      <c r="J39" s="1">
        <v>40.565498352050781</v>
      </c>
      <c r="K39" s="1">
        <v>91.060623168945312</v>
      </c>
      <c r="N39">
        <f t="shared" si="0"/>
        <v>4.1938200260161125</v>
      </c>
      <c r="O39" s="1">
        <f>AVERAGE(D53:D54,D57)</f>
        <v>17.601318333333335</v>
      </c>
      <c r="P39" s="27">
        <v>15625</v>
      </c>
      <c r="Q39" s="23">
        <f t="shared" si="1"/>
        <v>15625.000000000013</v>
      </c>
      <c r="S39" s="23">
        <f t="shared" si="2"/>
        <v>14979.968914125353</v>
      </c>
    </row>
    <row r="40" spans="1:19" x14ac:dyDescent="0.2">
      <c r="A40" t="s">
        <v>77</v>
      </c>
      <c r="B40" t="s">
        <v>1259</v>
      </c>
      <c r="C40" t="s">
        <v>1179</v>
      </c>
      <c r="D40" s="1">
        <v>18.026271999999999</v>
      </c>
      <c r="E40" s="1">
        <v>18.016334533691406</v>
      </c>
      <c r="F40" s="1">
        <v>1.4054793864488602E-2</v>
      </c>
      <c r="G40" s="27">
        <v>1000000</v>
      </c>
      <c r="H40" s="27">
        <v>1000000</v>
      </c>
      <c r="J40" s="1">
        <v>40.565498352050781</v>
      </c>
      <c r="K40" s="1">
        <v>93.127334594726562</v>
      </c>
      <c r="N40">
        <f t="shared" si="0"/>
        <v>3.2907300390241692</v>
      </c>
      <c r="O40" s="1">
        <f>AVERAGE(D60:D61,D64:D65)</f>
        <v>20.787846000000002</v>
      </c>
      <c r="P40" s="27">
        <v>1953.125</v>
      </c>
      <c r="Q40" s="23">
        <f t="shared" si="1"/>
        <v>1953.1250000000009</v>
      </c>
      <c r="S40" s="23">
        <f t="shared" si="2"/>
        <v>1848.5868272631778</v>
      </c>
    </row>
    <row r="41" spans="1:19" x14ac:dyDescent="0.2">
      <c r="A41" t="s">
        <v>83</v>
      </c>
      <c r="B41" t="s">
        <v>1259</v>
      </c>
      <c r="C41" t="s">
        <v>1260</v>
      </c>
      <c r="D41" s="1">
        <v>10.990456999999999</v>
      </c>
      <c r="E41" s="1">
        <v>11.138009071350098</v>
      </c>
      <c r="F41" s="1">
        <v>0.20739828050136566</v>
      </c>
      <c r="G41" s="27">
        <v>1000000</v>
      </c>
      <c r="H41" s="27">
        <v>1000000</v>
      </c>
      <c r="J41" s="1">
        <v>32.282798767089844</v>
      </c>
      <c r="K41" s="1">
        <v>84.466842651367188</v>
      </c>
      <c r="N41">
        <f t="shared" si="0"/>
        <v>2.3876400520322258</v>
      </c>
      <c r="O41" s="1">
        <f>AVERAGE(D68,D71:D72)</f>
        <v>24.158114666666666</v>
      </c>
      <c r="P41" s="27">
        <v>244.140625</v>
      </c>
      <c r="Q41" s="23">
        <f t="shared" si="1"/>
        <v>244.14062500000028</v>
      </c>
      <c r="S41" s="23">
        <f t="shared" si="2"/>
        <v>202.19628154779065</v>
      </c>
    </row>
    <row r="42" spans="1:19" x14ac:dyDescent="0.2">
      <c r="A42" t="s">
        <v>85</v>
      </c>
      <c r="B42" t="s">
        <v>1259</v>
      </c>
      <c r="C42" t="s">
        <v>1260</v>
      </c>
      <c r="D42" s="1">
        <v>10.929318</v>
      </c>
      <c r="E42" s="1">
        <v>11.138009071350098</v>
      </c>
      <c r="F42" s="1">
        <v>0.20739828050136566</v>
      </c>
      <c r="G42" s="27">
        <v>1000000</v>
      </c>
      <c r="H42" s="27">
        <v>1000000</v>
      </c>
      <c r="J42" s="1">
        <v>32.282798767089844</v>
      </c>
      <c r="K42" s="1">
        <v>84.466842651367188</v>
      </c>
      <c r="N42">
        <f t="shared" si="0"/>
        <v>1.4845500650402821</v>
      </c>
      <c r="O42" s="1">
        <f>AVERAGE(D75:D76,D79:D80)</f>
        <v>27.248370500000004</v>
      </c>
      <c r="P42" s="27">
        <v>30.517578125</v>
      </c>
      <c r="Q42" s="23">
        <f t="shared" si="1"/>
        <v>30.517578125000014</v>
      </c>
      <c r="S42" s="23">
        <f t="shared" si="2"/>
        <v>26.580001885499701</v>
      </c>
    </row>
    <row r="43" spans="1:19" x14ac:dyDescent="0.2">
      <c r="A43" t="s">
        <v>91</v>
      </c>
      <c r="B43" t="s">
        <v>1259</v>
      </c>
      <c r="C43" t="s">
        <v>1180</v>
      </c>
      <c r="D43" s="1">
        <v>16.753026999999999</v>
      </c>
      <c r="E43" s="1">
        <v>16.747440338134766</v>
      </c>
      <c r="F43" s="1">
        <v>7.9006794840097427E-3</v>
      </c>
      <c r="G43" s="27">
        <v>1000000</v>
      </c>
      <c r="H43" s="27">
        <v>1000000</v>
      </c>
      <c r="J43" s="1">
        <v>39.344898223876953</v>
      </c>
      <c r="K43" s="1">
        <v>87.812942504882812</v>
      </c>
      <c r="N43">
        <f t="shared" si="0"/>
        <v>0.58146007804833844</v>
      </c>
      <c r="O43" s="1">
        <f>AVERAGE(D83,D86:D87)</f>
        <v>29.805481</v>
      </c>
      <c r="P43" s="27">
        <v>3.814697265625</v>
      </c>
      <c r="Q43" s="23">
        <f t="shared" si="1"/>
        <v>3.814697265625</v>
      </c>
      <c r="S43" s="23">
        <f t="shared" si="2"/>
        <v>4.9587100229032934</v>
      </c>
    </row>
    <row r="44" spans="1:19" x14ac:dyDescent="0.2">
      <c r="A44" t="s">
        <v>93</v>
      </c>
      <c r="B44" t="s">
        <v>1259</v>
      </c>
      <c r="C44" t="s">
        <v>1180</v>
      </c>
      <c r="D44" s="1">
        <v>16.741854</v>
      </c>
      <c r="E44" s="1">
        <v>16.747440338134766</v>
      </c>
      <c r="F44" s="1">
        <v>7.9006794840097427E-3</v>
      </c>
      <c r="G44" s="27">
        <v>1000000</v>
      </c>
      <c r="H44" s="27">
        <v>1000000</v>
      </c>
      <c r="J44" s="1">
        <v>39.344898223876953</v>
      </c>
      <c r="K44" s="1">
        <v>60.748889923095703</v>
      </c>
    </row>
    <row r="45" spans="1:19" x14ac:dyDescent="0.2">
      <c r="A45" t="s">
        <v>118</v>
      </c>
      <c r="B45" t="s">
        <v>1261</v>
      </c>
      <c r="C45" t="s">
        <v>1260</v>
      </c>
      <c r="D45" s="1">
        <v>14.4438925</v>
      </c>
      <c r="E45" s="1">
        <v>14.190639495849609</v>
      </c>
      <c r="F45" s="1">
        <v>0.26514896750450134</v>
      </c>
      <c r="G45" s="27">
        <v>125000</v>
      </c>
      <c r="H45" s="27">
        <v>125000</v>
      </c>
      <c r="J45" s="1">
        <v>32.282798767089844</v>
      </c>
      <c r="K45" s="1">
        <v>84.171600341796875</v>
      </c>
    </row>
    <row r="46" spans="1:19" x14ac:dyDescent="0.2">
      <c r="A46" t="s">
        <v>119</v>
      </c>
      <c r="B46" t="s">
        <v>1261</v>
      </c>
      <c r="C46" t="s">
        <v>1260</v>
      </c>
      <c r="D46" s="1">
        <v>14.394769999999999</v>
      </c>
      <c r="E46" s="1">
        <v>14.190639495849609</v>
      </c>
      <c r="F46" s="1">
        <v>0.26514896750450134</v>
      </c>
      <c r="G46" s="27">
        <v>125000</v>
      </c>
      <c r="H46" s="27">
        <v>125000</v>
      </c>
      <c r="J46" s="1">
        <v>32.282798767089844</v>
      </c>
      <c r="K46" s="1">
        <v>84.270011901855469</v>
      </c>
    </row>
    <row r="47" spans="1:19" x14ac:dyDescent="0.2">
      <c r="A47" t="s">
        <v>120</v>
      </c>
      <c r="B47" t="s">
        <v>1261</v>
      </c>
      <c r="C47" t="s">
        <v>1179</v>
      </c>
      <c r="D47" s="1">
        <v>21.41216</v>
      </c>
      <c r="E47" s="1">
        <v>21.359209060668945</v>
      </c>
      <c r="F47" s="1">
        <v>7.4885174632072449E-2</v>
      </c>
      <c r="G47" s="27">
        <v>125000</v>
      </c>
      <c r="H47" s="27">
        <v>125000</v>
      </c>
      <c r="J47" s="1">
        <v>40.565498352050781</v>
      </c>
      <c r="K47" s="1">
        <v>90.2733154296875</v>
      </c>
    </row>
    <row r="48" spans="1:19" x14ac:dyDescent="0.2">
      <c r="A48" t="s">
        <v>121</v>
      </c>
      <c r="B48" t="s">
        <v>1261</v>
      </c>
      <c r="C48" t="s">
        <v>1179</v>
      </c>
      <c r="D48" s="1">
        <v>21.306256999999999</v>
      </c>
      <c r="E48" s="1">
        <v>21.359209060668945</v>
      </c>
      <c r="F48" s="1">
        <v>7.4885174632072449E-2</v>
      </c>
      <c r="G48" s="27">
        <v>125000</v>
      </c>
      <c r="H48" s="27">
        <v>125000</v>
      </c>
      <c r="J48" s="1">
        <v>40.565498352050781</v>
      </c>
      <c r="K48" s="1">
        <v>93.619415283203125</v>
      </c>
    </row>
    <row r="49" spans="1:19" x14ac:dyDescent="0.2">
      <c r="A49" t="s">
        <v>124</v>
      </c>
      <c r="B49" t="s">
        <v>1261</v>
      </c>
      <c r="C49" t="s">
        <v>1260</v>
      </c>
      <c r="D49" s="1">
        <v>13.946066999999999</v>
      </c>
      <c r="E49" s="1">
        <v>14.190639495849609</v>
      </c>
      <c r="F49" s="1">
        <v>0.26514896750450134</v>
      </c>
      <c r="G49" s="27">
        <v>125000</v>
      </c>
      <c r="H49" s="27">
        <v>125000</v>
      </c>
      <c r="J49" s="1">
        <v>32.282798767089844</v>
      </c>
      <c r="K49" s="1">
        <v>84.466842651367188</v>
      </c>
    </row>
    <row r="50" spans="1:19" x14ac:dyDescent="0.2">
      <c r="A50" t="s">
        <v>125</v>
      </c>
      <c r="B50" t="s">
        <v>1261</v>
      </c>
      <c r="C50" t="s">
        <v>1260</v>
      </c>
      <c r="D50" s="1">
        <v>13.977824999999999</v>
      </c>
      <c r="E50" s="1">
        <v>14.190639495849609</v>
      </c>
      <c r="F50" s="1">
        <v>0.26514896750450134</v>
      </c>
      <c r="G50" s="27">
        <v>125000</v>
      </c>
      <c r="H50" s="27">
        <v>125000</v>
      </c>
      <c r="J50" s="1">
        <v>32.282798767089844</v>
      </c>
      <c r="K50" s="1">
        <v>84.466842651367188</v>
      </c>
    </row>
    <row r="51" spans="1:19" x14ac:dyDescent="0.2">
      <c r="A51" t="s">
        <v>128</v>
      </c>
      <c r="B51" t="s">
        <v>1261</v>
      </c>
      <c r="C51" t="s">
        <v>1180</v>
      </c>
      <c r="D51" s="1">
        <v>20.009475999999999</v>
      </c>
      <c r="E51" s="1">
        <v>19.997604370117188</v>
      </c>
      <c r="F51" s="1">
        <v>1.678725890815258E-2</v>
      </c>
      <c r="G51" s="27">
        <v>125000</v>
      </c>
      <c r="H51" s="27">
        <v>125000</v>
      </c>
      <c r="J51" s="1">
        <v>39.344898223876953</v>
      </c>
      <c r="K51" s="1">
        <v>86.631965637207031</v>
      </c>
    </row>
    <row r="52" spans="1:19" x14ac:dyDescent="0.2">
      <c r="A52" t="s">
        <v>129</v>
      </c>
      <c r="B52" t="s">
        <v>1261</v>
      </c>
      <c r="C52" t="s">
        <v>1180</v>
      </c>
      <c r="D52" s="1">
        <v>19.985734999999998</v>
      </c>
      <c r="E52" s="1">
        <v>19.997604370117188</v>
      </c>
      <c r="F52" s="1">
        <v>1.678725890815258E-2</v>
      </c>
      <c r="G52" s="27">
        <v>125000</v>
      </c>
      <c r="H52" s="27">
        <v>125000</v>
      </c>
      <c r="J52" s="1">
        <v>39.344898223876953</v>
      </c>
      <c r="K52" s="1">
        <v>90.765380859375</v>
      </c>
    </row>
    <row r="53" spans="1:19" x14ac:dyDescent="0.2">
      <c r="A53" t="s">
        <v>142</v>
      </c>
      <c r="B53" t="s">
        <v>1262</v>
      </c>
      <c r="C53" t="s">
        <v>1260</v>
      </c>
      <c r="D53" s="1">
        <v>17.852571000000001</v>
      </c>
      <c r="E53" s="1">
        <v>17.601318359375</v>
      </c>
      <c r="F53" s="1">
        <v>0.42671939730644226</v>
      </c>
      <c r="G53" s="27">
        <v>15625</v>
      </c>
      <c r="H53" s="27">
        <v>15625</v>
      </c>
      <c r="J53" s="1">
        <v>32.282798767089844</v>
      </c>
      <c r="K53" s="1">
        <v>84.270011901855469</v>
      </c>
    </row>
    <row r="54" spans="1:19" x14ac:dyDescent="0.2">
      <c r="A54" t="s">
        <v>144</v>
      </c>
      <c r="B54" t="s">
        <v>1262</v>
      </c>
      <c r="C54" t="s">
        <v>1260</v>
      </c>
      <c r="D54" s="1">
        <v>17.842766000000001</v>
      </c>
      <c r="E54" s="1">
        <v>17.601318359375</v>
      </c>
      <c r="F54" s="1">
        <v>0.42671939730644226</v>
      </c>
      <c r="G54" s="27">
        <v>15625</v>
      </c>
      <c r="H54" s="27">
        <v>15625</v>
      </c>
      <c r="J54" s="1">
        <v>32.282798767089844</v>
      </c>
      <c r="K54" s="1">
        <v>84.270011901855469</v>
      </c>
    </row>
    <row r="55" spans="1:19" x14ac:dyDescent="0.2">
      <c r="A55" t="s">
        <v>146</v>
      </c>
      <c r="B55" t="s">
        <v>1262</v>
      </c>
      <c r="C55" t="s">
        <v>1179</v>
      </c>
      <c r="D55" s="1">
        <v>24.479942000000001</v>
      </c>
      <c r="E55" s="1">
        <v>24.4044189453125</v>
      </c>
      <c r="F55" s="1">
        <v>0.10680752992630005</v>
      </c>
      <c r="G55" s="27">
        <v>15625</v>
      </c>
      <c r="H55" s="27">
        <v>15625</v>
      </c>
      <c r="J55" s="1">
        <v>40.565498352050781</v>
      </c>
      <c r="K55" s="1">
        <v>92.930511474609375</v>
      </c>
    </row>
    <row r="56" spans="1:19" x14ac:dyDescent="0.2">
      <c r="A56" t="s">
        <v>148</v>
      </c>
      <c r="B56" t="s">
        <v>1262</v>
      </c>
      <c r="C56" t="s">
        <v>1179</v>
      </c>
      <c r="D56" s="1">
        <v>24.328893999999998</v>
      </c>
      <c r="E56" s="1">
        <v>24.4044189453125</v>
      </c>
      <c r="F56" s="1">
        <v>0.10680752992630005</v>
      </c>
      <c r="G56" s="27">
        <v>15625</v>
      </c>
      <c r="H56" s="27">
        <v>15625</v>
      </c>
      <c r="J56" s="1">
        <v>40.565498352050781</v>
      </c>
      <c r="K56" s="1">
        <v>90.962211608886719</v>
      </c>
    </row>
    <row r="57" spans="1:19" x14ac:dyDescent="0.2">
      <c r="A57" t="s">
        <v>154</v>
      </c>
      <c r="B57" t="s">
        <v>1262</v>
      </c>
      <c r="C57" t="s">
        <v>1260</v>
      </c>
      <c r="D57" s="1">
        <v>17.108618</v>
      </c>
      <c r="E57" s="1">
        <v>17.601318359375</v>
      </c>
      <c r="F57" s="1">
        <v>0.42671939730644226</v>
      </c>
      <c r="G57" s="27">
        <v>15625</v>
      </c>
      <c r="H57" s="27">
        <v>15625</v>
      </c>
      <c r="J57" s="1">
        <v>32.282798767089844</v>
      </c>
      <c r="K57" s="1">
        <v>84.466842651367188</v>
      </c>
    </row>
    <row r="58" spans="1:19" x14ac:dyDescent="0.2">
      <c r="A58" t="s">
        <v>162</v>
      </c>
      <c r="B58" t="s">
        <v>1262</v>
      </c>
      <c r="C58" t="s">
        <v>1180</v>
      </c>
      <c r="D58" s="1">
        <v>23.186392000000001</v>
      </c>
      <c r="E58" s="1">
        <v>23.180049896240234</v>
      </c>
      <c r="F58" s="1">
        <v>8.9675011113286018E-3</v>
      </c>
      <c r="G58" s="27">
        <v>15625</v>
      </c>
      <c r="H58" s="27">
        <v>15625</v>
      </c>
      <c r="J58" s="1">
        <v>39.344898223876953</v>
      </c>
      <c r="K58" s="1">
        <v>93.422576904296875</v>
      </c>
    </row>
    <row r="59" spans="1:19" x14ac:dyDescent="0.2">
      <c r="A59" t="s">
        <v>164</v>
      </c>
      <c r="B59" t="s">
        <v>1262</v>
      </c>
      <c r="C59" t="s">
        <v>1180</v>
      </c>
      <c r="D59" s="1">
        <v>23.17371</v>
      </c>
      <c r="E59" s="1">
        <v>23.180049896240234</v>
      </c>
      <c r="F59" s="1">
        <v>8.9675011113286018E-3</v>
      </c>
      <c r="G59" s="27">
        <v>15625</v>
      </c>
      <c r="H59" s="27">
        <v>15625</v>
      </c>
      <c r="J59" s="1">
        <v>39.344898223876953</v>
      </c>
      <c r="K59" s="1">
        <v>91.355873107910156</v>
      </c>
    </row>
    <row r="60" spans="1:19" x14ac:dyDescent="0.2">
      <c r="A60" t="s">
        <v>188</v>
      </c>
      <c r="B60" t="s">
        <v>1263</v>
      </c>
      <c r="C60" t="s">
        <v>1260</v>
      </c>
      <c r="D60" s="1">
        <v>20.953707000000001</v>
      </c>
      <c r="E60" s="1">
        <v>20.787845611572266</v>
      </c>
      <c r="F60" s="1">
        <v>0.42915117740631104</v>
      </c>
      <c r="G60" s="27">
        <v>1953.125</v>
      </c>
      <c r="H60" s="27">
        <v>1953.125</v>
      </c>
      <c r="J60" s="1">
        <v>32.282798767089844</v>
      </c>
      <c r="K60" s="1">
        <v>84.368423461914062</v>
      </c>
    </row>
    <row r="61" spans="1:19" x14ac:dyDescent="0.2">
      <c r="A61" t="s">
        <v>189</v>
      </c>
      <c r="B61" t="s">
        <v>1263</v>
      </c>
      <c r="C61" t="s">
        <v>1260</v>
      </c>
      <c r="D61" s="1">
        <v>21.309519999999999</v>
      </c>
      <c r="E61" s="1">
        <v>20.787845611572266</v>
      </c>
      <c r="F61" s="1">
        <v>0.42915117740631104</v>
      </c>
      <c r="G61" s="27">
        <v>1953.125</v>
      </c>
      <c r="H61" s="27">
        <v>1953.125</v>
      </c>
      <c r="J61" s="1">
        <v>32.282798767089844</v>
      </c>
      <c r="K61" s="1">
        <v>84.368423461914062</v>
      </c>
    </row>
    <row r="62" spans="1:19" x14ac:dyDescent="0.2">
      <c r="A62" t="s">
        <v>190</v>
      </c>
      <c r="B62" t="s">
        <v>1263</v>
      </c>
      <c r="C62" t="s">
        <v>1179</v>
      </c>
      <c r="D62" s="1">
        <v>28.082996000000001</v>
      </c>
      <c r="E62" s="1">
        <v>27.967678070068359</v>
      </c>
      <c r="F62" s="1">
        <v>0.16308335959911346</v>
      </c>
      <c r="G62" s="27">
        <v>1953.125</v>
      </c>
      <c r="H62" s="27">
        <v>1953.125</v>
      </c>
      <c r="J62" s="1">
        <v>40.565498352050781</v>
      </c>
      <c r="K62" s="1">
        <v>93.127334594726562</v>
      </c>
      <c r="N62" s="129" t="s">
        <v>1179</v>
      </c>
      <c r="O62" s="129"/>
      <c r="P62" s="129"/>
    </row>
    <row r="63" spans="1:19" x14ac:dyDescent="0.2">
      <c r="A63" t="s">
        <v>191</v>
      </c>
      <c r="B63" t="s">
        <v>1263</v>
      </c>
      <c r="C63" t="s">
        <v>1179</v>
      </c>
      <c r="D63" s="1">
        <v>27.852361999999999</v>
      </c>
      <c r="E63" s="1">
        <v>27.967678070068359</v>
      </c>
      <c r="F63" s="1">
        <v>0.16308335959911346</v>
      </c>
      <c r="G63" s="27">
        <v>1953.125</v>
      </c>
      <c r="H63" s="27">
        <v>1953.125</v>
      </c>
      <c r="J63" s="1">
        <v>40.565498352050781</v>
      </c>
      <c r="K63" s="1">
        <v>93.127334594726562</v>
      </c>
      <c r="N63" t="s">
        <v>1256</v>
      </c>
      <c r="O63" t="s">
        <v>51</v>
      </c>
      <c r="P63" t="s">
        <v>1257</v>
      </c>
      <c r="Q63" t="s">
        <v>1258</v>
      </c>
      <c r="S63" t="s">
        <v>1236</v>
      </c>
    </row>
    <row r="64" spans="1:19" x14ac:dyDescent="0.2">
      <c r="A64" t="s">
        <v>194</v>
      </c>
      <c r="B64" t="s">
        <v>1263</v>
      </c>
      <c r="C64" t="s">
        <v>1260</v>
      </c>
      <c r="D64" s="1">
        <v>20.534924</v>
      </c>
      <c r="E64" s="1">
        <v>20.787845611572266</v>
      </c>
      <c r="F64" s="1">
        <v>0.42915117740631104</v>
      </c>
      <c r="G64" s="27">
        <v>1953.125</v>
      </c>
      <c r="H64" s="27">
        <v>1953.125</v>
      </c>
      <c r="J64" s="1">
        <v>32.282798767089844</v>
      </c>
      <c r="K64" s="1">
        <v>84.466842651367188</v>
      </c>
      <c r="N64">
        <f>LOG(P64)</f>
        <v>6</v>
      </c>
      <c r="O64" s="1">
        <f>AVERAGE(D39:D40)</f>
        <v>18.016333500000002</v>
      </c>
      <c r="P64" s="27">
        <v>1000000</v>
      </c>
      <c r="Q64" s="23">
        <f>POWER(10,N64)</f>
        <v>1000000</v>
      </c>
      <c r="S64" s="23">
        <f>POWER(10,((O64-40.566)/-3.7937))</f>
        <v>878976.47504871932</v>
      </c>
    </row>
    <row r="65" spans="1:19" x14ac:dyDescent="0.2">
      <c r="A65" t="s">
        <v>195</v>
      </c>
      <c r="B65" t="s">
        <v>1263</v>
      </c>
      <c r="C65" t="s">
        <v>1260</v>
      </c>
      <c r="D65" s="1">
        <v>20.353232999999999</v>
      </c>
      <c r="E65" s="1">
        <v>20.787845611572266</v>
      </c>
      <c r="F65" s="1">
        <v>0.42915117740631104</v>
      </c>
      <c r="G65" s="27">
        <v>1953.125</v>
      </c>
      <c r="H65" s="27">
        <v>1953.125</v>
      </c>
      <c r="J65" s="1">
        <v>32.282798767089844</v>
      </c>
      <c r="K65" s="1">
        <v>84.565254211425781</v>
      </c>
      <c r="N65">
        <f t="shared" ref="N65:N70" si="3">LOG(P65)</f>
        <v>5.0969100130080562</v>
      </c>
      <c r="O65" s="1">
        <f>AVERAGE(D47:D48)</f>
        <v>21.359208500000001</v>
      </c>
      <c r="P65" s="27">
        <v>125000</v>
      </c>
      <c r="Q65" s="23">
        <f t="shared" ref="Q65:Q70" si="4">POWER(10,N65)</f>
        <v>125000.00000000013</v>
      </c>
      <c r="S65" s="23">
        <f t="shared" ref="S65:S70" si="5">POWER(10,((O65-40.566)/-3.7937))</f>
        <v>115561.30188770483</v>
      </c>
    </row>
    <row r="66" spans="1:19" x14ac:dyDescent="0.2">
      <c r="A66" t="s">
        <v>198</v>
      </c>
      <c r="B66" t="s">
        <v>1263</v>
      </c>
      <c r="C66" t="s">
        <v>1180</v>
      </c>
      <c r="D66" s="1">
        <v>26.478432000000002</v>
      </c>
      <c r="E66" s="1">
        <v>26.619077682495117</v>
      </c>
      <c r="F66" s="1">
        <v>0.19890345633029938</v>
      </c>
      <c r="G66" s="27">
        <v>1953.125</v>
      </c>
      <c r="H66" s="27">
        <v>1953.125</v>
      </c>
      <c r="J66" s="1">
        <v>39.344898223876953</v>
      </c>
      <c r="K66" s="1">
        <v>88.009773254394531</v>
      </c>
      <c r="N66">
        <f t="shared" si="3"/>
        <v>4.1938200260161125</v>
      </c>
      <c r="O66" s="1">
        <f>AVERAGE(D55:D56)</f>
        <v>24.404418</v>
      </c>
      <c r="P66" s="27">
        <v>15625</v>
      </c>
      <c r="Q66" s="23">
        <f t="shared" si="4"/>
        <v>15625.000000000013</v>
      </c>
      <c r="S66" s="23">
        <f t="shared" si="5"/>
        <v>18201.647938375387</v>
      </c>
    </row>
    <row r="67" spans="1:19" x14ac:dyDescent="0.2">
      <c r="A67" t="s">
        <v>199</v>
      </c>
      <c r="B67" t="s">
        <v>1263</v>
      </c>
      <c r="C67" t="s">
        <v>1180</v>
      </c>
      <c r="D67" s="1">
        <v>26.759723999999999</v>
      </c>
      <c r="E67" s="1">
        <v>26.619077682495117</v>
      </c>
      <c r="F67" s="1">
        <v>0.19890345633029938</v>
      </c>
      <c r="G67" s="27">
        <v>1953.125</v>
      </c>
      <c r="H67" s="27">
        <v>1953.125</v>
      </c>
      <c r="J67" s="1">
        <v>39.344898223876953</v>
      </c>
      <c r="K67" s="1">
        <v>91.45428466796875</v>
      </c>
      <c r="N67">
        <f t="shared" si="3"/>
        <v>3.2907300390241692</v>
      </c>
      <c r="O67" s="1">
        <f>AVERAGE(D62:D63)</f>
        <v>27.967679</v>
      </c>
      <c r="P67" s="27">
        <v>1953.125</v>
      </c>
      <c r="Q67" s="23">
        <f t="shared" si="4"/>
        <v>1953.1250000000009</v>
      </c>
      <c r="S67" s="23">
        <f t="shared" si="5"/>
        <v>2093.4049980237774</v>
      </c>
    </row>
    <row r="68" spans="1:19" x14ac:dyDescent="0.2">
      <c r="A68" t="s">
        <v>214</v>
      </c>
      <c r="B68" t="s">
        <v>1264</v>
      </c>
      <c r="C68" t="s">
        <v>1260</v>
      </c>
      <c r="D68" s="1">
        <v>24.277290000000001</v>
      </c>
      <c r="E68" s="1">
        <v>24.158113479614258</v>
      </c>
      <c r="F68" s="1">
        <v>0.3495049774646759</v>
      </c>
      <c r="G68" s="27">
        <v>244.140625</v>
      </c>
      <c r="H68" s="27">
        <v>244.140625</v>
      </c>
      <c r="J68" s="1">
        <v>32.282798767089844</v>
      </c>
      <c r="K68" s="1">
        <v>84.368423461914062</v>
      </c>
      <c r="N68">
        <f t="shared" si="3"/>
        <v>2.3876400520322258</v>
      </c>
      <c r="O68" s="1">
        <f>AVERAGE(D69:D70)</f>
        <v>31.304207999999999</v>
      </c>
      <c r="P68" s="27">
        <v>244.140625</v>
      </c>
      <c r="Q68" s="23">
        <f t="shared" si="4"/>
        <v>244.14062500000028</v>
      </c>
      <c r="S68" s="23">
        <f t="shared" si="5"/>
        <v>276.28747926535164</v>
      </c>
    </row>
    <row r="69" spans="1:19" x14ac:dyDescent="0.2">
      <c r="A69" t="s">
        <v>216</v>
      </c>
      <c r="B69" t="s">
        <v>1264</v>
      </c>
      <c r="C69" t="s">
        <v>1179</v>
      </c>
      <c r="D69" s="1">
        <v>31.382235999999999</v>
      </c>
      <c r="E69" s="1">
        <v>31.304206848144531</v>
      </c>
      <c r="F69" s="1">
        <v>0.11034921556711197</v>
      </c>
      <c r="G69" s="27">
        <v>244.140625</v>
      </c>
      <c r="H69" s="27">
        <v>244.140625</v>
      </c>
      <c r="J69" s="1">
        <v>40.565498352050781</v>
      </c>
      <c r="K69" s="1">
        <v>87.222457885742188</v>
      </c>
      <c r="N69">
        <f t="shared" si="3"/>
        <v>1.4845500650402821</v>
      </c>
      <c r="O69" s="1">
        <f>AVERAGE(D77:D78)</f>
        <v>34.757868999999999</v>
      </c>
      <c r="P69" s="27">
        <v>30.517578125</v>
      </c>
      <c r="Q69" s="23">
        <f t="shared" si="4"/>
        <v>30.517578125000014</v>
      </c>
      <c r="S69" s="23">
        <f t="shared" si="5"/>
        <v>33.962038721517416</v>
      </c>
    </row>
    <row r="70" spans="1:19" x14ac:dyDescent="0.2">
      <c r="A70" t="s">
        <v>218</v>
      </c>
      <c r="B70" t="s">
        <v>1264</v>
      </c>
      <c r="C70" t="s">
        <v>1179</v>
      </c>
      <c r="D70" s="1">
        <v>31.226179999999999</v>
      </c>
      <c r="E70" s="1">
        <v>31.304206848144531</v>
      </c>
      <c r="F70" s="1">
        <v>0.11034921556711197</v>
      </c>
      <c r="G70" s="27">
        <v>244.140625</v>
      </c>
      <c r="H70" s="27">
        <v>244.140625</v>
      </c>
      <c r="J70" s="1">
        <v>40.565498352050781</v>
      </c>
      <c r="K70" s="1">
        <v>93.028923034667969</v>
      </c>
      <c r="N70">
        <f t="shared" si="3"/>
        <v>0.58146007804833844</v>
      </c>
      <c r="O70" s="1">
        <f>AVERAGE(D84:D85)</f>
        <v>38.760600999999994</v>
      </c>
      <c r="P70" s="27">
        <v>3.814697265625</v>
      </c>
      <c r="Q70" s="23">
        <f t="shared" si="4"/>
        <v>3.814697265625</v>
      </c>
      <c r="S70" s="23">
        <f t="shared" si="5"/>
        <v>2.9915342685652075</v>
      </c>
    </row>
    <row r="71" spans="1:19" x14ac:dyDescent="0.2">
      <c r="A71" t="s">
        <v>224</v>
      </c>
      <c r="B71" t="s">
        <v>1264</v>
      </c>
      <c r="C71" t="s">
        <v>1260</v>
      </c>
      <c r="D71" s="1">
        <v>24.432445999999999</v>
      </c>
      <c r="E71" s="1">
        <v>24.158113479614258</v>
      </c>
      <c r="F71" s="1">
        <v>0.3495049774646759</v>
      </c>
      <c r="G71" s="27">
        <v>244.140625</v>
      </c>
      <c r="H71" s="27">
        <v>244.140625</v>
      </c>
      <c r="J71" s="1">
        <v>32.282798767089844</v>
      </c>
      <c r="K71" s="1">
        <v>84.466842651367188</v>
      </c>
    </row>
    <row r="72" spans="1:19" x14ac:dyDescent="0.2">
      <c r="A72" t="s">
        <v>226</v>
      </c>
      <c r="B72" t="s">
        <v>1264</v>
      </c>
      <c r="C72" t="s">
        <v>1260</v>
      </c>
      <c r="D72" s="1">
        <v>23.764607999999999</v>
      </c>
      <c r="E72" s="1">
        <v>24.158113479614258</v>
      </c>
      <c r="F72" s="1">
        <v>0.3495049774646759</v>
      </c>
      <c r="G72" s="27">
        <v>244.140625</v>
      </c>
      <c r="H72" s="27">
        <v>244.140625</v>
      </c>
      <c r="J72" s="1">
        <v>32.282798767089844</v>
      </c>
      <c r="K72" s="1">
        <v>84.368423461914062</v>
      </c>
    </row>
    <row r="73" spans="1:19" x14ac:dyDescent="0.2">
      <c r="A73" t="s">
        <v>232</v>
      </c>
      <c r="B73" t="s">
        <v>1264</v>
      </c>
      <c r="C73" t="s">
        <v>1180</v>
      </c>
      <c r="D73" s="1">
        <v>29.984863000000001</v>
      </c>
      <c r="E73" s="1">
        <v>30.083984375</v>
      </c>
      <c r="F73" s="1">
        <v>0.14017704129219055</v>
      </c>
      <c r="G73" s="27">
        <v>244.140625</v>
      </c>
      <c r="H73" s="27">
        <v>244.140625</v>
      </c>
      <c r="J73" s="1">
        <v>39.344898223876953</v>
      </c>
      <c r="K73" s="1">
        <v>93.717826843261719</v>
      </c>
    </row>
    <row r="74" spans="1:19" x14ac:dyDescent="0.2">
      <c r="A74" t="s">
        <v>234</v>
      </c>
      <c r="B74" t="s">
        <v>1264</v>
      </c>
      <c r="C74" t="s">
        <v>1180</v>
      </c>
      <c r="D74" s="1">
        <v>30.183104</v>
      </c>
      <c r="E74" s="1">
        <v>30.083984375</v>
      </c>
      <c r="F74" s="1">
        <v>0.14017704129219055</v>
      </c>
      <c r="G74" s="27">
        <v>244.140625</v>
      </c>
      <c r="H74" s="27">
        <v>244.140625</v>
      </c>
      <c r="J74" s="1">
        <v>39.344898223876953</v>
      </c>
      <c r="K74" s="1">
        <v>92.635269165039062</v>
      </c>
    </row>
    <row r="75" spans="1:19" x14ac:dyDescent="0.2">
      <c r="A75" t="s">
        <v>259</v>
      </c>
      <c r="B75" t="s">
        <v>1265</v>
      </c>
      <c r="C75" t="s">
        <v>1260</v>
      </c>
      <c r="D75" s="1">
        <v>27.56945</v>
      </c>
      <c r="E75" s="1">
        <v>27.248371124267578</v>
      </c>
      <c r="F75" s="1">
        <v>0.3599897027015686</v>
      </c>
      <c r="G75" s="27">
        <v>30.517578125</v>
      </c>
      <c r="H75" s="27">
        <v>30.517578125</v>
      </c>
      <c r="J75" s="1">
        <v>32.282798767089844</v>
      </c>
      <c r="K75" s="1">
        <v>84.270011901855469</v>
      </c>
    </row>
    <row r="76" spans="1:19" x14ac:dyDescent="0.2">
      <c r="A76" t="s">
        <v>260</v>
      </c>
      <c r="B76" t="s">
        <v>1265</v>
      </c>
      <c r="C76" t="s">
        <v>1260</v>
      </c>
      <c r="D76" s="1">
        <v>27.542755</v>
      </c>
      <c r="E76" s="1">
        <v>27.248371124267578</v>
      </c>
      <c r="F76" s="1">
        <v>0.3599897027015686</v>
      </c>
      <c r="G76" s="27">
        <v>30.517578125</v>
      </c>
      <c r="H76" s="27">
        <v>30.517578125</v>
      </c>
      <c r="J76" s="1">
        <v>32.282798767089844</v>
      </c>
      <c r="K76" s="1">
        <v>84.368423461914062</v>
      </c>
    </row>
    <row r="77" spans="1:19" x14ac:dyDescent="0.2">
      <c r="A77" t="s">
        <v>261</v>
      </c>
      <c r="B77" t="s">
        <v>1265</v>
      </c>
      <c r="C77" t="s">
        <v>1179</v>
      </c>
      <c r="D77" s="1">
        <v>34.596508</v>
      </c>
      <c r="E77" s="1">
        <v>34.757869720458984</v>
      </c>
      <c r="F77" s="1">
        <v>0.22819989919662476</v>
      </c>
      <c r="G77" s="27">
        <v>30.517578125</v>
      </c>
      <c r="H77" s="27">
        <v>30.517578125</v>
      </c>
      <c r="J77" s="1">
        <v>40.565498352050781</v>
      </c>
      <c r="K77" s="1">
        <v>92.83209228515625</v>
      </c>
    </row>
    <row r="78" spans="1:19" x14ac:dyDescent="0.2">
      <c r="A78" t="s">
        <v>262</v>
      </c>
      <c r="B78" t="s">
        <v>1265</v>
      </c>
      <c r="C78" t="s">
        <v>1179</v>
      </c>
      <c r="D78" s="1">
        <v>34.919229999999999</v>
      </c>
      <c r="E78" s="1">
        <v>34.757869720458984</v>
      </c>
      <c r="F78" s="1">
        <v>0.22819989919662476</v>
      </c>
      <c r="G78" s="27">
        <v>30.517578125</v>
      </c>
      <c r="H78" s="27">
        <v>30.517578125</v>
      </c>
      <c r="J78" s="1">
        <v>40.565498352050781</v>
      </c>
      <c r="K78" s="1">
        <v>93.324165344238281</v>
      </c>
    </row>
    <row r="79" spans="1:19" x14ac:dyDescent="0.2">
      <c r="A79" t="s">
        <v>265</v>
      </c>
      <c r="B79" t="s">
        <v>1265</v>
      </c>
      <c r="C79" t="s">
        <v>1260</v>
      </c>
      <c r="D79" s="1">
        <v>26.871265000000001</v>
      </c>
      <c r="E79" s="1">
        <v>27.248371124267578</v>
      </c>
      <c r="F79" s="1">
        <v>0.3599897027015686</v>
      </c>
      <c r="G79" s="27">
        <v>30.517578125</v>
      </c>
      <c r="H79" s="27">
        <v>30.517578125</v>
      </c>
      <c r="J79" s="1">
        <v>32.282798767089844</v>
      </c>
      <c r="K79" s="1">
        <v>84.368423461914062</v>
      </c>
    </row>
    <row r="80" spans="1:19" x14ac:dyDescent="0.2">
      <c r="A80" t="s">
        <v>266</v>
      </c>
      <c r="B80" t="s">
        <v>1265</v>
      </c>
      <c r="C80" t="s">
        <v>1260</v>
      </c>
      <c r="D80" s="1">
        <v>27.010012</v>
      </c>
      <c r="E80" s="1">
        <v>27.248371124267578</v>
      </c>
      <c r="F80" s="1">
        <v>0.3599897027015686</v>
      </c>
      <c r="G80" s="27">
        <v>30.517578125</v>
      </c>
      <c r="H80" s="27">
        <v>30.517578125</v>
      </c>
      <c r="J80" s="1">
        <v>32.282798767089844</v>
      </c>
      <c r="K80" s="1">
        <v>84.270011901855469</v>
      </c>
    </row>
    <row r="81" spans="1:19" x14ac:dyDescent="0.2">
      <c r="A81" t="s">
        <v>269</v>
      </c>
      <c r="B81" t="s">
        <v>1265</v>
      </c>
      <c r="C81" t="s">
        <v>1180</v>
      </c>
      <c r="D81" s="1">
        <v>33.930756000000002</v>
      </c>
      <c r="E81" s="1">
        <v>33.700126647949219</v>
      </c>
      <c r="F81" s="1">
        <v>0.32615593075752258</v>
      </c>
      <c r="G81" s="27">
        <v>30.517578125</v>
      </c>
      <c r="H81" s="27">
        <v>30.517578125</v>
      </c>
      <c r="J81" s="1">
        <v>39.344898223876953</v>
      </c>
      <c r="K81" s="1">
        <v>91.946365356445312</v>
      </c>
    </row>
    <row r="82" spans="1:19" x14ac:dyDescent="0.2">
      <c r="A82" t="s">
        <v>270</v>
      </c>
      <c r="B82" t="s">
        <v>1265</v>
      </c>
      <c r="C82" t="s">
        <v>1180</v>
      </c>
      <c r="D82" s="1">
        <v>33.469499999999996</v>
      </c>
      <c r="E82" s="1">
        <v>33.700126647949219</v>
      </c>
      <c r="F82" s="1">
        <v>0.32615593075752258</v>
      </c>
      <c r="G82" s="27">
        <v>30.517578125</v>
      </c>
      <c r="H82" s="27">
        <v>30.517578125</v>
      </c>
      <c r="J82" s="1">
        <v>39.344898223876953</v>
      </c>
      <c r="K82" s="1">
        <v>91.159042358398438</v>
      </c>
    </row>
    <row r="83" spans="1:19" x14ac:dyDescent="0.2">
      <c r="A83" t="s">
        <v>285</v>
      </c>
      <c r="B83" t="s">
        <v>1266</v>
      </c>
      <c r="C83" t="s">
        <v>1260</v>
      </c>
      <c r="D83" s="1">
        <v>29.967665</v>
      </c>
      <c r="E83" s="1">
        <v>29.80548095703125</v>
      </c>
      <c r="F83" s="1">
        <v>0.14434029161930084</v>
      </c>
      <c r="G83" s="27">
        <v>3.814697265625</v>
      </c>
      <c r="H83" s="27">
        <v>3.814697265625</v>
      </c>
      <c r="J83" s="1">
        <v>32.282798767089844</v>
      </c>
      <c r="K83" s="1">
        <v>84.368423461914062</v>
      </c>
    </row>
    <row r="84" spans="1:19" x14ac:dyDescent="0.2">
      <c r="A84" t="s">
        <v>287</v>
      </c>
      <c r="B84" t="s">
        <v>1266</v>
      </c>
      <c r="C84" t="s">
        <v>1179</v>
      </c>
      <c r="D84" s="1">
        <v>39.058951999999998</v>
      </c>
      <c r="E84" s="1">
        <v>38.760601043701172</v>
      </c>
      <c r="F84" s="1">
        <v>0.42193242907524109</v>
      </c>
      <c r="G84" s="27">
        <v>3.814697265625</v>
      </c>
      <c r="H84" s="27">
        <v>3.814697265625</v>
      </c>
      <c r="J84" s="1">
        <v>40.565498352050781</v>
      </c>
      <c r="K84" s="1">
        <v>92.241607666015625</v>
      </c>
    </row>
    <row r="85" spans="1:19" x14ac:dyDescent="0.2">
      <c r="A85" t="s">
        <v>289</v>
      </c>
      <c r="B85" t="s">
        <v>1266</v>
      </c>
      <c r="C85" t="s">
        <v>1179</v>
      </c>
      <c r="D85" s="1">
        <v>38.462249999999997</v>
      </c>
      <c r="E85" s="1">
        <v>38.760601043701172</v>
      </c>
      <c r="F85" s="1">
        <v>0.42193242907524109</v>
      </c>
      <c r="G85" s="27">
        <v>3.814697265625</v>
      </c>
      <c r="H85" s="27">
        <v>3.814697265625</v>
      </c>
      <c r="J85" s="1">
        <v>40.565498352050781</v>
      </c>
      <c r="K85" s="1">
        <v>91.847946166992188</v>
      </c>
    </row>
    <row r="86" spans="1:19" x14ac:dyDescent="0.2">
      <c r="A86" t="s">
        <v>295</v>
      </c>
      <c r="B86" t="s">
        <v>1266</v>
      </c>
      <c r="C86" t="s">
        <v>1260</v>
      </c>
      <c r="D86" s="1">
        <v>29.757652</v>
      </c>
      <c r="E86" s="1">
        <v>29.80548095703125</v>
      </c>
      <c r="F86" s="1">
        <v>0.14434029161930084</v>
      </c>
      <c r="G86" s="27">
        <v>3.814697265625</v>
      </c>
      <c r="H86" s="27">
        <v>3.814697265625</v>
      </c>
      <c r="J86" s="1">
        <v>32.282798767089844</v>
      </c>
      <c r="K86" s="1">
        <v>84.368423461914062</v>
      </c>
    </row>
    <row r="87" spans="1:19" x14ac:dyDescent="0.2">
      <c r="A87" t="s">
        <v>297</v>
      </c>
      <c r="B87" t="s">
        <v>1266</v>
      </c>
      <c r="C87" t="s">
        <v>1260</v>
      </c>
      <c r="D87" s="1">
        <v>29.691126000000001</v>
      </c>
      <c r="E87" s="1">
        <v>29.80548095703125</v>
      </c>
      <c r="F87" s="1">
        <v>0.14434029161930084</v>
      </c>
      <c r="G87" s="27">
        <v>3.814697265625</v>
      </c>
      <c r="H87" s="27">
        <v>3.814697265625</v>
      </c>
      <c r="J87" s="1">
        <v>32.282798767089844</v>
      </c>
      <c r="K87" s="1">
        <v>84.270011901855469</v>
      </c>
    </row>
    <row r="88" spans="1:19" x14ac:dyDescent="0.2">
      <c r="A88" t="s">
        <v>303</v>
      </c>
      <c r="B88" t="s">
        <v>1266</v>
      </c>
      <c r="C88" t="s">
        <v>1180</v>
      </c>
      <c r="D88" s="1">
        <v>36.918480000000002</v>
      </c>
      <c r="E88" s="1">
        <v>37.397590637207031</v>
      </c>
      <c r="F88" s="1">
        <v>0.6775621771812439</v>
      </c>
      <c r="G88" s="27">
        <v>3.814697265625</v>
      </c>
      <c r="H88" s="27">
        <v>3.814697265625</v>
      </c>
      <c r="J88" s="1">
        <v>39.344898223876953</v>
      </c>
      <c r="K88" s="1">
        <v>91.651115417480469</v>
      </c>
    </row>
    <row r="89" spans="1:19" x14ac:dyDescent="0.2">
      <c r="A89" t="s">
        <v>305</v>
      </c>
      <c r="B89" t="s">
        <v>1266</v>
      </c>
      <c r="C89" t="s">
        <v>1180</v>
      </c>
      <c r="D89" s="1">
        <v>37.876697999999998</v>
      </c>
      <c r="E89" s="1">
        <v>37.397590637207031</v>
      </c>
      <c r="F89" s="1">
        <v>0.6775621771812439</v>
      </c>
      <c r="G89" s="27">
        <v>3.814697265625</v>
      </c>
      <c r="H89" s="27">
        <v>3.814697265625</v>
      </c>
      <c r="J89" s="1">
        <v>39.344898223876953</v>
      </c>
      <c r="K89" s="1">
        <v>93.816238403320312</v>
      </c>
    </row>
    <row r="90" spans="1:19" x14ac:dyDescent="0.2">
      <c r="A90" t="s">
        <v>330</v>
      </c>
      <c r="B90" t="s">
        <v>541</v>
      </c>
      <c r="C90" t="s">
        <v>1260</v>
      </c>
      <c r="D90" s="1">
        <v>30.936653</v>
      </c>
      <c r="E90" s="1">
        <v>31.009126663208008</v>
      </c>
      <c r="F90" s="1">
        <v>0.60279297828674316</v>
      </c>
      <c r="J90" s="1">
        <v>32.282798767089844</v>
      </c>
      <c r="K90" s="1">
        <v>82.990615844726562</v>
      </c>
      <c r="N90" s="129" t="s">
        <v>1180</v>
      </c>
      <c r="O90" s="129"/>
      <c r="P90" s="129"/>
    </row>
    <row r="91" spans="1:19" x14ac:dyDescent="0.2">
      <c r="A91" t="s">
        <v>331</v>
      </c>
      <c r="B91" t="s">
        <v>541</v>
      </c>
      <c r="C91" t="s">
        <v>1260</v>
      </c>
      <c r="D91" s="1">
        <v>31.87763</v>
      </c>
      <c r="E91" s="1">
        <v>31.009126663208008</v>
      </c>
      <c r="F91" s="1">
        <v>0.60279297828674316</v>
      </c>
      <c r="J91" s="1">
        <v>32.282798767089844</v>
      </c>
      <c r="K91" s="1">
        <v>83.285865783691406</v>
      </c>
      <c r="N91" t="s">
        <v>1256</v>
      </c>
      <c r="O91" t="s">
        <v>51</v>
      </c>
      <c r="P91" t="s">
        <v>1257</v>
      </c>
      <c r="Q91" t="s">
        <v>1258</v>
      </c>
      <c r="S91" t="s">
        <v>1236</v>
      </c>
    </row>
    <row r="92" spans="1:19" x14ac:dyDescent="0.2">
      <c r="A92" t="s">
        <v>332</v>
      </c>
      <c r="B92" t="s">
        <v>541</v>
      </c>
      <c r="C92" t="s">
        <v>1179</v>
      </c>
      <c r="D92" t="s">
        <v>72</v>
      </c>
      <c r="J92" s="1">
        <v>40.565498352050781</v>
      </c>
      <c r="K92" s="1">
        <v>93.619415283203125</v>
      </c>
      <c r="N92">
        <f>LOG(P92)</f>
        <v>6</v>
      </c>
      <c r="O92" s="1">
        <f>AVERAGE(D43:D44)</f>
        <v>16.7474405</v>
      </c>
      <c r="P92" s="27">
        <v>1000000</v>
      </c>
      <c r="Q92" s="23">
        <f>POWER(10,N92)</f>
        <v>1000000</v>
      </c>
      <c r="S92" s="23">
        <f>POWER(10,((O92-39.345)/-3.8067))</f>
        <v>863494.59047906147</v>
      </c>
    </row>
    <row r="93" spans="1:19" x14ac:dyDescent="0.2">
      <c r="A93" t="s">
        <v>333</v>
      </c>
      <c r="B93" t="s">
        <v>541</v>
      </c>
      <c r="C93" t="s">
        <v>1179</v>
      </c>
      <c r="D93" t="s">
        <v>72</v>
      </c>
      <c r="J93" s="1">
        <v>40.565498352050781</v>
      </c>
      <c r="K93" s="1">
        <v>84.171600341796875</v>
      </c>
      <c r="N93">
        <f t="shared" ref="N93:N98" si="6">LOG(P93)</f>
        <v>5.0969100130080562</v>
      </c>
      <c r="O93" s="1">
        <f>AVERAGE(D51:D52)</f>
        <v>19.997605499999999</v>
      </c>
      <c r="P93" s="27">
        <v>125000</v>
      </c>
      <c r="Q93" s="23">
        <f t="shared" ref="Q93:Q98" si="7">POWER(10,N93)</f>
        <v>125000.00000000013</v>
      </c>
      <c r="S93" s="23">
        <f t="shared" ref="S93:S98" si="8">POWER(10,((O93-39.345)/-3.8067))</f>
        <v>120908.94412131507</v>
      </c>
    </row>
    <row r="94" spans="1:19" x14ac:dyDescent="0.2">
      <c r="A94" t="s">
        <v>336</v>
      </c>
      <c r="B94" t="s">
        <v>541</v>
      </c>
      <c r="C94" t="s">
        <v>1260</v>
      </c>
      <c r="D94" s="1">
        <v>30.528368</v>
      </c>
      <c r="E94" s="1">
        <v>31.009126663208008</v>
      </c>
      <c r="F94" s="1">
        <v>0.60279297828674316</v>
      </c>
      <c r="J94" s="1">
        <v>32.282798767089844</v>
      </c>
      <c r="K94" s="1">
        <v>83.38427734375</v>
      </c>
      <c r="N94">
        <f t="shared" si="6"/>
        <v>4.1938200260161125</v>
      </c>
      <c r="O94" s="1">
        <f>AVERAGE(D58:D59)</f>
        <v>23.180050999999999</v>
      </c>
      <c r="P94" s="27">
        <v>15625</v>
      </c>
      <c r="Q94" s="23">
        <f t="shared" si="7"/>
        <v>15625.000000000013</v>
      </c>
      <c r="S94" s="23">
        <f t="shared" si="8"/>
        <v>17637.896555628784</v>
      </c>
    </row>
    <row r="95" spans="1:19" x14ac:dyDescent="0.2">
      <c r="A95" t="s">
        <v>337</v>
      </c>
      <c r="B95" t="s">
        <v>541</v>
      </c>
      <c r="C95" t="s">
        <v>1260</v>
      </c>
      <c r="D95" s="1">
        <v>30.693850999999999</v>
      </c>
      <c r="E95" s="1">
        <v>31.009126663208008</v>
      </c>
      <c r="F95" s="1">
        <v>0.60279297828674316</v>
      </c>
      <c r="J95" s="1">
        <v>32.282798767089844</v>
      </c>
      <c r="K95" s="1">
        <v>83.285865783691406</v>
      </c>
      <c r="N95">
        <f t="shared" si="6"/>
        <v>3.2907300390241692</v>
      </c>
      <c r="O95" s="1">
        <f>AVERAGE(D66:D67)</f>
        <v>26.619078000000002</v>
      </c>
      <c r="P95" s="27">
        <v>1953.125</v>
      </c>
      <c r="Q95" s="23">
        <f t="shared" si="7"/>
        <v>1953.1250000000009</v>
      </c>
      <c r="S95" s="23">
        <f t="shared" si="8"/>
        <v>2203.0915659212851</v>
      </c>
    </row>
    <row r="96" spans="1:19" x14ac:dyDescent="0.2">
      <c r="A96" t="s">
        <v>340</v>
      </c>
      <c r="B96" t="s">
        <v>541</v>
      </c>
      <c r="C96" t="s">
        <v>1180</v>
      </c>
      <c r="D96" t="s">
        <v>72</v>
      </c>
      <c r="J96" s="1">
        <v>39.344898223876953</v>
      </c>
      <c r="K96" s="1">
        <v>93.619415283203125</v>
      </c>
      <c r="N96">
        <f t="shared" si="6"/>
        <v>2.3876400520322258</v>
      </c>
      <c r="O96" s="1">
        <f>AVERAGE(D73:D74)</f>
        <v>30.083983500000002</v>
      </c>
      <c r="P96" s="27">
        <v>244.140625</v>
      </c>
      <c r="Q96" s="23">
        <f t="shared" si="7"/>
        <v>244.14062500000028</v>
      </c>
      <c r="S96" s="23">
        <f t="shared" si="8"/>
        <v>270.90695772299273</v>
      </c>
    </row>
    <row r="97" spans="1:19" x14ac:dyDescent="0.2">
      <c r="A97" t="s">
        <v>341</v>
      </c>
      <c r="B97" t="s">
        <v>541</v>
      </c>
      <c r="C97" t="s">
        <v>1180</v>
      </c>
      <c r="D97" t="s">
        <v>72</v>
      </c>
      <c r="J97" s="1">
        <v>39.344898223876953</v>
      </c>
      <c r="K97" s="1">
        <v>90.863800048828125</v>
      </c>
      <c r="N97">
        <f t="shared" si="6"/>
        <v>1.4845500650402821</v>
      </c>
      <c r="O97" s="1">
        <f>AVERAGE(D81:D82)</f>
        <v>33.700127999999999</v>
      </c>
      <c r="P97" s="27">
        <v>30.517578125</v>
      </c>
      <c r="Q97" s="23">
        <f t="shared" si="7"/>
        <v>30.517578125000014</v>
      </c>
      <c r="S97" s="23">
        <f t="shared" si="8"/>
        <v>30.400314979211387</v>
      </c>
    </row>
    <row r="98" spans="1:19" x14ac:dyDescent="0.2">
      <c r="N98">
        <f t="shared" si="6"/>
        <v>0.58146007804833844</v>
      </c>
      <c r="O98" s="1">
        <f>AVERAGE(D88:D89)</f>
        <v>37.397588999999996</v>
      </c>
      <c r="P98" s="27">
        <v>3.814697265625</v>
      </c>
      <c r="Q98" s="23">
        <f t="shared" si="7"/>
        <v>3.814697265625</v>
      </c>
      <c r="S98" s="23">
        <f t="shared" si="8"/>
        <v>3.247690180189287</v>
      </c>
    </row>
  </sheetData>
  <mergeCells count="3">
    <mergeCell ref="N35:P35"/>
    <mergeCell ref="N62:P62"/>
    <mergeCell ref="N90:P90"/>
  </mergeCells>
  <pageMargins left="0.7" right="0.7" top="0.75" bottom="0.75" header="0.3" footer="0.3"/>
  <pageSetup paperSize="9" orientation="portrait" horizontalDpi="4294967292" verticalDpi="429496729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761"/>
  <sheetViews>
    <sheetView workbookViewId="0">
      <pane ySplit="3" topLeftCell="A4" activePane="bottomLeft" state="frozen"/>
      <selection activeCell="V1" sqref="V1"/>
      <selection pane="bottomLeft" activeCell="P249" sqref="P249"/>
    </sheetView>
  </sheetViews>
  <sheetFormatPr baseColWidth="10" defaultRowHeight="15" x14ac:dyDescent="0.2"/>
  <cols>
    <col min="4" max="5" width="10.1640625" style="23" bestFit="1" customWidth="1"/>
    <col min="6" max="7" width="10.1640625" style="23" customWidth="1"/>
    <col min="11" max="11" width="10.1640625" style="23" bestFit="1" customWidth="1"/>
    <col min="13" max="14" width="10.1640625" style="23" customWidth="1"/>
    <col min="17" max="19" width="10.1640625" style="23" bestFit="1" customWidth="1"/>
    <col min="20" max="21" width="10.1640625" style="23" customWidth="1"/>
    <col min="22" max="22" width="10.1640625" style="23" bestFit="1" customWidth="1"/>
    <col min="24" max="24" width="12.83203125" style="23" bestFit="1" customWidth="1"/>
    <col min="25" max="25" width="10.1640625" style="23" bestFit="1" customWidth="1"/>
  </cols>
  <sheetData>
    <row r="1" spans="2:21" x14ac:dyDescent="0.2">
      <c r="B1" s="128" t="s">
        <v>1232</v>
      </c>
      <c r="C1" s="128"/>
      <c r="D1" s="128"/>
      <c r="E1" s="128"/>
      <c r="F1" s="128"/>
      <c r="G1" s="128"/>
      <c r="I1" s="128" t="s">
        <v>1564</v>
      </c>
      <c r="J1" s="128"/>
      <c r="K1" s="128"/>
      <c r="L1" s="128"/>
      <c r="M1" s="128"/>
      <c r="N1" s="128"/>
      <c r="P1" s="128" t="s">
        <v>1565</v>
      </c>
      <c r="Q1" s="128"/>
      <c r="R1" s="128"/>
      <c r="S1" s="128"/>
      <c r="T1" s="128"/>
      <c r="U1" s="128"/>
    </row>
    <row r="2" spans="2:21" x14ac:dyDescent="0.2">
      <c r="C2" s="124" t="s">
        <v>1178</v>
      </c>
      <c r="D2" s="124" t="s">
        <v>1179</v>
      </c>
      <c r="E2" s="124" t="s">
        <v>1180</v>
      </c>
      <c r="F2" s="124"/>
      <c r="G2" s="124"/>
      <c r="J2" s="124" t="s">
        <v>1178</v>
      </c>
      <c r="K2" s="124" t="s">
        <v>1179</v>
      </c>
      <c r="L2" s="124" t="s">
        <v>1180</v>
      </c>
      <c r="M2" s="124"/>
      <c r="N2" s="124"/>
      <c r="Q2" s="124" t="s">
        <v>1178</v>
      </c>
      <c r="R2" s="124" t="s">
        <v>1179</v>
      </c>
      <c r="S2" s="124" t="s">
        <v>1180</v>
      </c>
      <c r="T2" s="124"/>
      <c r="U2" s="124"/>
    </row>
    <row r="3" spans="2:21" x14ac:dyDescent="0.2">
      <c r="B3" t="s">
        <v>57</v>
      </c>
      <c r="C3" s="23" t="s">
        <v>1237</v>
      </c>
      <c r="D3" s="23" t="s">
        <v>1237</v>
      </c>
      <c r="E3" s="23" t="s">
        <v>1237</v>
      </c>
      <c r="F3" s="23" t="s">
        <v>1268</v>
      </c>
      <c r="G3" s="23" t="s">
        <v>1269</v>
      </c>
      <c r="I3" t="s">
        <v>57</v>
      </c>
      <c r="J3" s="23" t="s">
        <v>1237</v>
      </c>
      <c r="K3" s="23" t="s">
        <v>1237</v>
      </c>
      <c r="L3" s="23" t="s">
        <v>1237</v>
      </c>
      <c r="M3" s="23" t="s">
        <v>1268</v>
      </c>
      <c r="N3" s="23" t="s">
        <v>1269</v>
      </c>
      <c r="P3" t="s">
        <v>57</v>
      </c>
      <c r="Q3" s="23" t="s">
        <v>1237</v>
      </c>
      <c r="R3" s="23" t="s">
        <v>1237</v>
      </c>
      <c r="S3" s="23" t="s">
        <v>1237</v>
      </c>
      <c r="T3" s="23" t="s">
        <v>1268</v>
      </c>
      <c r="U3" s="23" t="s">
        <v>1269</v>
      </c>
    </row>
    <row r="4" spans="2:21" x14ac:dyDescent="0.2">
      <c r="B4" t="s">
        <v>69</v>
      </c>
      <c r="C4" s="23">
        <v>9848503.3746709246</v>
      </c>
      <c r="D4" s="23">
        <v>0</v>
      </c>
      <c r="E4" s="23">
        <v>0</v>
      </c>
      <c r="F4" s="33">
        <f>D4/C4</f>
        <v>0</v>
      </c>
      <c r="G4" s="33">
        <f>E4/C4</f>
        <v>0</v>
      </c>
      <c r="I4" t="s">
        <v>1016</v>
      </c>
      <c r="J4" s="23">
        <v>2687570.8588497234</v>
      </c>
      <c r="K4" s="23">
        <v>1495562.0351173456</v>
      </c>
      <c r="L4" s="23">
        <v>0</v>
      </c>
      <c r="M4" s="33">
        <f>K4/J4</f>
        <v>0.5564735270858846</v>
      </c>
      <c r="N4" s="33">
        <f>L4/J4</f>
        <v>0</v>
      </c>
      <c r="P4" t="s">
        <v>639</v>
      </c>
      <c r="Q4" s="23">
        <v>1269060.2493649477</v>
      </c>
      <c r="R4" s="23">
        <v>0</v>
      </c>
      <c r="S4" s="23">
        <v>0</v>
      </c>
      <c r="T4" s="33">
        <f>R4/Q4</f>
        <v>0</v>
      </c>
      <c r="U4" s="33">
        <f>S4/Q4</f>
        <v>0</v>
      </c>
    </row>
    <row r="5" spans="2:21" x14ac:dyDescent="0.2">
      <c r="B5" t="s">
        <v>69</v>
      </c>
      <c r="C5" s="23"/>
      <c r="I5" t="s">
        <v>1016</v>
      </c>
      <c r="J5" s="23"/>
      <c r="L5" s="23"/>
      <c r="P5" t="s">
        <v>639</v>
      </c>
    </row>
    <row r="6" spans="2:21" x14ac:dyDescent="0.2">
      <c r="B6" t="s">
        <v>143</v>
      </c>
      <c r="C6" s="23">
        <v>695342.34225710225</v>
      </c>
      <c r="D6" s="23">
        <v>0</v>
      </c>
      <c r="E6" s="23">
        <v>0</v>
      </c>
      <c r="F6" s="33">
        <f>D6/C6</f>
        <v>0</v>
      </c>
      <c r="G6" s="33">
        <f>E6/C6</f>
        <v>0</v>
      </c>
      <c r="I6" t="s">
        <v>1017</v>
      </c>
      <c r="J6" s="23">
        <v>1307790.7622989092</v>
      </c>
      <c r="K6" s="23">
        <v>758765.57434002194</v>
      </c>
      <c r="L6" s="23">
        <v>0</v>
      </c>
      <c r="M6" s="33">
        <f>K6/J6</f>
        <v>0.58018881629521568</v>
      </c>
      <c r="N6" s="33">
        <f>L6/J6</f>
        <v>0</v>
      </c>
      <c r="P6" t="s">
        <v>641</v>
      </c>
      <c r="Q6" s="23">
        <v>2618827.8187346887</v>
      </c>
      <c r="R6" s="23">
        <v>0</v>
      </c>
      <c r="S6" s="23">
        <v>0</v>
      </c>
      <c r="T6" s="33">
        <f>R6/Q6</f>
        <v>0</v>
      </c>
      <c r="U6" s="33">
        <f>S6/Q6</f>
        <v>0</v>
      </c>
    </row>
    <row r="7" spans="2:21" x14ac:dyDescent="0.2">
      <c r="B7" t="s">
        <v>143</v>
      </c>
      <c r="C7" s="23"/>
      <c r="I7" t="s">
        <v>1017</v>
      </c>
      <c r="J7" s="23"/>
      <c r="L7" s="23"/>
      <c r="P7" t="s">
        <v>641</v>
      </c>
    </row>
    <row r="8" spans="2:21" x14ac:dyDescent="0.2">
      <c r="B8" t="s">
        <v>213</v>
      </c>
      <c r="C8" s="23">
        <v>1608347.3174859006</v>
      </c>
      <c r="D8" s="23">
        <v>0</v>
      </c>
      <c r="E8" s="23">
        <v>0</v>
      </c>
      <c r="F8" s="33">
        <f>D8/C8</f>
        <v>0</v>
      </c>
      <c r="G8" s="33">
        <f>E8/C8</f>
        <v>0</v>
      </c>
      <c r="I8" t="s">
        <v>1018</v>
      </c>
      <c r="J8" s="23">
        <v>3211362.364307608</v>
      </c>
      <c r="K8" s="23">
        <v>12561.997882843443</v>
      </c>
      <c r="L8" s="23">
        <v>0</v>
      </c>
      <c r="M8" s="33">
        <f>K8/J8</f>
        <v>3.911734789714987E-3</v>
      </c>
      <c r="N8" s="33">
        <f>L8/J8</f>
        <v>0</v>
      </c>
      <c r="P8" t="s">
        <v>642</v>
      </c>
      <c r="Q8" s="23">
        <v>1452572.1191800395</v>
      </c>
      <c r="R8" s="23">
        <v>0</v>
      </c>
      <c r="S8" s="23">
        <v>0</v>
      </c>
      <c r="T8" s="33">
        <f>R8/Q8</f>
        <v>0</v>
      </c>
      <c r="U8" s="33">
        <f>S8/Q8</f>
        <v>0</v>
      </c>
    </row>
    <row r="9" spans="2:21" x14ac:dyDescent="0.2">
      <c r="B9" t="s">
        <v>213</v>
      </c>
      <c r="C9" s="23"/>
      <c r="I9" t="s">
        <v>1018</v>
      </c>
      <c r="J9" s="23"/>
      <c r="L9" s="23"/>
      <c r="P9" t="s">
        <v>642</v>
      </c>
    </row>
    <row r="10" spans="2:21" x14ac:dyDescent="0.2">
      <c r="B10" t="s">
        <v>284</v>
      </c>
      <c r="C10" s="23">
        <v>224835.32293437992</v>
      </c>
      <c r="D10" s="23">
        <v>0</v>
      </c>
      <c r="E10" s="23">
        <v>0</v>
      </c>
      <c r="F10" s="33">
        <f>D10/C10</f>
        <v>0</v>
      </c>
      <c r="G10" s="33">
        <f>E10/C10</f>
        <v>0</v>
      </c>
      <c r="I10" t="s">
        <v>1019</v>
      </c>
      <c r="J10" s="23">
        <v>439133.54087843164</v>
      </c>
      <c r="K10">
        <v>410523.16621366428</v>
      </c>
      <c r="L10" s="23">
        <v>0</v>
      </c>
      <c r="M10" s="33">
        <f>K10/J10</f>
        <v>0.93484812249245208</v>
      </c>
      <c r="N10" s="33">
        <f>L10/J10</f>
        <v>0</v>
      </c>
      <c r="P10" t="s">
        <v>643</v>
      </c>
      <c r="Q10" s="23">
        <v>1351737.7814564754</v>
      </c>
      <c r="R10" s="23">
        <v>0</v>
      </c>
      <c r="S10" s="23">
        <v>0</v>
      </c>
      <c r="T10" s="33">
        <f>R10/Q10</f>
        <v>0</v>
      </c>
      <c r="U10" s="33">
        <f>S10/Q10</f>
        <v>0</v>
      </c>
    </row>
    <row r="11" spans="2:21" x14ac:dyDescent="0.2">
      <c r="B11" t="s">
        <v>284</v>
      </c>
      <c r="C11" s="23"/>
      <c r="I11" t="s">
        <v>1019</v>
      </c>
      <c r="J11" s="23"/>
      <c r="L11" s="23"/>
      <c r="P11" t="s">
        <v>643</v>
      </c>
    </row>
    <row r="12" spans="2:21" x14ac:dyDescent="0.2">
      <c r="B12" t="s">
        <v>355</v>
      </c>
      <c r="C12" s="23">
        <v>1097093.6488648627</v>
      </c>
      <c r="D12" s="23">
        <v>42107.348823549721</v>
      </c>
      <c r="E12" s="23">
        <v>0</v>
      </c>
      <c r="F12" s="33">
        <f>D12/C12</f>
        <v>3.8380815409073982E-2</v>
      </c>
      <c r="G12" s="33">
        <f>E12/C12</f>
        <v>0</v>
      </c>
      <c r="I12" t="s">
        <v>1020</v>
      </c>
      <c r="J12" s="23">
        <v>6184794.2292716503</v>
      </c>
      <c r="K12" s="23">
        <v>1342566.0656434009</v>
      </c>
      <c r="L12" s="23">
        <v>0</v>
      </c>
      <c r="M12" s="33">
        <f>K12/J12</f>
        <v>0.21707530046662646</v>
      </c>
      <c r="N12" s="33">
        <f>L12/J12</f>
        <v>0</v>
      </c>
      <c r="P12" t="s">
        <v>644</v>
      </c>
      <c r="Q12" s="23">
        <v>251422.23610131274</v>
      </c>
      <c r="R12" s="23">
        <v>73.815071448583211</v>
      </c>
      <c r="S12" s="23">
        <v>0</v>
      </c>
      <c r="T12" s="33">
        <f>R12/Q12</f>
        <v>2.9359006821830507E-4</v>
      </c>
      <c r="U12" s="33">
        <f>S12/Q12</f>
        <v>0</v>
      </c>
    </row>
    <row r="13" spans="2:21" x14ac:dyDescent="0.2">
      <c r="B13" t="s">
        <v>355</v>
      </c>
      <c r="C13" s="23"/>
      <c r="I13" t="s">
        <v>1020</v>
      </c>
      <c r="J13" s="23"/>
      <c r="L13" s="23"/>
      <c r="P13" t="s">
        <v>644</v>
      </c>
    </row>
    <row r="14" spans="2:21" x14ac:dyDescent="0.2">
      <c r="B14" t="s">
        <v>426</v>
      </c>
      <c r="C14" s="23">
        <v>3931504.445987287</v>
      </c>
      <c r="D14" s="23">
        <v>1585287.4207790713</v>
      </c>
      <c r="E14" s="23">
        <v>0</v>
      </c>
      <c r="F14" s="33">
        <f>D14/C14</f>
        <v>0.40322666362417681</v>
      </c>
      <c r="G14" s="33">
        <f>E14/C14</f>
        <v>0</v>
      </c>
      <c r="I14" t="s">
        <v>1021</v>
      </c>
      <c r="J14" s="23">
        <v>6521193.925619809</v>
      </c>
      <c r="K14" s="23">
        <v>25.212001965473725</v>
      </c>
      <c r="L14" s="23">
        <v>0</v>
      </c>
      <c r="M14" s="33">
        <f>K14/J14</f>
        <v>3.8661635051862748E-6</v>
      </c>
      <c r="N14" s="33">
        <f>L14/J14</f>
        <v>0</v>
      </c>
      <c r="P14" t="s">
        <v>645</v>
      </c>
      <c r="Q14" s="23">
        <v>656179.51523800753</v>
      </c>
      <c r="R14" s="23">
        <v>30.499293455508216</v>
      </c>
      <c r="S14" s="23">
        <v>6.4193480265179259</v>
      </c>
      <c r="T14" s="33">
        <f>R14/Q14</f>
        <v>4.6480106049097864E-5</v>
      </c>
      <c r="U14" s="33">
        <f>S14/Q14</f>
        <v>9.7829143968164238E-6</v>
      </c>
    </row>
    <row r="15" spans="2:21" x14ac:dyDescent="0.2">
      <c r="B15" t="s">
        <v>426</v>
      </c>
      <c r="C15" s="23"/>
      <c r="I15" t="s">
        <v>1021</v>
      </c>
      <c r="J15" s="23"/>
      <c r="L15" s="23"/>
      <c r="P15" t="s">
        <v>645</v>
      </c>
    </row>
    <row r="16" spans="2:21" x14ac:dyDescent="0.2">
      <c r="B16" t="s">
        <v>497</v>
      </c>
      <c r="C16" s="23">
        <v>4651531.9204781409</v>
      </c>
      <c r="D16" s="23">
        <v>0</v>
      </c>
      <c r="E16" s="23">
        <v>0</v>
      </c>
      <c r="F16" s="33">
        <f>D16/C16</f>
        <v>0</v>
      </c>
      <c r="G16" s="33">
        <f>E16/C16</f>
        <v>0</v>
      </c>
      <c r="I16" t="s">
        <v>1022</v>
      </c>
      <c r="J16" s="23">
        <v>404884.43981096882</v>
      </c>
      <c r="K16" s="23">
        <v>2091.0238802085232</v>
      </c>
      <c r="L16" s="23">
        <v>0</v>
      </c>
      <c r="M16" s="33">
        <f>K16/J16</f>
        <v>5.1644955315763037E-3</v>
      </c>
      <c r="N16" s="33">
        <f>L16/J16</f>
        <v>0</v>
      </c>
      <c r="P16" t="s">
        <v>646</v>
      </c>
      <c r="Q16" s="23">
        <v>1279767.5469301809</v>
      </c>
      <c r="R16" s="23">
        <v>50.161984341509338</v>
      </c>
      <c r="S16" s="23">
        <v>0</v>
      </c>
      <c r="T16" s="33">
        <f>R16/Q16</f>
        <v>3.9196168446242044E-5</v>
      </c>
      <c r="U16" s="33">
        <f>S16/Q16</f>
        <v>0</v>
      </c>
    </row>
    <row r="17" spans="2:21" x14ac:dyDescent="0.2">
      <c r="B17" t="s">
        <v>497</v>
      </c>
      <c r="C17" s="23"/>
      <c r="I17" t="s">
        <v>1022</v>
      </c>
      <c r="J17" s="23"/>
      <c r="L17" s="23"/>
      <c r="P17" t="s">
        <v>646</v>
      </c>
    </row>
    <row r="18" spans="2:21" x14ac:dyDescent="0.2">
      <c r="B18" t="s">
        <v>567</v>
      </c>
      <c r="C18" s="23">
        <v>7956074.3090469725</v>
      </c>
      <c r="D18" s="23">
        <v>0</v>
      </c>
      <c r="E18" s="23">
        <v>0</v>
      </c>
      <c r="F18" s="33">
        <f>D18/C18</f>
        <v>0</v>
      </c>
      <c r="G18" s="33">
        <f>E18/C18</f>
        <v>0</v>
      </c>
      <c r="I18" t="s">
        <v>1023</v>
      </c>
      <c r="J18" s="23">
        <v>3340363.3311140882</v>
      </c>
      <c r="K18" s="23">
        <v>238.53526145447381</v>
      </c>
      <c r="L18" s="23">
        <v>0</v>
      </c>
      <c r="M18" s="33">
        <f>K18/J18</f>
        <v>7.1409974846932839E-5</v>
      </c>
      <c r="N18" s="33">
        <f>L18/J18</f>
        <v>0</v>
      </c>
      <c r="P18" t="s">
        <v>647</v>
      </c>
      <c r="Q18" s="23">
        <v>1169337.6824850501</v>
      </c>
      <c r="R18" s="23">
        <v>157.55147048637815</v>
      </c>
      <c r="S18" s="23">
        <v>12.098936762656283</v>
      </c>
      <c r="T18" s="33">
        <f>R18/Q18</f>
        <v>1.3473564809059546E-4</v>
      </c>
      <c r="U18" s="33">
        <f>S18/Q18</f>
        <v>1.0346828759459711E-5</v>
      </c>
    </row>
    <row r="19" spans="2:21" x14ac:dyDescent="0.2">
      <c r="B19" t="s">
        <v>567</v>
      </c>
      <c r="C19" s="23"/>
      <c r="I19" t="s">
        <v>1023</v>
      </c>
      <c r="J19" s="23"/>
      <c r="L19" s="23"/>
      <c r="P19" t="s">
        <v>647</v>
      </c>
    </row>
    <row r="20" spans="2:21" x14ac:dyDescent="0.2">
      <c r="B20" t="s">
        <v>74</v>
      </c>
      <c r="C20" s="23">
        <v>2993402.0295913718</v>
      </c>
      <c r="D20" s="23">
        <v>1497326.0267493129</v>
      </c>
      <c r="E20" s="23">
        <v>0</v>
      </c>
      <c r="F20" s="33">
        <f>D20/C20</f>
        <v>0.5002087965289822</v>
      </c>
      <c r="G20" s="33">
        <f>E20/C20</f>
        <v>0</v>
      </c>
      <c r="I20" t="s">
        <v>1024</v>
      </c>
      <c r="J20" s="23">
        <v>3098669.5315539259</v>
      </c>
      <c r="K20" s="23">
        <v>796.13730235490482</v>
      </c>
      <c r="L20" s="23">
        <v>0</v>
      </c>
      <c r="M20" s="33">
        <f>K20/J20</f>
        <v>2.5692875417910623E-4</v>
      </c>
      <c r="N20" s="33">
        <f>L20/J20</f>
        <v>0</v>
      </c>
      <c r="P20" t="s">
        <v>648</v>
      </c>
      <c r="Q20" s="23">
        <v>2859.0064738055316</v>
      </c>
      <c r="R20" s="23">
        <v>0</v>
      </c>
      <c r="S20" s="23">
        <v>0</v>
      </c>
      <c r="T20" s="33">
        <f>R20/Q20</f>
        <v>0</v>
      </c>
      <c r="U20" s="33">
        <f>S20/Q20</f>
        <v>0</v>
      </c>
    </row>
    <row r="21" spans="2:21" x14ac:dyDescent="0.2">
      <c r="B21" t="s">
        <v>74</v>
      </c>
      <c r="C21" s="23"/>
      <c r="I21" t="s">
        <v>1024</v>
      </c>
      <c r="J21" s="23"/>
      <c r="L21" s="23"/>
      <c r="P21" t="s">
        <v>648</v>
      </c>
    </row>
    <row r="22" spans="2:21" x14ac:dyDescent="0.2">
      <c r="B22" t="s">
        <v>145</v>
      </c>
      <c r="C22" s="23">
        <v>8558839.52277169</v>
      </c>
      <c r="D22" s="23">
        <v>0</v>
      </c>
      <c r="E22" s="23">
        <v>0</v>
      </c>
      <c r="F22" s="33">
        <f>D22/C22</f>
        <v>0</v>
      </c>
      <c r="G22" s="33">
        <f>E22/C22</f>
        <v>0</v>
      </c>
      <c r="I22" t="s">
        <v>1025</v>
      </c>
      <c r="J22" s="23">
        <v>9655259.3433052935</v>
      </c>
      <c r="K22" s="23">
        <v>1924144.6253185533</v>
      </c>
      <c r="L22" s="23">
        <v>0</v>
      </c>
      <c r="M22" s="33">
        <f>K22/J22</f>
        <v>0.19928461338044795</v>
      </c>
      <c r="N22" s="33">
        <f>L22/J22</f>
        <v>0</v>
      </c>
      <c r="P22" t="s">
        <v>649</v>
      </c>
      <c r="Q22" s="23">
        <v>642181.64164167037</v>
      </c>
      <c r="R22" s="23">
        <v>0</v>
      </c>
      <c r="S22" s="23">
        <v>7.0607145896742463</v>
      </c>
      <c r="T22" s="33">
        <f>R22/Q22</f>
        <v>0</v>
      </c>
      <c r="U22" s="33">
        <f>S22/Q22</f>
        <v>1.0994887009887524E-5</v>
      </c>
    </row>
    <row r="23" spans="2:21" x14ac:dyDescent="0.2">
      <c r="B23" t="s">
        <v>145</v>
      </c>
      <c r="C23" s="23"/>
      <c r="I23" t="s">
        <v>1025</v>
      </c>
      <c r="J23" s="23"/>
      <c r="L23" s="23"/>
      <c r="P23" t="s">
        <v>649</v>
      </c>
    </row>
    <row r="24" spans="2:21" x14ac:dyDescent="0.2">
      <c r="B24" t="s">
        <v>215</v>
      </c>
      <c r="C24" s="23">
        <v>1324551.7257824065</v>
      </c>
      <c r="D24" s="23">
        <v>179468.11418816433</v>
      </c>
      <c r="E24" s="23">
        <v>0</v>
      </c>
      <c r="F24" s="33">
        <f>D24/C24</f>
        <v>0.13549347352377147</v>
      </c>
      <c r="G24" s="33">
        <f>E24/C24</f>
        <v>0</v>
      </c>
      <c r="I24" t="s">
        <v>1026</v>
      </c>
      <c r="J24" s="23">
        <v>123772.72991294897</v>
      </c>
      <c r="K24" s="23">
        <v>57.188910481890048</v>
      </c>
      <c r="L24" s="23">
        <v>0</v>
      </c>
      <c r="M24" s="33">
        <f>K24/J24</f>
        <v>4.6204774284377325E-4</v>
      </c>
      <c r="N24" s="33">
        <f>L24/J24</f>
        <v>0</v>
      </c>
      <c r="P24" t="s">
        <v>650</v>
      </c>
      <c r="Q24" s="23">
        <v>520522.99052640551</v>
      </c>
      <c r="R24" s="23">
        <v>0</v>
      </c>
      <c r="S24" s="23">
        <v>0</v>
      </c>
      <c r="T24" s="33">
        <f>R24/Q24</f>
        <v>0</v>
      </c>
      <c r="U24" s="33">
        <f>S24/Q24</f>
        <v>0</v>
      </c>
    </row>
    <row r="25" spans="2:21" x14ac:dyDescent="0.2">
      <c r="B25" t="s">
        <v>215</v>
      </c>
      <c r="C25" s="23"/>
      <c r="I25" t="s">
        <v>1026</v>
      </c>
      <c r="J25" s="23"/>
      <c r="L25" s="23"/>
      <c r="P25" t="s">
        <v>650</v>
      </c>
    </row>
    <row r="26" spans="2:21" x14ac:dyDescent="0.2">
      <c r="B26" t="s">
        <v>286</v>
      </c>
      <c r="C26" s="23">
        <v>3300129.6208698191</v>
      </c>
      <c r="D26" s="23">
        <v>120554.04370197259</v>
      </c>
      <c r="E26" s="23">
        <v>0</v>
      </c>
      <c r="F26" s="33">
        <f>D26/C26</f>
        <v>3.6530093527113651E-2</v>
      </c>
      <c r="G26" s="33">
        <f>E26/C26</f>
        <v>0</v>
      </c>
      <c r="I26" t="s">
        <v>1027</v>
      </c>
      <c r="J26" s="23">
        <v>739854.93361410592</v>
      </c>
      <c r="K26" s="23">
        <v>140.41237754117995</v>
      </c>
      <c r="L26" s="23">
        <v>0</v>
      </c>
      <c r="M26" s="33">
        <f>K26/J26</f>
        <v>1.8978366050123057E-4</v>
      </c>
      <c r="N26" s="33">
        <f>L26/J26</f>
        <v>0</v>
      </c>
      <c r="P26" t="s">
        <v>651</v>
      </c>
      <c r="Q26" s="23">
        <v>509922.17565975362</v>
      </c>
      <c r="R26" s="23">
        <v>10.341729914604976</v>
      </c>
      <c r="S26" s="23">
        <v>0</v>
      </c>
      <c r="T26" s="33">
        <f>R26/Q26</f>
        <v>2.0280996607422526E-5</v>
      </c>
      <c r="U26" s="33">
        <f>S26/Q26</f>
        <v>0</v>
      </c>
    </row>
    <row r="27" spans="2:21" x14ac:dyDescent="0.2">
      <c r="B27" t="s">
        <v>286</v>
      </c>
      <c r="C27" s="23"/>
      <c r="I27" t="s">
        <v>1027</v>
      </c>
      <c r="J27" s="23"/>
      <c r="L27" s="23"/>
      <c r="P27" t="s">
        <v>651</v>
      </c>
    </row>
    <row r="28" spans="2:21" x14ac:dyDescent="0.2">
      <c r="B28" t="s">
        <v>357</v>
      </c>
      <c r="C28" s="23">
        <v>1648482.3939489073</v>
      </c>
      <c r="D28" s="23">
        <v>53.127673441996386</v>
      </c>
      <c r="E28" s="23">
        <v>0</v>
      </c>
      <c r="F28" s="33">
        <f>D28/C28</f>
        <v>3.2228232243797331E-5</v>
      </c>
      <c r="G28" s="33">
        <f>E28/C28</f>
        <v>0</v>
      </c>
      <c r="I28" t="s">
        <v>1028</v>
      </c>
      <c r="J28" s="23">
        <v>10212418.807754867</v>
      </c>
      <c r="K28" s="23">
        <v>22.161329483940499</v>
      </c>
      <c r="L28" s="23">
        <v>0</v>
      </c>
      <c r="M28" s="33">
        <f>K28/J28</f>
        <v>2.170037275313479E-6</v>
      </c>
      <c r="N28" s="33">
        <f>L28/J28</f>
        <v>0</v>
      </c>
      <c r="P28" t="s">
        <v>652</v>
      </c>
      <c r="Q28" s="23">
        <v>310008.73786430631</v>
      </c>
      <c r="R28" s="23">
        <v>58.223554907574083</v>
      </c>
      <c r="S28" s="23">
        <v>16.371977093292546</v>
      </c>
      <c r="T28" s="33">
        <f>R28/Q28</f>
        <v>1.8781262524625699E-4</v>
      </c>
      <c r="U28" s="33">
        <f>S28/Q28</f>
        <v>5.2811340757945705E-5</v>
      </c>
    </row>
    <row r="29" spans="2:21" x14ac:dyDescent="0.2">
      <c r="B29" t="s">
        <v>357</v>
      </c>
      <c r="C29" s="23"/>
      <c r="I29" t="s">
        <v>1028</v>
      </c>
      <c r="J29" s="23"/>
      <c r="L29" s="23"/>
      <c r="P29" t="s">
        <v>652</v>
      </c>
    </row>
    <row r="30" spans="2:21" x14ac:dyDescent="0.2">
      <c r="B30" t="s">
        <v>428</v>
      </c>
      <c r="C30" s="23">
        <v>474270.68512525229</v>
      </c>
      <c r="D30" s="23">
        <v>0</v>
      </c>
      <c r="E30" s="23">
        <v>0</v>
      </c>
      <c r="F30" s="33">
        <f>D30/C30</f>
        <v>0</v>
      </c>
      <c r="G30" s="33">
        <f>E30/C30</f>
        <v>0</v>
      </c>
      <c r="I30" t="s">
        <v>1029</v>
      </c>
      <c r="J30" s="23">
        <v>993148.45834912022</v>
      </c>
      <c r="K30" s="23">
        <v>37.547937692499758</v>
      </c>
      <c r="L30" s="23">
        <v>0</v>
      </c>
      <c r="M30" s="33">
        <f>K30/J30</f>
        <v>3.7806973747826712E-5</v>
      </c>
      <c r="N30" s="33">
        <f>L30/J30</f>
        <v>0</v>
      </c>
      <c r="P30" t="s">
        <v>653</v>
      </c>
      <c r="Q30" s="23">
        <v>1276583.7991940803</v>
      </c>
      <c r="R30" s="23">
        <v>0</v>
      </c>
      <c r="S30" s="23">
        <v>0</v>
      </c>
      <c r="T30" s="33">
        <f>R30/Q30</f>
        <v>0</v>
      </c>
      <c r="U30" s="33">
        <f>S30/Q30</f>
        <v>0</v>
      </c>
    </row>
    <row r="31" spans="2:21" x14ac:dyDescent="0.2">
      <c r="B31" t="s">
        <v>428</v>
      </c>
      <c r="C31" s="23"/>
      <c r="I31" t="s">
        <v>1029</v>
      </c>
      <c r="J31" s="23"/>
      <c r="L31" s="23"/>
      <c r="P31" t="s">
        <v>653</v>
      </c>
    </row>
    <row r="32" spans="2:21" x14ac:dyDescent="0.2">
      <c r="B32" t="s">
        <v>499</v>
      </c>
      <c r="C32" s="23">
        <v>596353.07603551482</v>
      </c>
      <c r="D32">
        <v>211471.53610579862</v>
      </c>
      <c r="E32" s="23">
        <v>0</v>
      </c>
      <c r="F32" s="33">
        <f>D32/C32</f>
        <v>0.35460794050336175</v>
      </c>
      <c r="G32" s="33">
        <f>E32/C32</f>
        <v>0</v>
      </c>
      <c r="I32" t="s">
        <v>1030</v>
      </c>
      <c r="J32" s="23">
        <v>8797166.53293439</v>
      </c>
      <c r="K32" s="23">
        <v>155961.07688427297</v>
      </c>
      <c r="L32" s="23">
        <v>0</v>
      </c>
      <c r="M32" s="33">
        <f>K32/J32</f>
        <v>1.7728557973796872E-2</v>
      </c>
      <c r="N32" s="33">
        <f>L32/J32</f>
        <v>0</v>
      </c>
      <c r="P32" t="s">
        <v>654</v>
      </c>
      <c r="Q32" s="23">
        <v>1156378.2040841337</v>
      </c>
      <c r="R32" s="23">
        <v>1619.4609351795466</v>
      </c>
      <c r="S32" s="23">
        <v>0</v>
      </c>
      <c r="T32" s="33">
        <f>R32/Q32</f>
        <v>1.4004595810089488E-3</v>
      </c>
      <c r="U32" s="33">
        <f>S32/Q32</f>
        <v>0</v>
      </c>
    </row>
    <row r="33" spans="2:21" x14ac:dyDescent="0.2">
      <c r="B33" t="s">
        <v>499</v>
      </c>
      <c r="C33" s="23"/>
      <c r="I33" t="s">
        <v>1030</v>
      </c>
      <c r="J33" s="23"/>
      <c r="L33" s="23"/>
      <c r="P33" t="s">
        <v>654</v>
      </c>
    </row>
    <row r="34" spans="2:21" x14ac:dyDescent="0.2">
      <c r="B34" t="s">
        <v>569</v>
      </c>
      <c r="C34" s="23">
        <v>2040745.605525251</v>
      </c>
      <c r="D34" s="23">
        <v>576366.46177244792</v>
      </c>
      <c r="E34" s="23">
        <v>0</v>
      </c>
      <c r="F34" s="33">
        <f>D34/C34</f>
        <v>0.28242935337552844</v>
      </c>
      <c r="G34" s="33">
        <f>E34/C34</f>
        <v>0</v>
      </c>
      <c r="I34" t="s">
        <v>1031</v>
      </c>
      <c r="J34" s="23">
        <v>2532278.4637651355</v>
      </c>
      <c r="K34" s="23">
        <v>2980.7088622634865</v>
      </c>
      <c r="L34" s="23">
        <v>0</v>
      </c>
      <c r="M34" s="33">
        <f>K34/J34</f>
        <v>1.1770857371789986E-3</v>
      </c>
      <c r="N34" s="33">
        <f>L34/J34</f>
        <v>0</v>
      </c>
      <c r="P34" t="s">
        <v>655</v>
      </c>
      <c r="Q34" s="23">
        <v>1302843.115259737</v>
      </c>
      <c r="R34" s="23">
        <v>0</v>
      </c>
      <c r="S34" s="23">
        <v>0</v>
      </c>
      <c r="T34" s="33">
        <f>R34/Q34</f>
        <v>0</v>
      </c>
      <c r="U34" s="33">
        <f>S34/Q34</f>
        <v>0</v>
      </c>
    </row>
    <row r="35" spans="2:21" x14ac:dyDescent="0.2">
      <c r="B35" t="s">
        <v>569</v>
      </c>
      <c r="C35" s="23"/>
      <c r="I35" t="s">
        <v>1031</v>
      </c>
      <c r="J35" s="23"/>
      <c r="L35" s="23"/>
      <c r="P35" t="s">
        <v>655</v>
      </c>
    </row>
    <row r="36" spans="2:21" x14ac:dyDescent="0.2">
      <c r="B36" t="s">
        <v>76</v>
      </c>
      <c r="C36" s="23">
        <v>2930704.6828499516</v>
      </c>
      <c r="D36" s="23">
        <v>361218.30324283347</v>
      </c>
      <c r="E36" s="23">
        <v>0</v>
      </c>
      <c r="F36" s="33">
        <f>D36/C36</f>
        <v>0.12325305424208359</v>
      </c>
      <c r="G36" s="33">
        <f>E36/C36</f>
        <v>0</v>
      </c>
      <c r="I36" t="s">
        <v>1032</v>
      </c>
      <c r="J36" s="23">
        <v>8209207.8613989046</v>
      </c>
      <c r="K36" s="23">
        <v>4748704.9198745927</v>
      </c>
      <c r="L36" s="23">
        <v>38.876060996277815</v>
      </c>
      <c r="M36" s="33">
        <f>K36/J36</f>
        <v>0.5784607967114358</v>
      </c>
      <c r="N36" s="33">
        <f>L36/J36</f>
        <v>4.7356653227261652E-6</v>
      </c>
      <c r="P36" t="s">
        <v>656</v>
      </c>
      <c r="Q36" s="23">
        <v>345034.63604746788</v>
      </c>
      <c r="R36" s="23">
        <v>28170.059901569624</v>
      </c>
      <c r="S36" s="23">
        <v>22901.585733401629</v>
      </c>
      <c r="T36" s="33">
        <f>R36/Q36</f>
        <v>8.1644150930094306E-2</v>
      </c>
      <c r="U36" s="33">
        <f>S36/Q36</f>
        <v>6.6374744274226891E-2</v>
      </c>
    </row>
    <row r="37" spans="2:21" x14ac:dyDescent="0.2">
      <c r="B37" t="s">
        <v>76</v>
      </c>
      <c r="C37" s="23"/>
      <c r="I37" t="s">
        <v>1032</v>
      </c>
      <c r="J37" s="23"/>
      <c r="L37" s="23"/>
      <c r="P37" t="s">
        <v>656</v>
      </c>
    </row>
    <row r="38" spans="2:21" x14ac:dyDescent="0.2">
      <c r="B38" t="s">
        <v>147</v>
      </c>
      <c r="C38" s="23">
        <v>2027778.857115119</v>
      </c>
      <c r="D38" s="23">
        <v>106544.00086999881</v>
      </c>
      <c r="E38" s="23">
        <v>0</v>
      </c>
      <c r="F38" s="33">
        <f>D38/C38</f>
        <v>5.2542219037423468E-2</v>
      </c>
      <c r="G38" s="33">
        <f>E38/C38</f>
        <v>0</v>
      </c>
      <c r="I38" t="s">
        <v>1033</v>
      </c>
      <c r="J38" s="23">
        <v>7704683.1349530444</v>
      </c>
      <c r="K38" s="23">
        <v>2547103.9783571111</v>
      </c>
      <c r="L38" s="23">
        <v>0</v>
      </c>
      <c r="M38" s="33">
        <f>K38/J38</f>
        <v>0.3305916588317469</v>
      </c>
      <c r="N38" s="33">
        <f>L38/J38</f>
        <v>0</v>
      </c>
      <c r="P38" t="s">
        <v>657</v>
      </c>
      <c r="Q38" s="23">
        <v>316318.50249434588</v>
      </c>
      <c r="R38" s="23">
        <v>10707.697623036531</v>
      </c>
      <c r="S38" s="23">
        <v>5683.7855056665921</v>
      </c>
      <c r="T38" s="33">
        <f>R38/Q38</f>
        <v>3.3850999984510639E-2</v>
      </c>
      <c r="U38" s="33">
        <f>S38/Q38</f>
        <v>1.7968552142371717E-2</v>
      </c>
    </row>
    <row r="39" spans="2:21" x14ac:dyDescent="0.2">
      <c r="B39" t="s">
        <v>147</v>
      </c>
      <c r="C39" s="23"/>
      <c r="I39" t="s">
        <v>1033</v>
      </c>
      <c r="J39" s="23"/>
      <c r="L39" s="23"/>
      <c r="P39" t="s">
        <v>657</v>
      </c>
    </row>
    <row r="40" spans="2:21" x14ac:dyDescent="0.2">
      <c r="B40" t="s">
        <v>217</v>
      </c>
      <c r="C40" s="23">
        <v>49591.467541660415</v>
      </c>
      <c r="D40" s="23">
        <v>2946.5245156171195</v>
      </c>
      <c r="E40" s="23">
        <v>0</v>
      </c>
      <c r="F40" s="33">
        <f>D40/C40</f>
        <v>5.9415957253973702E-2</v>
      </c>
      <c r="G40" s="33">
        <f>E40/C40</f>
        <v>0</v>
      </c>
      <c r="I40" t="s">
        <v>1034</v>
      </c>
      <c r="J40" s="23">
        <v>5443530.5992029347</v>
      </c>
      <c r="K40" s="23">
        <v>2546122.7179062036</v>
      </c>
      <c r="L40" s="23">
        <v>0</v>
      </c>
      <c r="M40" s="33">
        <f>K40/J40</f>
        <v>0.46773370177785312</v>
      </c>
      <c r="N40" s="33">
        <f>L40/J40</f>
        <v>0</v>
      </c>
      <c r="P40" t="s">
        <v>658</v>
      </c>
      <c r="Q40" s="23">
        <v>442350.65669675276</v>
      </c>
      <c r="R40" s="23">
        <v>58072.531617779707</v>
      </c>
      <c r="S40" s="23">
        <v>33084.733954473661</v>
      </c>
      <c r="T40" s="33">
        <f>R40/Q40</f>
        <v>0.13128166701827801</v>
      </c>
      <c r="U40" s="33">
        <f>S40/Q40</f>
        <v>7.4793002912064019E-2</v>
      </c>
    </row>
    <row r="41" spans="2:21" x14ac:dyDescent="0.2">
      <c r="B41" t="s">
        <v>217</v>
      </c>
      <c r="C41" s="23"/>
      <c r="I41" t="s">
        <v>1034</v>
      </c>
      <c r="J41" s="23"/>
      <c r="L41" s="23"/>
      <c r="P41" t="s">
        <v>658</v>
      </c>
    </row>
    <row r="42" spans="2:21" x14ac:dyDescent="0.2">
      <c r="B42" t="s">
        <v>288</v>
      </c>
      <c r="C42" s="23">
        <v>1389977.7839582523</v>
      </c>
      <c r="D42" s="23">
        <v>0</v>
      </c>
      <c r="E42" s="23">
        <v>0</v>
      </c>
      <c r="F42" s="33">
        <f>D42/C42</f>
        <v>0</v>
      </c>
      <c r="G42" s="33">
        <f>E42/C42</f>
        <v>0</v>
      </c>
      <c r="I42" t="s">
        <v>1035</v>
      </c>
      <c r="J42" s="23">
        <v>10371548.735310126</v>
      </c>
      <c r="K42" s="23">
        <v>4603.4841498895876</v>
      </c>
      <c r="L42" s="23">
        <v>0</v>
      </c>
      <c r="M42" s="33">
        <f>K42/J42</f>
        <v>4.4385696556744145E-4</v>
      </c>
      <c r="N42" s="33">
        <f>L42/J42</f>
        <v>0</v>
      </c>
      <c r="P42" t="s">
        <v>659</v>
      </c>
      <c r="Q42" s="23">
        <v>897752.45121457102</v>
      </c>
      <c r="R42" s="23">
        <v>101112.11648903709</v>
      </c>
      <c r="S42" s="23">
        <v>77407.711538419419</v>
      </c>
      <c r="T42" s="33">
        <f>R42/Q42</f>
        <v>0.11262805949707216</v>
      </c>
      <c r="U42" s="33">
        <f>S42/Q42</f>
        <v>8.6223893272242669E-2</v>
      </c>
    </row>
    <row r="43" spans="2:21" x14ac:dyDescent="0.2">
      <c r="B43" t="s">
        <v>288</v>
      </c>
      <c r="C43" s="23"/>
      <c r="I43" t="s">
        <v>1035</v>
      </c>
      <c r="J43" s="23"/>
      <c r="L43" s="23"/>
      <c r="P43" t="s">
        <v>659</v>
      </c>
    </row>
    <row r="44" spans="2:21" x14ac:dyDescent="0.2">
      <c r="B44" t="s">
        <v>359</v>
      </c>
      <c r="C44" s="23">
        <v>475930.14492994011</v>
      </c>
      <c r="D44" s="23">
        <v>0</v>
      </c>
      <c r="E44" s="23">
        <v>0</v>
      </c>
      <c r="F44" s="33">
        <f>D44/C44</f>
        <v>0</v>
      </c>
      <c r="G44" s="33">
        <f>E44/C44</f>
        <v>0</v>
      </c>
      <c r="I44" t="s">
        <v>1036</v>
      </c>
      <c r="J44" s="23">
        <v>19213994.873413973</v>
      </c>
      <c r="K44" s="23">
        <v>3763394.9756609611</v>
      </c>
      <c r="L44" s="23">
        <v>0</v>
      </c>
      <c r="M44" s="33">
        <f>K44/J44</f>
        <v>0.19586738731091768</v>
      </c>
      <c r="N44" s="33">
        <f>L44/J44</f>
        <v>0</v>
      </c>
      <c r="P44" t="s">
        <v>660</v>
      </c>
      <c r="Q44" s="23">
        <v>1307982.8790201726</v>
      </c>
      <c r="R44" s="23">
        <v>13.946493309836788</v>
      </c>
      <c r="S44" s="23">
        <v>0</v>
      </c>
      <c r="T44" s="33">
        <f>R44/Q44</f>
        <v>1.0662596226247465E-5</v>
      </c>
      <c r="U44" s="33">
        <f>S44/Q44</f>
        <v>0</v>
      </c>
    </row>
    <row r="45" spans="2:21" x14ac:dyDescent="0.2">
      <c r="B45" t="s">
        <v>359</v>
      </c>
      <c r="C45" s="23"/>
      <c r="I45" t="s">
        <v>1036</v>
      </c>
      <c r="J45" s="23"/>
      <c r="L45" s="23"/>
      <c r="P45" t="s">
        <v>660</v>
      </c>
    </row>
    <row r="46" spans="2:21" x14ac:dyDescent="0.2">
      <c r="B46" t="s">
        <v>430</v>
      </c>
      <c r="C46" s="23">
        <v>6779.0916945458739</v>
      </c>
      <c r="D46" s="23">
        <v>0</v>
      </c>
      <c r="E46" s="23">
        <v>0</v>
      </c>
      <c r="F46" s="33">
        <f>D46/C46</f>
        <v>0</v>
      </c>
      <c r="G46" s="33">
        <f>E46/C46</f>
        <v>0</v>
      </c>
      <c r="I46" t="s">
        <v>1037</v>
      </c>
      <c r="J46" s="23">
        <v>13232348.017153805</v>
      </c>
      <c r="K46" s="23">
        <v>4375163.0722677689</v>
      </c>
      <c r="L46" s="23">
        <v>0</v>
      </c>
      <c r="M46" s="33">
        <f>K46/J46</f>
        <v>0.33064147546573058</v>
      </c>
      <c r="N46" s="33">
        <f>L46/J46</f>
        <v>0</v>
      </c>
      <c r="P46" t="s">
        <v>661</v>
      </c>
      <c r="Q46" s="23">
        <v>610711.21244996856</v>
      </c>
      <c r="R46" s="23">
        <v>8.5711713149101385</v>
      </c>
      <c r="S46" s="23">
        <v>0</v>
      </c>
      <c r="T46" s="33">
        <f>R46/Q46</f>
        <v>1.4034737106799585E-5</v>
      </c>
      <c r="U46" s="33">
        <f>S46/Q46</f>
        <v>0</v>
      </c>
    </row>
    <row r="47" spans="2:21" x14ac:dyDescent="0.2">
      <c r="B47" t="s">
        <v>430</v>
      </c>
      <c r="C47" s="23"/>
      <c r="I47" t="s">
        <v>1037</v>
      </c>
      <c r="J47" s="23"/>
      <c r="L47" s="23"/>
      <c r="P47" t="s">
        <v>661</v>
      </c>
    </row>
    <row r="48" spans="2:21" x14ac:dyDescent="0.2">
      <c r="B48" t="s">
        <v>501</v>
      </c>
      <c r="C48" s="23">
        <v>5555084.5805998482</v>
      </c>
      <c r="D48" s="23">
        <v>1302279.3581480877</v>
      </c>
      <c r="E48" s="23">
        <v>13.351552700834914</v>
      </c>
      <c r="F48" s="33">
        <f>D48/C48</f>
        <v>0.23443015839868009</v>
      </c>
      <c r="G48" s="33">
        <f>E48/C48</f>
        <v>2.4034832426247575E-6</v>
      </c>
      <c r="I48" t="s">
        <v>1038</v>
      </c>
      <c r="J48" s="23">
        <v>3339118.697963329</v>
      </c>
      <c r="K48" s="23">
        <v>115.8508709261792</v>
      </c>
      <c r="L48" s="23">
        <v>0</v>
      </c>
      <c r="M48" s="33">
        <f>K48/J48</f>
        <v>3.4695044233330668E-5</v>
      </c>
      <c r="N48" s="33">
        <f>L48/J48</f>
        <v>0</v>
      </c>
      <c r="P48" t="s">
        <v>662</v>
      </c>
      <c r="Q48" s="23">
        <v>586.83844592191201</v>
      </c>
      <c r="R48" s="23">
        <v>0</v>
      </c>
      <c r="S48" s="23">
        <v>0</v>
      </c>
      <c r="T48" s="33">
        <f>R48/Q48</f>
        <v>0</v>
      </c>
      <c r="U48" s="33">
        <f>S48/Q48</f>
        <v>0</v>
      </c>
    </row>
    <row r="49" spans="2:21" x14ac:dyDescent="0.2">
      <c r="B49" t="s">
        <v>501</v>
      </c>
      <c r="C49" s="23"/>
      <c r="I49" t="s">
        <v>1038</v>
      </c>
      <c r="J49" s="23"/>
      <c r="L49" s="23"/>
      <c r="P49" t="s">
        <v>662</v>
      </c>
    </row>
    <row r="50" spans="2:21" x14ac:dyDescent="0.2">
      <c r="B50" t="s">
        <v>571</v>
      </c>
      <c r="C50" s="23">
        <v>2806291.795628516</v>
      </c>
      <c r="D50" s="23">
        <v>252775.32583084831</v>
      </c>
      <c r="E50" s="23">
        <v>0</v>
      </c>
      <c r="F50" s="33">
        <f>D50/C50</f>
        <v>9.0074498391296137E-2</v>
      </c>
      <c r="G50" s="33">
        <f>E50/C50</f>
        <v>0</v>
      </c>
      <c r="I50" t="s">
        <v>1039</v>
      </c>
      <c r="J50" s="23">
        <v>18301689.286079675</v>
      </c>
      <c r="K50" s="23">
        <v>1217.3089703788685</v>
      </c>
      <c r="L50" s="23">
        <v>0</v>
      </c>
      <c r="M50" s="33">
        <f>K50/J50</f>
        <v>6.6513475961192149E-5</v>
      </c>
      <c r="N50" s="33">
        <f>L50/J50</f>
        <v>0</v>
      </c>
      <c r="P50" t="s">
        <v>663</v>
      </c>
      <c r="Q50" s="23">
        <v>1752691.8065446746</v>
      </c>
      <c r="R50" s="23">
        <v>422.96770361104086</v>
      </c>
      <c r="S50" s="23">
        <v>4.3544960256248544</v>
      </c>
      <c r="T50" s="33">
        <f>R50/Q50</f>
        <v>2.4132463107983372E-4</v>
      </c>
      <c r="U50" s="33">
        <f>S50/Q50</f>
        <v>2.4844619056042024E-6</v>
      </c>
    </row>
    <row r="51" spans="2:21" x14ac:dyDescent="0.2">
      <c r="B51" t="s">
        <v>571</v>
      </c>
      <c r="C51" s="23"/>
      <c r="I51" t="s">
        <v>1039</v>
      </c>
      <c r="J51" s="23"/>
      <c r="L51" s="23"/>
      <c r="P51" t="s">
        <v>663</v>
      </c>
    </row>
    <row r="52" spans="2:21" x14ac:dyDescent="0.2">
      <c r="B52" t="s">
        <v>78</v>
      </c>
      <c r="C52" s="23">
        <v>13.211920208057856</v>
      </c>
      <c r="D52" s="23">
        <v>0</v>
      </c>
      <c r="E52" s="23">
        <v>0</v>
      </c>
      <c r="F52" s="33">
        <f>D52/C52</f>
        <v>0</v>
      </c>
      <c r="G52" s="33">
        <f>E52/C52</f>
        <v>0</v>
      </c>
      <c r="I52" t="s">
        <v>1040</v>
      </c>
      <c r="J52" s="23">
        <v>3814937.1550602317</v>
      </c>
      <c r="K52" s="23">
        <v>687471.02978674998</v>
      </c>
      <c r="L52" s="23">
        <v>0</v>
      </c>
      <c r="M52" s="33">
        <f>K52/J52</f>
        <v>0.18020507333256344</v>
      </c>
      <c r="N52" s="33">
        <f>L52/J52</f>
        <v>0</v>
      </c>
      <c r="P52" t="s">
        <v>664</v>
      </c>
      <c r="Q52" s="23">
        <v>1615428.0091473763</v>
      </c>
      <c r="R52" s="23">
        <v>779530.78940489539</v>
      </c>
      <c r="S52" s="23">
        <v>0</v>
      </c>
      <c r="T52" s="33">
        <f>R52/Q52</f>
        <v>0.48255371640877526</v>
      </c>
      <c r="U52" s="33">
        <f>S52/Q52</f>
        <v>0</v>
      </c>
    </row>
    <row r="53" spans="2:21" x14ac:dyDescent="0.2">
      <c r="B53" t="s">
        <v>78</v>
      </c>
      <c r="C53" s="23"/>
      <c r="I53" t="s">
        <v>1040</v>
      </c>
      <c r="J53" s="23"/>
      <c r="L53" s="23"/>
      <c r="P53" t="s">
        <v>664</v>
      </c>
    </row>
    <row r="54" spans="2:21" x14ac:dyDescent="0.2">
      <c r="B54" t="s">
        <v>149</v>
      </c>
      <c r="C54" s="23">
        <v>3084655.4418453858</v>
      </c>
      <c r="D54" s="23">
        <v>767231.3397480105</v>
      </c>
      <c r="E54" s="23">
        <v>0</v>
      </c>
      <c r="F54" s="33">
        <f>D54/C54</f>
        <v>0.2487251345288071</v>
      </c>
      <c r="G54" s="33">
        <f>E54/C54</f>
        <v>0</v>
      </c>
      <c r="I54" t="s">
        <v>1041</v>
      </c>
      <c r="J54" s="23">
        <v>92458.884538467973</v>
      </c>
      <c r="K54" s="23">
        <v>172.78334302172419</v>
      </c>
      <c r="L54" s="23">
        <v>0</v>
      </c>
      <c r="M54" s="33">
        <f>K54/J54</f>
        <v>1.8687586799712777E-3</v>
      </c>
      <c r="N54" s="33">
        <f>L54/J54</f>
        <v>0</v>
      </c>
      <c r="P54" t="s">
        <v>665</v>
      </c>
      <c r="Q54" s="23">
        <v>901565.90340552712</v>
      </c>
      <c r="R54" s="23">
        <v>1033879.2414028852</v>
      </c>
      <c r="S54" s="23">
        <v>16.288407583113084</v>
      </c>
      <c r="T54" s="33">
        <f>R54/Q54</f>
        <v>1.1467594742631289</v>
      </c>
      <c r="U54" s="33">
        <f>S54/Q54</f>
        <v>1.8066796361293301E-5</v>
      </c>
    </row>
    <row r="55" spans="2:21" x14ac:dyDescent="0.2">
      <c r="B55" t="s">
        <v>149</v>
      </c>
      <c r="C55" s="23"/>
      <c r="I55" t="s">
        <v>1041</v>
      </c>
      <c r="J55" s="23"/>
      <c r="L55" s="23"/>
      <c r="P55" t="s">
        <v>665</v>
      </c>
    </row>
    <row r="56" spans="2:21" x14ac:dyDescent="0.2">
      <c r="B56" t="s">
        <v>219</v>
      </c>
      <c r="C56" s="23">
        <v>2544346.6930008745</v>
      </c>
      <c r="D56" s="23">
        <v>357388.62172557408</v>
      </c>
      <c r="E56" s="23">
        <v>0</v>
      </c>
      <c r="F56" s="33">
        <f>D56/C56</f>
        <v>0.14046380656720167</v>
      </c>
      <c r="G56" s="33">
        <f>E56/C56</f>
        <v>0</v>
      </c>
      <c r="I56" t="s">
        <v>1042</v>
      </c>
      <c r="J56" s="23">
        <v>359266.45856106427</v>
      </c>
      <c r="K56" s="23">
        <v>18.148870600312804</v>
      </c>
      <c r="L56" s="23">
        <v>0</v>
      </c>
      <c r="M56" s="33">
        <f>K56/J56</f>
        <v>5.0516462552621106E-5</v>
      </c>
      <c r="N56" s="33">
        <f>L56/J56</f>
        <v>0</v>
      </c>
      <c r="P56" t="s">
        <v>666</v>
      </c>
      <c r="Q56" s="23">
        <v>695678.18942000135</v>
      </c>
      <c r="R56" s="23">
        <v>456257.99374404643</v>
      </c>
      <c r="S56" s="23">
        <v>6.4059496264146691</v>
      </c>
      <c r="T56" s="33">
        <f>R56/Q56</f>
        <v>0.65584633913050572</v>
      </c>
      <c r="U56" s="33">
        <f>S56/Q56</f>
        <v>9.2082082259261533E-6</v>
      </c>
    </row>
    <row r="57" spans="2:21" x14ac:dyDescent="0.2">
      <c r="B57" t="s">
        <v>219</v>
      </c>
      <c r="C57" s="23"/>
      <c r="I57" t="s">
        <v>1042</v>
      </c>
      <c r="J57" s="23"/>
      <c r="L57" s="23"/>
      <c r="P57" t="s">
        <v>666</v>
      </c>
    </row>
    <row r="58" spans="2:21" x14ac:dyDescent="0.2">
      <c r="B58" t="s">
        <v>290</v>
      </c>
      <c r="C58" s="23">
        <v>1301544.0666642347</v>
      </c>
      <c r="D58" s="23">
        <v>0</v>
      </c>
      <c r="E58" s="23">
        <v>0</v>
      </c>
      <c r="F58" s="33">
        <f>D58/C58</f>
        <v>0</v>
      </c>
      <c r="G58" s="33">
        <f>E58/C58</f>
        <v>0</v>
      </c>
      <c r="I58" t="s">
        <v>1043</v>
      </c>
      <c r="J58" s="23">
        <v>8979117.1288575176</v>
      </c>
      <c r="K58" s="23">
        <v>1361180.8836987806</v>
      </c>
      <c r="L58" s="23">
        <v>0</v>
      </c>
      <c r="M58" s="33">
        <f>K58/J58</f>
        <v>0.15159406700733996</v>
      </c>
      <c r="N58" s="33">
        <f>L58/J58</f>
        <v>0</v>
      </c>
      <c r="P58" t="s">
        <v>667</v>
      </c>
      <c r="Q58" s="23">
        <v>1743803.1289118389</v>
      </c>
      <c r="R58" s="23">
        <v>1066222.5369976077</v>
      </c>
      <c r="S58" s="23">
        <v>10.462126410462481</v>
      </c>
      <c r="T58" s="33">
        <f>R58/Q58</f>
        <v>0.61143515533370307</v>
      </c>
      <c r="U58" s="33">
        <f>S58/Q58</f>
        <v>5.9996029580420679E-6</v>
      </c>
    </row>
    <row r="59" spans="2:21" x14ac:dyDescent="0.2">
      <c r="B59" t="s">
        <v>290</v>
      </c>
      <c r="C59" s="23"/>
      <c r="I59" t="s">
        <v>1043</v>
      </c>
      <c r="J59" s="23"/>
      <c r="L59" s="23"/>
      <c r="P59" t="s">
        <v>667</v>
      </c>
    </row>
    <row r="60" spans="2:21" x14ac:dyDescent="0.2">
      <c r="B60" t="s">
        <v>361</v>
      </c>
      <c r="C60" s="23">
        <v>7111887.643326574</v>
      </c>
      <c r="D60" s="23">
        <v>0</v>
      </c>
      <c r="E60" s="23">
        <v>0</v>
      </c>
      <c r="F60" s="33">
        <f>D60/C60</f>
        <v>0</v>
      </c>
      <c r="G60" s="33">
        <f>E60/C60</f>
        <v>0</v>
      </c>
      <c r="I60" t="s">
        <v>1044</v>
      </c>
      <c r="J60" s="23">
        <v>2743974.4483318049</v>
      </c>
      <c r="K60" s="23">
        <v>48.103492483617643</v>
      </c>
      <c r="L60" s="23">
        <v>0</v>
      </c>
      <c r="M60" s="33">
        <f>K60/J60</f>
        <v>1.75305905318696E-5</v>
      </c>
      <c r="N60" s="33">
        <f>L60/J60</f>
        <v>0</v>
      </c>
      <c r="P60" t="s">
        <v>668</v>
      </c>
      <c r="Q60" s="23">
        <v>725169.32485127496</v>
      </c>
      <c r="R60" s="23">
        <v>482735.02437487571</v>
      </c>
      <c r="S60" s="23">
        <v>0</v>
      </c>
      <c r="T60" s="33">
        <f>R60/Q60</f>
        <v>0.66568594096817302</v>
      </c>
      <c r="U60" s="33">
        <f>S60/Q60</f>
        <v>0</v>
      </c>
    </row>
    <row r="61" spans="2:21" x14ac:dyDescent="0.2">
      <c r="B61" t="s">
        <v>361</v>
      </c>
      <c r="C61" s="23"/>
      <c r="I61" t="s">
        <v>1044</v>
      </c>
      <c r="J61" s="23"/>
      <c r="L61" s="23"/>
      <c r="P61" t="s">
        <v>668</v>
      </c>
    </row>
    <row r="62" spans="2:21" x14ac:dyDescent="0.2">
      <c r="B62" t="s">
        <v>432</v>
      </c>
      <c r="C62" s="23">
        <v>12900849.306504905</v>
      </c>
      <c r="D62" s="23">
        <v>0</v>
      </c>
      <c r="E62" s="23">
        <v>0</v>
      </c>
      <c r="F62" s="33">
        <f>D62/C62</f>
        <v>0</v>
      </c>
      <c r="G62" s="33">
        <f>E62/C62</f>
        <v>0</v>
      </c>
      <c r="I62" t="s">
        <v>1045</v>
      </c>
      <c r="J62" s="23">
        <v>527036.86018514214</v>
      </c>
      <c r="K62" s="23">
        <v>12.862446103154282</v>
      </c>
      <c r="L62" s="23">
        <v>0</v>
      </c>
      <c r="M62" s="33">
        <f>K62/J62</f>
        <v>2.4405211617714648E-5</v>
      </c>
      <c r="N62" s="33">
        <f>L62/J62</f>
        <v>0</v>
      </c>
      <c r="P62" t="s">
        <v>669</v>
      </c>
      <c r="Q62" s="23">
        <v>2176784.3089985494</v>
      </c>
      <c r="R62" s="23">
        <v>2044902.2985889986</v>
      </c>
      <c r="S62" s="23">
        <v>0</v>
      </c>
      <c r="T62" s="33">
        <f>R62/Q62</f>
        <v>0.9394142957277084</v>
      </c>
      <c r="U62" s="33">
        <f>S62/Q62</f>
        <v>0</v>
      </c>
    </row>
    <row r="63" spans="2:21" x14ac:dyDescent="0.2">
      <c r="B63" t="s">
        <v>432</v>
      </c>
      <c r="C63" s="23"/>
      <c r="I63" t="s">
        <v>1045</v>
      </c>
      <c r="J63" s="23"/>
      <c r="L63" s="23"/>
      <c r="P63" t="s">
        <v>669</v>
      </c>
    </row>
    <row r="64" spans="2:21" x14ac:dyDescent="0.2">
      <c r="B64" t="s">
        <v>503</v>
      </c>
      <c r="C64" s="23">
        <v>8907421.8071577698</v>
      </c>
      <c r="D64" s="23" t="e">
        <f>#REF!</f>
        <v>#REF!</v>
      </c>
      <c r="E64" s="23" t="e">
        <f>#REF!</f>
        <v>#REF!</v>
      </c>
      <c r="F64" s="33" t="e">
        <f>D64/C64</f>
        <v>#REF!</v>
      </c>
      <c r="G64" s="33" t="e">
        <f>E64/C64</f>
        <v>#REF!</v>
      </c>
      <c r="I64" t="s">
        <v>1046</v>
      </c>
      <c r="J64" s="23">
        <v>2774755.4769760026</v>
      </c>
      <c r="K64" s="23">
        <v>19138.713019598181</v>
      </c>
      <c r="L64" s="23">
        <v>0</v>
      </c>
      <c r="M64" s="33">
        <f>K64/J64</f>
        <v>6.8974412983071305E-3</v>
      </c>
      <c r="N64" s="33">
        <f>L64/J64</f>
        <v>0</v>
      </c>
      <c r="P64" t="s">
        <v>670</v>
      </c>
      <c r="Q64" s="23">
        <v>926542.1080131518</v>
      </c>
      <c r="R64" s="23">
        <v>1016438.0262098411</v>
      </c>
      <c r="S64" s="23">
        <v>0</v>
      </c>
      <c r="T64" s="33">
        <f>R64/Q64</f>
        <v>1.097023025094304</v>
      </c>
      <c r="U64" s="33">
        <f>S64/Q64</f>
        <v>0</v>
      </c>
    </row>
    <row r="65" spans="2:21" x14ac:dyDescent="0.2">
      <c r="B65" t="s">
        <v>503</v>
      </c>
      <c r="C65" s="23"/>
      <c r="I65" t="s">
        <v>1046</v>
      </c>
      <c r="J65" s="23"/>
      <c r="L65" s="23"/>
      <c r="P65" t="s">
        <v>670</v>
      </c>
    </row>
    <row r="66" spans="2:21" x14ac:dyDescent="0.2">
      <c r="B66" t="s">
        <v>573</v>
      </c>
      <c r="C66" s="23">
        <v>25059665.994961478</v>
      </c>
      <c r="D66" s="23">
        <v>0</v>
      </c>
      <c r="E66" s="23">
        <v>0</v>
      </c>
      <c r="F66" s="33">
        <f>D66/C66</f>
        <v>0</v>
      </c>
      <c r="G66" s="33">
        <f>E66/C66</f>
        <v>0</v>
      </c>
      <c r="I66" t="s">
        <v>1047</v>
      </c>
      <c r="J66" s="23">
        <v>163997.30610770229</v>
      </c>
      <c r="K66">
        <v>159413.29570590955</v>
      </c>
      <c r="L66" s="23">
        <v>0</v>
      </c>
      <c r="M66" s="33">
        <f>K66/J66</f>
        <v>0.97204825792210103</v>
      </c>
      <c r="N66" s="33">
        <f>L66/J66</f>
        <v>0</v>
      </c>
      <c r="P66" t="s">
        <v>671</v>
      </c>
      <c r="Q66" s="23">
        <v>295377.94482094678</v>
      </c>
      <c r="R66" s="23">
        <v>179743.3974958951</v>
      </c>
      <c r="S66" s="23">
        <v>0</v>
      </c>
      <c r="T66" s="33">
        <f>R66/Q66</f>
        <v>0.60852003559322132</v>
      </c>
      <c r="U66" s="33">
        <f>S66/Q66</f>
        <v>0</v>
      </c>
    </row>
    <row r="67" spans="2:21" x14ac:dyDescent="0.2">
      <c r="B67" t="s">
        <v>573</v>
      </c>
      <c r="C67" s="23"/>
      <c r="I67" t="s">
        <v>1047</v>
      </c>
      <c r="J67" s="23"/>
      <c r="L67" s="23"/>
      <c r="P67" t="s">
        <v>671</v>
      </c>
    </row>
    <row r="68" spans="2:21" x14ac:dyDescent="0.2">
      <c r="B68" t="s">
        <v>80</v>
      </c>
      <c r="C68" s="23">
        <v>3474760.0601868639</v>
      </c>
      <c r="D68" s="23">
        <v>335483.54066407611</v>
      </c>
      <c r="E68" s="23">
        <v>0</v>
      </c>
      <c r="F68" s="33">
        <f>D68/C68</f>
        <v>9.6548692529300761E-2</v>
      </c>
      <c r="G68" s="33">
        <f>E68/C68</f>
        <v>0</v>
      </c>
      <c r="I68" t="s">
        <v>1048</v>
      </c>
      <c r="J68" s="23">
        <v>934603.60653001815</v>
      </c>
      <c r="K68">
        <v>886158.30553585768</v>
      </c>
      <c r="L68" s="23">
        <v>0</v>
      </c>
      <c r="M68" s="33">
        <f>K68/J68</f>
        <v>0.94816486834025027</v>
      </c>
      <c r="N68" s="33">
        <f>L68/J68</f>
        <v>0</v>
      </c>
      <c r="P68" t="s">
        <v>672</v>
      </c>
      <c r="Q68" s="23">
        <v>616265.71813472908</v>
      </c>
      <c r="R68" s="23">
        <v>739.23982586968441</v>
      </c>
      <c r="S68" s="23">
        <v>11.847796931279442</v>
      </c>
      <c r="T68" s="33">
        <f>R68/Q68</f>
        <v>1.1995472149694858E-3</v>
      </c>
      <c r="U68" s="33">
        <f>S68/Q68</f>
        <v>1.9225143607110815E-5</v>
      </c>
    </row>
    <row r="69" spans="2:21" x14ac:dyDescent="0.2">
      <c r="B69" t="s">
        <v>80</v>
      </c>
      <c r="C69" s="23"/>
      <c r="I69" t="s">
        <v>1048</v>
      </c>
      <c r="J69" s="23"/>
      <c r="L69" s="23"/>
      <c r="P69" t="s">
        <v>672</v>
      </c>
    </row>
    <row r="70" spans="2:21" x14ac:dyDescent="0.2">
      <c r="B70" t="s">
        <v>151</v>
      </c>
      <c r="C70" s="23">
        <v>3444030.2747990498</v>
      </c>
      <c r="D70" s="23">
        <v>8.4840109488432223</v>
      </c>
      <c r="E70" s="23">
        <v>0</v>
      </c>
      <c r="F70" s="33">
        <f>D70/C70</f>
        <v>2.4633961585422597E-6</v>
      </c>
      <c r="G70" s="33">
        <f>E70/C70</f>
        <v>0</v>
      </c>
      <c r="I70" t="s">
        <v>1049</v>
      </c>
      <c r="J70" s="23">
        <v>5945051.1587099722</v>
      </c>
      <c r="K70" s="23">
        <v>674510.99246150814</v>
      </c>
      <c r="L70" s="23">
        <v>0</v>
      </c>
      <c r="M70" s="33">
        <f>K70/J70</f>
        <v>0.11345755897714958</v>
      </c>
      <c r="N70" s="33">
        <f>L70/J70</f>
        <v>0</v>
      </c>
      <c r="P70" t="s">
        <v>673</v>
      </c>
      <c r="Q70" s="23">
        <v>1213389.0650669832</v>
      </c>
      <c r="R70" s="23">
        <v>274.7328576634178</v>
      </c>
      <c r="S70" s="23">
        <v>0</v>
      </c>
      <c r="T70" s="33">
        <f>R70/Q70</f>
        <v>2.2641777940223288E-4</v>
      </c>
      <c r="U70" s="33">
        <f>S70/Q70</f>
        <v>0</v>
      </c>
    </row>
    <row r="71" spans="2:21" x14ac:dyDescent="0.2">
      <c r="B71" t="s">
        <v>151</v>
      </c>
      <c r="C71" s="23"/>
      <c r="I71" t="s">
        <v>1049</v>
      </c>
      <c r="J71" s="23"/>
      <c r="L71" s="23"/>
      <c r="P71" t="s">
        <v>673</v>
      </c>
    </row>
    <row r="72" spans="2:21" x14ac:dyDescent="0.2">
      <c r="B72" t="s">
        <v>221</v>
      </c>
      <c r="C72" s="23">
        <v>335693.7121656104</v>
      </c>
      <c r="D72" s="23">
        <v>0</v>
      </c>
      <c r="E72" s="23">
        <v>12.080190979769871</v>
      </c>
      <c r="F72" s="33">
        <f>D72/C72</f>
        <v>0</v>
      </c>
      <c r="G72" s="33">
        <f>E72/C72</f>
        <v>3.5985752911005543E-5</v>
      </c>
      <c r="I72" t="s">
        <v>1050</v>
      </c>
      <c r="J72" s="23">
        <v>1090224.0991858563</v>
      </c>
      <c r="K72" s="23">
        <v>946056.19806940039</v>
      </c>
      <c r="L72" s="23">
        <v>0</v>
      </c>
      <c r="M72" s="33">
        <f>K72/J72</f>
        <v>0.86776305786662045</v>
      </c>
      <c r="N72" s="33">
        <f>L72/J72</f>
        <v>0</v>
      </c>
      <c r="P72" t="s">
        <v>674</v>
      </c>
      <c r="Q72" s="23">
        <v>882756.62363082916</v>
      </c>
      <c r="R72" s="23">
        <v>162.74336348080942</v>
      </c>
      <c r="S72" s="23">
        <v>0</v>
      </c>
      <c r="T72" s="33">
        <f>R72/Q72</f>
        <v>1.8435813351525649E-4</v>
      </c>
      <c r="U72" s="33">
        <f>S72/Q72</f>
        <v>0</v>
      </c>
    </row>
    <row r="73" spans="2:21" x14ac:dyDescent="0.2">
      <c r="B73" t="s">
        <v>221</v>
      </c>
      <c r="C73" s="23"/>
      <c r="I73" t="s">
        <v>1050</v>
      </c>
      <c r="J73" s="23"/>
      <c r="L73" s="23"/>
      <c r="P73" t="s">
        <v>674</v>
      </c>
    </row>
    <row r="74" spans="2:21" x14ac:dyDescent="0.2">
      <c r="B74" t="s">
        <v>292</v>
      </c>
      <c r="C74" s="23">
        <v>2812066.1865221383</v>
      </c>
      <c r="D74" s="23">
        <v>78.665423043399045</v>
      </c>
      <c r="E74" s="23">
        <v>0</v>
      </c>
      <c r="F74" s="33">
        <f>D74/C74</f>
        <v>2.7974243074516532E-5</v>
      </c>
      <c r="G74" s="33">
        <f>E74/C74</f>
        <v>0</v>
      </c>
      <c r="I74" t="s">
        <v>1051</v>
      </c>
      <c r="J74" s="23">
        <v>2515124.0180530963</v>
      </c>
      <c r="K74" s="23">
        <v>7099.8529238521642</v>
      </c>
      <c r="L74" s="23">
        <v>0</v>
      </c>
      <c r="M74" s="33">
        <f>K74/J74</f>
        <v>2.822863951395927E-3</v>
      </c>
      <c r="N74" s="33">
        <f>L74/J74</f>
        <v>0</v>
      </c>
      <c r="P74" t="s">
        <v>675</v>
      </c>
      <c r="Q74" s="23">
        <v>723018.98371282313</v>
      </c>
      <c r="R74" s="23">
        <v>59.352852280917944</v>
      </c>
      <c r="S74" s="23">
        <v>0</v>
      </c>
      <c r="T74" s="33">
        <f>R74/Q74</f>
        <v>8.2090309684721059E-5</v>
      </c>
      <c r="U74" s="33">
        <f>S74/Q74</f>
        <v>0</v>
      </c>
    </row>
    <row r="75" spans="2:21" x14ac:dyDescent="0.2">
      <c r="B75" t="s">
        <v>292</v>
      </c>
      <c r="C75" s="23"/>
      <c r="I75" t="s">
        <v>1051</v>
      </c>
      <c r="J75" s="23"/>
      <c r="L75" s="23"/>
      <c r="P75" t="s">
        <v>675</v>
      </c>
    </row>
    <row r="76" spans="2:21" x14ac:dyDescent="0.2">
      <c r="B76" t="s">
        <v>363</v>
      </c>
      <c r="C76" s="23">
        <v>1524352.8039881648</v>
      </c>
      <c r="D76" s="23">
        <v>0</v>
      </c>
      <c r="E76" s="23">
        <v>0</v>
      </c>
      <c r="F76" s="33">
        <f>D76/C76</f>
        <v>0</v>
      </c>
      <c r="G76" s="33">
        <f>E76/C76</f>
        <v>0</v>
      </c>
      <c r="I76" t="s">
        <v>1052</v>
      </c>
      <c r="J76" s="23">
        <v>6784234.8615518995</v>
      </c>
      <c r="K76" s="23">
        <v>2662852.9611179503</v>
      </c>
      <c r="L76" s="23">
        <v>0</v>
      </c>
      <c r="M76" s="33">
        <f>K76/J76</f>
        <v>0.39250601069386037</v>
      </c>
      <c r="N76" s="33">
        <f>L76/J76</f>
        <v>0</v>
      </c>
      <c r="P76" t="s">
        <v>676</v>
      </c>
      <c r="Q76" s="23">
        <v>497731.34648075595</v>
      </c>
      <c r="R76" s="23">
        <v>18.398553908266351</v>
      </c>
      <c r="S76" s="23">
        <v>0</v>
      </c>
      <c r="T76" s="33">
        <f>R76/Q76</f>
        <v>3.6964828593486434E-5</v>
      </c>
      <c r="U76" s="33">
        <f>S76/Q76</f>
        <v>0</v>
      </c>
    </row>
    <row r="77" spans="2:21" x14ac:dyDescent="0.2">
      <c r="B77" t="s">
        <v>363</v>
      </c>
      <c r="C77" s="23"/>
      <c r="I77" t="s">
        <v>1052</v>
      </c>
      <c r="J77" s="23"/>
      <c r="L77" s="23"/>
      <c r="P77" t="s">
        <v>676</v>
      </c>
    </row>
    <row r="78" spans="2:21" x14ac:dyDescent="0.2">
      <c r="B78" t="s">
        <v>434</v>
      </c>
      <c r="C78" s="23">
        <v>3009759.2108753687</v>
      </c>
      <c r="D78" s="23">
        <v>0</v>
      </c>
      <c r="E78" s="23">
        <v>0</v>
      </c>
      <c r="F78" s="33">
        <f>D78/C78</f>
        <v>0</v>
      </c>
      <c r="G78" s="33">
        <f>E78/C78</f>
        <v>0</v>
      </c>
      <c r="I78" t="s">
        <v>1053</v>
      </c>
      <c r="J78" s="23">
        <v>119149.15322605977</v>
      </c>
      <c r="K78">
        <v>36720.316264558605</v>
      </c>
      <c r="L78" s="23">
        <v>0</v>
      </c>
      <c r="M78" s="33">
        <f>K78/J78</f>
        <v>0.30818780721747757</v>
      </c>
      <c r="N78" s="33">
        <f>L78/J78</f>
        <v>0</v>
      </c>
      <c r="P78" t="s">
        <v>677</v>
      </c>
      <c r="Q78" s="23">
        <v>313464.6154199295</v>
      </c>
      <c r="R78" s="23">
        <v>320.02496727278788</v>
      </c>
      <c r="S78" s="23">
        <v>9.4647894590896193</v>
      </c>
      <c r="T78" s="33">
        <f>R78/Q78</f>
        <v>1.0209285244016134E-3</v>
      </c>
      <c r="U78" s="33">
        <f>S78/Q78</f>
        <v>3.0194123972845281E-5</v>
      </c>
    </row>
    <row r="79" spans="2:21" x14ac:dyDescent="0.2">
      <c r="B79" t="s">
        <v>434</v>
      </c>
      <c r="C79" s="23"/>
      <c r="I79" t="s">
        <v>1053</v>
      </c>
      <c r="J79" s="23"/>
      <c r="L79" s="23"/>
      <c r="P79" t="s">
        <v>677</v>
      </c>
    </row>
    <row r="80" spans="2:21" x14ac:dyDescent="0.2">
      <c r="B80" t="s">
        <v>505</v>
      </c>
      <c r="C80" s="23">
        <v>1477530.3923001294</v>
      </c>
      <c r="D80" s="23">
        <v>316170.3168142424</v>
      </c>
      <c r="E80" s="23">
        <v>0</v>
      </c>
      <c r="F80" s="33">
        <f>D80/C80</f>
        <v>0.21398566043846157</v>
      </c>
      <c r="G80" s="33">
        <f>E80/C80</f>
        <v>0</v>
      </c>
      <c r="I80" t="s">
        <v>1054</v>
      </c>
      <c r="J80" s="23">
        <v>6501654.8649124522</v>
      </c>
      <c r="K80" s="23">
        <v>25.428092426957079</v>
      </c>
      <c r="L80" s="23">
        <v>0</v>
      </c>
      <c r="M80" s="33">
        <f>K80/J80</f>
        <v>3.9110184953349534E-6</v>
      </c>
      <c r="N80" s="33">
        <f>L80/J80</f>
        <v>0</v>
      </c>
      <c r="P80" t="s">
        <v>678</v>
      </c>
      <c r="Q80" s="23">
        <v>386415.66077993979</v>
      </c>
      <c r="R80" s="23">
        <v>0</v>
      </c>
      <c r="S80" s="23">
        <v>0</v>
      </c>
      <c r="T80" s="33">
        <f>R80/Q80</f>
        <v>0</v>
      </c>
      <c r="U80" s="33">
        <f>S80/Q80</f>
        <v>0</v>
      </c>
    </row>
    <row r="81" spans="2:21" x14ac:dyDescent="0.2">
      <c r="B81" t="s">
        <v>505</v>
      </c>
      <c r="C81" s="23"/>
      <c r="I81" t="s">
        <v>1054</v>
      </c>
      <c r="J81" s="23"/>
      <c r="L81" s="23"/>
      <c r="P81" t="s">
        <v>678</v>
      </c>
    </row>
    <row r="82" spans="2:21" x14ac:dyDescent="0.2">
      <c r="B82" t="s">
        <v>575</v>
      </c>
      <c r="C82" s="23">
        <v>6991398.2702571759</v>
      </c>
      <c r="D82" s="23">
        <v>0</v>
      </c>
      <c r="E82" s="23">
        <v>0</v>
      </c>
      <c r="F82" s="33">
        <f>D82/C82</f>
        <v>0</v>
      </c>
      <c r="G82" s="33">
        <f>E82/C82</f>
        <v>0</v>
      </c>
      <c r="I82" t="s">
        <v>1055</v>
      </c>
      <c r="J82" s="23">
        <v>12782807.216172053</v>
      </c>
      <c r="K82" s="23">
        <v>1707.0215901264946</v>
      </c>
      <c r="L82" s="23">
        <v>0</v>
      </c>
      <c r="M82" s="33">
        <f>K82/J82</f>
        <v>1.335404313981104E-4</v>
      </c>
      <c r="N82" s="33">
        <f>L82/J82</f>
        <v>0</v>
      </c>
      <c r="P82" t="s">
        <v>679</v>
      </c>
      <c r="Q82" s="23">
        <v>1492441.6859291904</v>
      </c>
      <c r="R82" s="23">
        <v>13.842969479456073</v>
      </c>
      <c r="S82" s="23">
        <v>1730.2530038856476</v>
      </c>
      <c r="T82" s="33">
        <f>R82/Q82</f>
        <v>9.2753838290421889E-6</v>
      </c>
      <c r="U82" s="33">
        <f>S82/Q82</f>
        <v>1.1593437922557065E-3</v>
      </c>
    </row>
    <row r="83" spans="2:21" x14ac:dyDescent="0.2">
      <c r="B83" t="s">
        <v>575</v>
      </c>
      <c r="C83" s="23"/>
      <c r="I83" t="s">
        <v>1055</v>
      </c>
      <c r="J83" s="23"/>
      <c r="L83" s="23"/>
      <c r="P83" t="s">
        <v>679</v>
      </c>
    </row>
    <row r="84" spans="2:21" x14ac:dyDescent="0.2">
      <c r="B84" t="s">
        <v>82</v>
      </c>
      <c r="C84" s="23">
        <v>375607.96286097565</v>
      </c>
      <c r="D84" s="23">
        <v>82737.153301769868</v>
      </c>
      <c r="E84" s="23">
        <v>0</v>
      </c>
      <c r="F84" s="33">
        <f>D84/C84</f>
        <v>0.22027529094848688</v>
      </c>
      <c r="G84" s="33">
        <f>E84/C84</f>
        <v>0</v>
      </c>
      <c r="I84" t="s">
        <v>1056</v>
      </c>
      <c r="J84" s="23">
        <v>4089074.5629598284</v>
      </c>
      <c r="K84" s="23">
        <v>2871191.5760922236</v>
      </c>
      <c r="L84" s="23">
        <v>0</v>
      </c>
      <c r="M84" s="33">
        <f>K84/J84</f>
        <v>0.70216170722353999</v>
      </c>
      <c r="N84" s="33">
        <f>L84/J84</f>
        <v>0</v>
      </c>
      <c r="P84" t="s">
        <v>680</v>
      </c>
      <c r="Q84" s="23">
        <v>759767.22994113388</v>
      </c>
      <c r="R84" s="23">
        <v>56.927143493129243</v>
      </c>
      <c r="S84" s="23">
        <v>0</v>
      </c>
      <c r="T84" s="33">
        <f>R84/Q84</f>
        <v>7.4927084572389249E-5</v>
      </c>
      <c r="U84" s="33">
        <f>S84/Q84</f>
        <v>0</v>
      </c>
    </row>
    <row r="85" spans="2:21" x14ac:dyDescent="0.2">
      <c r="B85" t="s">
        <v>82</v>
      </c>
      <c r="C85" s="23"/>
      <c r="I85" t="s">
        <v>1056</v>
      </c>
      <c r="J85" s="23"/>
      <c r="L85" s="23"/>
      <c r="P85" t="s">
        <v>680</v>
      </c>
    </row>
    <row r="86" spans="2:21" x14ac:dyDescent="0.2">
      <c r="B86" t="s">
        <v>153</v>
      </c>
      <c r="C86" s="23">
        <v>1428776.3256276774</v>
      </c>
      <c r="D86" s="23">
        <v>1306059.5547879082</v>
      </c>
      <c r="E86" s="23">
        <v>0</v>
      </c>
      <c r="F86" s="33">
        <f>D86/C86</f>
        <v>0.9141105793547788</v>
      </c>
      <c r="G86" s="33">
        <f>E86/C86</f>
        <v>0</v>
      </c>
      <c r="I86" t="s">
        <v>1057</v>
      </c>
      <c r="J86" s="23">
        <v>12916199.286406994</v>
      </c>
      <c r="K86" s="23">
        <v>4016141.6648582616</v>
      </c>
      <c r="L86" s="23">
        <v>0</v>
      </c>
      <c r="M86" s="33">
        <f>K86/J86</f>
        <v>0.31093834771385481</v>
      </c>
      <c r="N86" s="33">
        <f>L86/J86</f>
        <v>0</v>
      </c>
      <c r="P86" t="s">
        <v>681</v>
      </c>
      <c r="Q86" s="23">
        <v>3083541.3882241328</v>
      </c>
      <c r="R86" s="23">
        <v>13.535491570674008</v>
      </c>
      <c r="S86" s="23">
        <v>0</v>
      </c>
      <c r="T86" s="33">
        <f>R86/Q86</f>
        <v>4.3895929603426995E-6</v>
      </c>
      <c r="U86" s="33">
        <f>S86/Q86</f>
        <v>0</v>
      </c>
    </row>
    <row r="87" spans="2:21" x14ac:dyDescent="0.2">
      <c r="B87" t="s">
        <v>153</v>
      </c>
      <c r="C87" s="23"/>
      <c r="I87" t="s">
        <v>1057</v>
      </c>
      <c r="J87" s="23"/>
      <c r="L87" s="23"/>
      <c r="P87" t="s">
        <v>681</v>
      </c>
    </row>
    <row r="88" spans="2:21" x14ac:dyDescent="0.2">
      <c r="B88" t="s">
        <v>223</v>
      </c>
      <c r="C88" s="23">
        <v>2117222.9363723299</v>
      </c>
      <c r="D88" s="23">
        <v>34.514485238718308</v>
      </c>
      <c r="E88" s="23">
        <v>0</v>
      </c>
      <c r="F88" s="33">
        <f>D88/C88</f>
        <v>1.6301771837903739E-5</v>
      </c>
      <c r="G88" s="33">
        <f>E88/C88</f>
        <v>0</v>
      </c>
      <c r="I88" t="s">
        <v>1058</v>
      </c>
      <c r="J88" s="23">
        <v>16200704.791664731</v>
      </c>
      <c r="K88" s="23">
        <v>9381.5996608921214</v>
      </c>
      <c r="L88" s="23">
        <v>0</v>
      </c>
      <c r="M88" s="33">
        <f>K88/J88</f>
        <v>5.7908589666536968E-4</v>
      </c>
      <c r="N88" s="33">
        <f>L88/J88</f>
        <v>0</v>
      </c>
      <c r="P88" t="s">
        <v>682</v>
      </c>
      <c r="Q88" s="23">
        <v>784331.87320493627</v>
      </c>
      <c r="R88" s="23">
        <v>1857.4788392823766</v>
      </c>
      <c r="S88" s="23">
        <v>0</v>
      </c>
      <c r="T88" s="33">
        <f>R88/Q88</f>
        <v>2.3682307231661362E-3</v>
      </c>
      <c r="U88" s="33">
        <f>S88/Q88</f>
        <v>0</v>
      </c>
    </row>
    <row r="89" spans="2:21" x14ac:dyDescent="0.2">
      <c r="B89" t="s">
        <v>223</v>
      </c>
      <c r="C89" s="23"/>
      <c r="I89" t="s">
        <v>1058</v>
      </c>
      <c r="J89" s="23"/>
      <c r="L89" s="23"/>
      <c r="P89" t="s">
        <v>682</v>
      </c>
    </row>
    <row r="90" spans="2:21" x14ac:dyDescent="0.2">
      <c r="B90" t="s">
        <v>294</v>
      </c>
      <c r="C90" s="23">
        <v>30436.127358039099</v>
      </c>
      <c r="D90" s="23">
        <v>0</v>
      </c>
      <c r="E90" s="23">
        <v>0</v>
      </c>
      <c r="F90" s="33">
        <f>D90/C90</f>
        <v>0</v>
      </c>
      <c r="G90" s="33">
        <f>E90/C90</f>
        <v>0</v>
      </c>
      <c r="I90" t="s">
        <v>1059</v>
      </c>
      <c r="J90" s="23">
        <v>1294641.0800138693</v>
      </c>
      <c r="K90" s="23">
        <v>160.97447101873453</v>
      </c>
      <c r="L90" s="23">
        <v>0</v>
      </c>
      <c r="M90" s="33">
        <f>K90/J90</f>
        <v>1.2433907243002829E-4</v>
      </c>
      <c r="N90" s="33">
        <f>L90/J90</f>
        <v>0</v>
      </c>
      <c r="P90" t="s">
        <v>683</v>
      </c>
      <c r="Q90" s="23">
        <v>917018.54037344956</v>
      </c>
      <c r="R90" s="23">
        <v>48136.391619571572</v>
      </c>
      <c r="S90" s="23">
        <v>0</v>
      </c>
      <c r="T90" s="33">
        <f>R90/Q90</f>
        <v>5.2492277418914948E-2</v>
      </c>
      <c r="U90" s="33">
        <f>S90/Q90</f>
        <v>0</v>
      </c>
    </row>
    <row r="91" spans="2:21" x14ac:dyDescent="0.2">
      <c r="B91" t="s">
        <v>294</v>
      </c>
      <c r="C91" s="23"/>
      <c r="I91" t="s">
        <v>1059</v>
      </c>
      <c r="J91" s="23"/>
      <c r="L91" s="23"/>
      <c r="P91" t="s">
        <v>683</v>
      </c>
    </row>
    <row r="92" spans="2:21" x14ac:dyDescent="0.2">
      <c r="B92" t="s">
        <v>365</v>
      </c>
      <c r="C92" s="23">
        <v>87106.847384928551</v>
      </c>
      <c r="D92" s="23">
        <v>27.88648535981693</v>
      </c>
      <c r="E92" s="23">
        <v>0</v>
      </c>
      <c r="F92" s="33">
        <f>D92/C92</f>
        <v>3.201411392675649E-4</v>
      </c>
      <c r="G92" s="33">
        <f>E92/C92</f>
        <v>0</v>
      </c>
      <c r="I92" t="s">
        <v>1060</v>
      </c>
      <c r="J92" s="23">
        <v>7600181.0315613616</v>
      </c>
      <c r="K92" s="23">
        <v>147.60917148787286</v>
      </c>
      <c r="L92" s="23">
        <v>0</v>
      </c>
      <c r="M92" s="33">
        <f>K92/J92</f>
        <v>1.9421796780220696E-5</v>
      </c>
      <c r="N92" s="33">
        <f>L92/J92</f>
        <v>0</v>
      </c>
      <c r="P92" t="s">
        <v>684</v>
      </c>
      <c r="Q92" s="23">
        <v>3124.8053780436348</v>
      </c>
      <c r="R92" s="23">
        <v>50.066807206209958</v>
      </c>
      <c r="S92" s="23">
        <v>0</v>
      </c>
      <c r="T92" s="33">
        <f>R92/Q92</f>
        <v>1.6022376163969475E-2</v>
      </c>
      <c r="U92" s="33">
        <f>S92/Q92</f>
        <v>0</v>
      </c>
    </row>
    <row r="93" spans="2:21" x14ac:dyDescent="0.2">
      <c r="B93" t="s">
        <v>365</v>
      </c>
      <c r="C93" s="23"/>
      <c r="I93" t="s">
        <v>1060</v>
      </c>
      <c r="J93" s="23"/>
      <c r="L93" s="23"/>
      <c r="P93" t="s">
        <v>684</v>
      </c>
    </row>
    <row r="94" spans="2:21" x14ac:dyDescent="0.2">
      <c r="B94" t="s">
        <v>436</v>
      </c>
      <c r="C94" s="23">
        <v>6169176.8961577918</v>
      </c>
      <c r="D94" s="23">
        <v>424849.7462730573</v>
      </c>
      <c r="E94" s="23">
        <v>0</v>
      </c>
      <c r="F94" s="33">
        <f>D94/C94</f>
        <v>6.8866520351792276E-2</v>
      </c>
      <c r="G94" s="33">
        <f>E94/C94</f>
        <v>0</v>
      </c>
      <c r="I94" t="s">
        <v>1061</v>
      </c>
      <c r="J94" s="23">
        <v>13666976.937477555</v>
      </c>
      <c r="K94" s="23">
        <v>603.82174828394261</v>
      </c>
      <c r="L94" s="23">
        <v>0</v>
      </c>
      <c r="M94" s="33">
        <f>K94/J94</f>
        <v>4.4181076111143785E-5</v>
      </c>
      <c r="N94" s="33">
        <f>L94/J94</f>
        <v>0</v>
      </c>
      <c r="P94" t="s">
        <v>685</v>
      </c>
      <c r="Q94" s="23">
        <v>644965.36426174303</v>
      </c>
      <c r="R94" s="23">
        <v>287.32078486321296</v>
      </c>
      <c r="S94" s="23">
        <v>0</v>
      </c>
      <c r="T94" s="33">
        <f>R94/Q94</f>
        <v>4.4548250306757715E-4</v>
      </c>
      <c r="U94" s="33">
        <f>S94/Q94</f>
        <v>0</v>
      </c>
    </row>
    <row r="95" spans="2:21" x14ac:dyDescent="0.2">
      <c r="B95" t="s">
        <v>436</v>
      </c>
      <c r="C95" s="23"/>
      <c r="I95" t="s">
        <v>1061</v>
      </c>
      <c r="J95" s="23"/>
      <c r="L95" s="23"/>
      <c r="P95" t="s">
        <v>685</v>
      </c>
    </row>
    <row r="96" spans="2:21" x14ac:dyDescent="0.2">
      <c r="B96" t="s">
        <v>507</v>
      </c>
      <c r="C96" s="23">
        <v>406250.11054984189</v>
      </c>
      <c r="D96" s="23">
        <v>23473.656754414587</v>
      </c>
      <c r="E96" s="23">
        <v>0</v>
      </c>
      <c r="F96" s="33">
        <f>D96/C96</f>
        <v>5.7781293210342789E-2</v>
      </c>
      <c r="G96" s="33">
        <f>E96/C96</f>
        <v>0</v>
      </c>
      <c r="I96" t="s">
        <v>1062</v>
      </c>
      <c r="J96" s="23">
        <v>7474104.9540980514</v>
      </c>
      <c r="K96" s="23">
        <v>4605040.207993865</v>
      </c>
      <c r="L96" s="23">
        <v>0</v>
      </c>
      <c r="M96" s="33">
        <f>K96/J96</f>
        <v>0.61613266555334112</v>
      </c>
      <c r="N96" s="33">
        <f>L96/J96</f>
        <v>0</v>
      </c>
      <c r="P96" t="s">
        <v>686</v>
      </c>
      <c r="Q96" s="23">
        <v>412764.04089611728</v>
      </c>
      <c r="R96" s="23">
        <v>103.18288295418202</v>
      </c>
      <c r="S96" s="23">
        <v>3.8529503251134027</v>
      </c>
      <c r="T96" s="33">
        <f>R96/Q96</f>
        <v>2.4998031013111107E-4</v>
      </c>
      <c r="U96" s="33">
        <f>S96/Q96</f>
        <v>9.33451062439593E-6</v>
      </c>
    </row>
    <row r="97" spans="2:21" x14ac:dyDescent="0.2">
      <c r="B97" t="s">
        <v>507</v>
      </c>
      <c r="C97" s="23"/>
      <c r="I97" t="s">
        <v>1062</v>
      </c>
      <c r="J97" s="23"/>
      <c r="L97" s="23"/>
      <c r="P97" t="s">
        <v>686</v>
      </c>
    </row>
    <row r="98" spans="2:21" x14ac:dyDescent="0.2">
      <c r="B98" t="s">
        <v>577</v>
      </c>
      <c r="C98" s="23">
        <v>2490294.5292888856</v>
      </c>
      <c r="D98" s="23">
        <v>139674.11781146133</v>
      </c>
      <c r="E98" s="23">
        <v>0</v>
      </c>
      <c r="F98" s="33">
        <f>D98/C98</f>
        <v>5.6087388928789027E-2</v>
      </c>
      <c r="G98" s="33">
        <f>E98/C98</f>
        <v>0</v>
      </c>
      <c r="I98" t="s">
        <v>1063</v>
      </c>
      <c r="J98" s="23">
        <v>4737639.3077792423</v>
      </c>
      <c r="K98" s="23">
        <v>334.09490071469895</v>
      </c>
      <c r="L98" s="23">
        <v>0</v>
      </c>
      <c r="M98" s="33">
        <f>K98/J98</f>
        <v>7.05192774312963E-5</v>
      </c>
      <c r="N98" s="33">
        <f>L98/J98</f>
        <v>0</v>
      </c>
      <c r="P98" t="s">
        <v>687</v>
      </c>
      <c r="Q98" s="23">
        <v>161814.8205916975</v>
      </c>
      <c r="R98" s="23">
        <v>729.67476247416607</v>
      </c>
      <c r="S98" s="23">
        <v>0</v>
      </c>
      <c r="T98" s="33">
        <f>R98/Q98</f>
        <v>4.5093197261289967E-3</v>
      </c>
      <c r="U98" s="33">
        <f>S98/Q98</f>
        <v>0</v>
      </c>
    </row>
    <row r="99" spans="2:21" x14ac:dyDescent="0.2">
      <c r="B99" t="s">
        <v>577</v>
      </c>
      <c r="C99" s="23"/>
      <c r="I99" t="s">
        <v>1063</v>
      </c>
      <c r="J99" s="23"/>
      <c r="L99" s="23"/>
      <c r="P99" t="s">
        <v>687</v>
      </c>
    </row>
    <row r="100" spans="2:21" x14ac:dyDescent="0.2">
      <c r="B100" t="s">
        <v>84</v>
      </c>
      <c r="C100" s="23">
        <v>78.434029132148225</v>
      </c>
      <c r="D100" s="23">
        <v>0</v>
      </c>
      <c r="E100" s="23">
        <v>0</v>
      </c>
      <c r="F100" s="33">
        <f>D100/C100</f>
        <v>0</v>
      </c>
      <c r="G100" s="33">
        <f>E100/C100</f>
        <v>0</v>
      </c>
      <c r="I100" t="s">
        <v>1064</v>
      </c>
      <c r="J100" s="23">
        <v>6480704.865057474</v>
      </c>
      <c r="K100" s="23">
        <v>466728.86746794335</v>
      </c>
      <c r="L100" s="23">
        <v>0</v>
      </c>
      <c r="M100" s="33">
        <f>K100/J100</f>
        <v>7.2018225977924413E-2</v>
      </c>
      <c r="N100" s="33">
        <f>L100/J100</f>
        <v>0</v>
      </c>
      <c r="P100" t="s">
        <v>688</v>
      </c>
      <c r="Q100" s="23">
        <v>913700.49596644752</v>
      </c>
      <c r="R100" s="23">
        <v>60.511190849093794</v>
      </c>
      <c r="S100" s="23">
        <v>0</v>
      </c>
      <c r="T100" s="33">
        <f>R100/Q100</f>
        <v>6.6226505420782713E-5</v>
      </c>
      <c r="U100" s="33">
        <f>S100/Q100</f>
        <v>0</v>
      </c>
    </row>
    <row r="101" spans="2:21" x14ac:dyDescent="0.2">
      <c r="B101" t="s">
        <v>84</v>
      </c>
      <c r="C101" s="23"/>
      <c r="I101" t="s">
        <v>1064</v>
      </c>
      <c r="J101" s="23"/>
      <c r="L101" s="23"/>
      <c r="P101" t="s">
        <v>688</v>
      </c>
    </row>
    <row r="102" spans="2:21" x14ac:dyDescent="0.2">
      <c r="B102" t="s">
        <v>155</v>
      </c>
      <c r="C102" s="23">
        <v>249933.95273429225</v>
      </c>
      <c r="D102" s="23">
        <v>142022.18963100106</v>
      </c>
      <c r="E102" s="23">
        <v>0</v>
      </c>
      <c r="F102" s="33">
        <f>D102/C102</f>
        <v>0.56823888102144549</v>
      </c>
      <c r="G102" s="33">
        <f>E102/C102</f>
        <v>0</v>
      </c>
      <c r="I102" t="s">
        <v>1065</v>
      </c>
      <c r="J102" s="23">
        <v>1769476.6871765931</v>
      </c>
      <c r="K102" s="23">
        <v>388.92221567500741</v>
      </c>
      <c r="L102" s="23">
        <v>0</v>
      </c>
      <c r="M102" s="33">
        <f>K102/J102</f>
        <v>2.1979504928972999E-4</v>
      </c>
      <c r="N102" s="33">
        <f>L102/J102</f>
        <v>0</v>
      </c>
      <c r="P102" t="s">
        <v>689</v>
      </c>
      <c r="Q102" s="23">
        <v>1212043.9869231959</v>
      </c>
      <c r="R102" s="23">
        <v>658.17045404775013</v>
      </c>
      <c r="S102" s="23">
        <v>0</v>
      </c>
      <c r="T102" s="33">
        <f>R102/Q102</f>
        <v>5.4302522115433479E-4</v>
      </c>
      <c r="U102" s="33">
        <f>S102/Q102</f>
        <v>0</v>
      </c>
    </row>
    <row r="103" spans="2:21" x14ac:dyDescent="0.2">
      <c r="B103" t="s">
        <v>155</v>
      </c>
      <c r="C103" s="23"/>
      <c r="I103" t="s">
        <v>1065</v>
      </c>
      <c r="J103" s="23"/>
      <c r="L103" s="23"/>
      <c r="P103" t="s">
        <v>689</v>
      </c>
    </row>
    <row r="104" spans="2:21" x14ac:dyDescent="0.2">
      <c r="B104" t="s">
        <v>225</v>
      </c>
      <c r="C104" s="23">
        <v>1330190.1278660572</v>
      </c>
      <c r="D104" s="23">
        <v>1044669.0507754952</v>
      </c>
      <c r="E104" s="23">
        <v>0</v>
      </c>
      <c r="F104" s="33">
        <f>D104/C104</f>
        <v>0.78535318289528577</v>
      </c>
      <c r="G104" s="33">
        <f>E104/C104</f>
        <v>0</v>
      </c>
      <c r="I104" t="s">
        <v>1066</v>
      </c>
      <c r="J104" s="23">
        <v>8283100.6581846904</v>
      </c>
      <c r="K104" s="23">
        <v>4595041.0726157753</v>
      </c>
      <c r="L104" s="23">
        <v>0</v>
      </c>
      <c r="M104" s="33">
        <f>K104/J104</f>
        <v>0.55474891133615856</v>
      </c>
      <c r="N104" s="33">
        <f>L104/J104</f>
        <v>0</v>
      </c>
      <c r="P104" t="s">
        <v>690</v>
      </c>
      <c r="Q104" s="23">
        <v>2808165.9585705325</v>
      </c>
      <c r="R104" s="23">
        <v>203.03942935066402</v>
      </c>
      <c r="S104" s="23">
        <v>233.9069226281226</v>
      </c>
      <c r="T104" s="33">
        <f>R104/Q104</f>
        <v>7.2303215816354075E-5</v>
      </c>
      <c r="U104" s="33">
        <f>S104/Q104</f>
        <v>8.3295263199896659E-5</v>
      </c>
    </row>
    <row r="105" spans="2:21" x14ac:dyDescent="0.2">
      <c r="B105" t="s">
        <v>225</v>
      </c>
      <c r="C105" s="23"/>
      <c r="I105" t="s">
        <v>1066</v>
      </c>
      <c r="J105" s="23"/>
      <c r="L105" s="23"/>
      <c r="P105" t="s">
        <v>690</v>
      </c>
    </row>
    <row r="106" spans="2:21" x14ac:dyDescent="0.2">
      <c r="B106" t="s">
        <v>296</v>
      </c>
      <c r="C106" s="23">
        <v>12929.732510249156</v>
      </c>
      <c r="D106" s="23">
        <v>0</v>
      </c>
      <c r="E106" s="23">
        <v>0</v>
      </c>
      <c r="F106" s="33">
        <f>D106/C106</f>
        <v>0</v>
      </c>
      <c r="G106" s="33">
        <f>E106/C106</f>
        <v>0</v>
      </c>
      <c r="I106" t="s">
        <v>1067</v>
      </c>
      <c r="J106" s="23">
        <v>10475255.834079202</v>
      </c>
      <c r="K106" s="23">
        <v>384456.62775239279</v>
      </c>
      <c r="L106" s="23">
        <v>0</v>
      </c>
      <c r="M106" s="33">
        <f>K106/J106</f>
        <v>3.6701406995869074E-2</v>
      </c>
      <c r="N106" s="33">
        <f>L106/J106</f>
        <v>0</v>
      </c>
      <c r="P106" t="s">
        <v>691</v>
      </c>
      <c r="Q106" s="23">
        <v>1266143.2857093965</v>
      </c>
      <c r="R106" s="23">
        <v>1267.1315055908369</v>
      </c>
      <c r="S106" s="23">
        <v>0</v>
      </c>
      <c r="T106" s="33">
        <f>R106/Q106</f>
        <v>1.0007804960880764E-3</v>
      </c>
      <c r="U106" s="33">
        <f>S106/Q106</f>
        <v>0</v>
      </c>
    </row>
    <row r="107" spans="2:21" x14ac:dyDescent="0.2">
      <c r="B107" t="s">
        <v>296</v>
      </c>
      <c r="C107" s="23"/>
      <c r="I107" t="s">
        <v>1067</v>
      </c>
      <c r="J107" s="23"/>
      <c r="L107" s="23"/>
      <c r="P107" t="s">
        <v>691</v>
      </c>
    </row>
    <row r="108" spans="2:21" x14ac:dyDescent="0.2">
      <c r="B108" t="s">
        <v>367</v>
      </c>
      <c r="C108" s="23">
        <v>1115252.6824460686</v>
      </c>
      <c r="D108" s="23">
        <v>226046.59813922248</v>
      </c>
      <c r="E108" s="23">
        <v>0</v>
      </c>
      <c r="F108" s="33">
        <f>D108/C108</f>
        <v>0.20268644200293473</v>
      </c>
      <c r="G108" s="33">
        <f>E108/C108</f>
        <v>0</v>
      </c>
      <c r="I108" t="s">
        <v>1068</v>
      </c>
      <c r="J108" s="23">
        <v>1196140.6536840319</v>
      </c>
      <c r="K108" s="23">
        <v>222.68128493996727</v>
      </c>
      <c r="L108" s="23">
        <v>0</v>
      </c>
      <c r="M108" s="33">
        <f>K108/J108</f>
        <v>1.8616647152165929E-4</v>
      </c>
      <c r="N108" s="33">
        <f>L108/J108</f>
        <v>0</v>
      </c>
      <c r="P108" t="s">
        <v>692</v>
      </c>
      <c r="Q108" s="23">
        <v>1856697.097455052</v>
      </c>
      <c r="R108" s="23">
        <v>13.337036869836812</v>
      </c>
      <c r="S108" s="23">
        <v>0</v>
      </c>
      <c r="T108" s="33">
        <f>R108/Q108</f>
        <v>7.183205536389159E-6</v>
      </c>
      <c r="U108" s="33">
        <f>S108/Q108</f>
        <v>0</v>
      </c>
    </row>
    <row r="109" spans="2:21" x14ac:dyDescent="0.2">
      <c r="B109" t="s">
        <v>367</v>
      </c>
      <c r="C109" s="23"/>
      <c r="I109" t="s">
        <v>1068</v>
      </c>
      <c r="J109" s="23"/>
      <c r="L109" s="23"/>
      <c r="P109" t="s">
        <v>692</v>
      </c>
    </row>
    <row r="110" spans="2:21" x14ac:dyDescent="0.2">
      <c r="B110" t="s">
        <v>438</v>
      </c>
      <c r="C110" s="23">
        <v>4676764.8471547551</v>
      </c>
      <c r="D110">
        <v>756884.41401368217</v>
      </c>
      <c r="E110" s="23">
        <v>0</v>
      </c>
      <c r="F110" s="33">
        <f>D110/C110</f>
        <v>0.16183931387402439</v>
      </c>
      <c r="G110" s="33">
        <f>E110/C110</f>
        <v>0</v>
      </c>
      <c r="I110" t="s">
        <v>1069</v>
      </c>
      <c r="J110" s="23">
        <v>17404896.899253096</v>
      </c>
      <c r="K110" s="23">
        <v>6291700.3070330732</v>
      </c>
      <c r="L110" s="23">
        <v>17.894115268584098</v>
      </c>
      <c r="M110" s="33">
        <f>K110/J110</f>
        <v>0.36149023711269851</v>
      </c>
      <c r="N110" s="33">
        <f>L110/J110</f>
        <v>1.0281080877504076E-6</v>
      </c>
      <c r="P110" t="s">
        <v>693</v>
      </c>
      <c r="Q110" s="23">
        <v>2257876.9725319752</v>
      </c>
      <c r="R110" s="23">
        <v>672.17907723878966</v>
      </c>
      <c r="S110" s="23">
        <v>0</v>
      </c>
      <c r="T110" s="33">
        <f>R110/Q110</f>
        <v>2.9770403144906978E-4</v>
      </c>
      <c r="U110" s="33">
        <f>S110/Q110</f>
        <v>0</v>
      </c>
    </row>
    <row r="111" spans="2:21" x14ac:dyDescent="0.2">
      <c r="B111" t="s">
        <v>438</v>
      </c>
      <c r="C111" s="23"/>
      <c r="I111" t="s">
        <v>1069</v>
      </c>
      <c r="J111" s="23"/>
      <c r="L111" s="23"/>
      <c r="P111" t="s">
        <v>693</v>
      </c>
    </row>
    <row r="112" spans="2:21" x14ac:dyDescent="0.2">
      <c r="B112" t="s">
        <v>509</v>
      </c>
      <c r="C112" s="23">
        <v>156362.41423105134</v>
      </c>
      <c r="D112" s="23">
        <v>1132.6261082863275</v>
      </c>
      <c r="E112" s="23">
        <v>83.590961630061145</v>
      </c>
      <c r="F112" s="33">
        <f>D112/C112</f>
        <v>7.243595680306426E-3</v>
      </c>
      <c r="G112" s="33">
        <f>E112/C112</f>
        <v>5.3459753765723822E-4</v>
      </c>
      <c r="I112" t="s">
        <v>1070</v>
      </c>
      <c r="J112" s="23">
        <v>3540751.4569749804</v>
      </c>
      <c r="K112" s="23">
        <v>298.84963715473612</v>
      </c>
      <c r="L112" s="23">
        <v>0</v>
      </c>
      <c r="M112" s="33">
        <f>K112/J112</f>
        <v>8.4402884750926991E-5</v>
      </c>
      <c r="N112" s="33">
        <f>L112/J112</f>
        <v>0</v>
      </c>
      <c r="P112" t="s">
        <v>694</v>
      </c>
      <c r="Q112" s="23">
        <v>1292172.9512774372</v>
      </c>
      <c r="R112" s="23">
        <v>17408.466850018856</v>
      </c>
      <c r="S112" s="23">
        <v>13.608885238779173</v>
      </c>
      <c r="T112" s="33">
        <f>R112/Q112</f>
        <v>1.347224211186971E-2</v>
      </c>
      <c r="U112" s="33">
        <f>S112/Q112</f>
        <v>1.0531783090897765E-5</v>
      </c>
    </row>
    <row r="113" spans="2:21" x14ac:dyDescent="0.2">
      <c r="B113" t="s">
        <v>509</v>
      </c>
      <c r="C113" s="23"/>
      <c r="I113" t="s">
        <v>1070</v>
      </c>
      <c r="J113" s="23"/>
      <c r="L113" s="23"/>
      <c r="P113" t="s">
        <v>694</v>
      </c>
    </row>
    <row r="114" spans="2:21" x14ac:dyDescent="0.2">
      <c r="B114" t="s">
        <v>579</v>
      </c>
      <c r="C114" s="23">
        <v>835557.67547036521</v>
      </c>
      <c r="D114" s="23">
        <v>157795.24543751217</v>
      </c>
      <c r="E114" s="23">
        <v>0</v>
      </c>
      <c r="F114" s="33">
        <f>D114/C114</f>
        <v>0.18885021353993739</v>
      </c>
      <c r="G114" s="33">
        <f>E114/C114</f>
        <v>0</v>
      </c>
      <c r="I114" t="s">
        <v>1071</v>
      </c>
      <c r="J114" s="23">
        <v>2145659.7597875819</v>
      </c>
      <c r="K114" s="23">
        <v>19950.330380581996</v>
      </c>
      <c r="L114" s="23">
        <v>0</v>
      </c>
      <c r="M114" s="33">
        <f>K114/J114</f>
        <v>9.2979934444765173E-3</v>
      </c>
      <c r="N114" s="33">
        <f>L114/J114</f>
        <v>0</v>
      </c>
      <c r="P114" t="s">
        <v>695</v>
      </c>
      <c r="Q114" s="23">
        <v>1155176.1061628496</v>
      </c>
      <c r="R114" s="23">
        <v>553158.56949362461</v>
      </c>
      <c r="S114" s="23">
        <v>9.8657236929255099</v>
      </c>
      <c r="T114" s="33">
        <f>R114/Q114</f>
        <v>0.47885215643098122</v>
      </c>
      <c r="U114" s="33">
        <f>S114/Q114</f>
        <v>8.5404499281901702E-6</v>
      </c>
    </row>
    <row r="115" spans="2:21" x14ac:dyDescent="0.2">
      <c r="B115" t="s">
        <v>579</v>
      </c>
      <c r="C115" s="23"/>
      <c r="I115" t="s">
        <v>1071</v>
      </c>
      <c r="J115" s="23"/>
      <c r="L115" s="23"/>
      <c r="P115" t="s">
        <v>695</v>
      </c>
    </row>
    <row r="116" spans="2:21" x14ac:dyDescent="0.2">
      <c r="B116" t="s">
        <v>86</v>
      </c>
      <c r="C116" s="23">
        <v>1526820.8909687782</v>
      </c>
      <c r="D116" s="23">
        <v>504649.7847329083</v>
      </c>
      <c r="E116" s="23">
        <v>0</v>
      </c>
      <c r="F116" s="33">
        <f>D116/C116</f>
        <v>0.33052323800252997</v>
      </c>
      <c r="G116" s="33">
        <f>E116/C116</f>
        <v>0</v>
      </c>
      <c r="I116" t="s">
        <v>1072</v>
      </c>
      <c r="J116" s="23">
        <v>16624747.654572885</v>
      </c>
      <c r="K116" s="23">
        <v>3076802.7483607177</v>
      </c>
      <c r="L116" s="23">
        <v>0</v>
      </c>
      <c r="M116" s="33">
        <f>K116/J116</f>
        <v>0.18507365117896374</v>
      </c>
      <c r="N116" s="33">
        <f>L116/J116</f>
        <v>0</v>
      </c>
      <c r="P116" t="s">
        <v>696</v>
      </c>
      <c r="Q116" s="23">
        <v>2793071.5520252711</v>
      </c>
      <c r="R116" s="23">
        <v>34.250520815070885</v>
      </c>
      <c r="S116" s="23">
        <v>0</v>
      </c>
      <c r="T116" s="33">
        <f>R116/Q116</f>
        <v>1.2262672179033741E-5</v>
      </c>
      <c r="U116" s="33">
        <f>S116/Q116</f>
        <v>0</v>
      </c>
    </row>
    <row r="117" spans="2:21" x14ac:dyDescent="0.2">
      <c r="B117" t="s">
        <v>86</v>
      </c>
      <c r="C117" s="23"/>
      <c r="I117" t="s">
        <v>1072</v>
      </c>
      <c r="J117" s="23"/>
      <c r="L117" s="23"/>
      <c r="P117" t="s">
        <v>696</v>
      </c>
    </row>
    <row r="118" spans="2:21" x14ac:dyDescent="0.2">
      <c r="B118" t="s">
        <v>157</v>
      </c>
      <c r="C118" s="23">
        <v>13474.284279904268</v>
      </c>
      <c r="D118" s="23">
        <v>28.262466514669349</v>
      </c>
      <c r="E118" s="23">
        <v>0</v>
      </c>
      <c r="F118" s="33">
        <f>D118/C118</f>
        <v>2.0975115210253043E-3</v>
      </c>
      <c r="G118" s="33">
        <f>E118/C118</f>
        <v>0</v>
      </c>
      <c r="I118" t="s">
        <v>1073</v>
      </c>
      <c r="J118" s="23">
        <v>13634874.872750558</v>
      </c>
      <c r="K118" s="23">
        <v>1073850.1239291031</v>
      </c>
      <c r="L118" s="23">
        <v>0</v>
      </c>
      <c r="M118" s="33">
        <f>K118/J118</f>
        <v>7.8757607528559287E-2</v>
      </c>
      <c r="N118" s="33">
        <f>L118/J118</f>
        <v>0</v>
      </c>
      <c r="P118" t="s">
        <v>697</v>
      </c>
      <c r="Q118" s="23">
        <v>524088.53573318053</v>
      </c>
      <c r="R118" s="23">
        <v>1266.1027211814603</v>
      </c>
      <c r="S118" s="23">
        <v>0</v>
      </c>
      <c r="T118" s="33">
        <f>R118/Q118</f>
        <v>2.41581838726968E-3</v>
      </c>
      <c r="U118" s="33">
        <f>S118/Q118</f>
        <v>0</v>
      </c>
    </row>
    <row r="119" spans="2:21" x14ac:dyDescent="0.2">
      <c r="B119" t="s">
        <v>157</v>
      </c>
      <c r="C119" s="23"/>
      <c r="I119" t="s">
        <v>1073</v>
      </c>
      <c r="J119" s="23"/>
      <c r="L119" s="23"/>
      <c r="P119" t="s">
        <v>697</v>
      </c>
    </row>
    <row r="120" spans="2:21" x14ac:dyDescent="0.2">
      <c r="B120" t="s">
        <v>227</v>
      </c>
      <c r="C120" s="23">
        <v>3311492.5570848621</v>
      </c>
      <c r="D120" s="23">
        <v>0</v>
      </c>
      <c r="E120" s="23">
        <v>0</v>
      </c>
      <c r="F120" s="33">
        <f>D120/C120</f>
        <v>0</v>
      </c>
      <c r="G120" s="33">
        <f>E120/C120</f>
        <v>0</v>
      </c>
      <c r="I120" t="s">
        <v>1074</v>
      </c>
      <c r="J120" s="23">
        <v>12792250.537112761</v>
      </c>
      <c r="K120" s="23">
        <v>744017.27137999842</v>
      </c>
      <c r="L120" s="23">
        <v>0</v>
      </c>
      <c r="M120" s="33">
        <f>K120/J120</f>
        <v>5.8161561894168837E-2</v>
      </c>
      <c r="N120" s="33">
        <f>L120/J120</f>
        <v>0</v>
      </c>
      <c r="P120" t="s">
        <v>698</v>
      </c>
      <c r="Q120" s="23">
        <v>734215.690060611</v>
      </c>
      <c r="R120" s="23">
        <v>650.30528285811488</v>
      </c>
      <c r="S120" s="23">
        <v>0</v>
      </c>
      <c r="T120" s="33">
        <f>R120/Q120</f>
        <v>8.8571422766030902E-4</v>
      </c>
      <c r="U120" s="33">
        <f>S120/Q120</f>
        <v>0</v>
      </c>
    </row>
    <row r="121" spans="2:21" x14ac:dyDescent="0.2">
      <c r="B121" t="s">
        <v>227</v>
      </c>
      <c r="C121" s="23"/>
      <c r="I121" t="s">
        <v>1074</v>
      </c>
      <c r="J121" s="23"/>
      <c r="L121" s="23"/>
      <c r="P121" t="s">
        <v>698</v>
      </c>
    </row>
    <row r="122" spans="2:21" x14ac:dyDescent="0.2">
      <c r="B122" t="s">
        <v>298</v>
      </c>
      <c r="C122" s="23">
        <v>3252535.7585292622</v>
      </c>
      <c r="D122" s="23">
        <v>857828.85153931938</v>
      </c>
      <c r="E122" s="23">
        <v>0</v>
      </c>
      <c r="F122" s="33">
        <f>D122/C122</f>
        <v>0.26374155896358664</v>
      </c>
      <c r="G122" s="33">
        <f>E122/C122</f>
        <v>0</v>
      </c>
      <c r="I122" t="s">
        <v>1075</v>
      </c>
      <c r="J122" s="23">
        <v>4243397.3546561692</v>
      </c>
      <c r="K122" s="23">
        <v>882832.13820810022</v>
      </c>
      <c r="L122" s="23">
        <v>0</v>
      </c>
      <c r="M122" s="33">
        <f>K122/J122</f>
        <v>0.20804842545310812</v>
      </c>
      <c r="N122" s="33">
        <f>L122/J122</f>
        <v>0</v>
      </c>
      <c r="P122" t="s">
        <v>699</v>
      </c>
      <c r="Q122" s="23">
        <v>442990.32182795042</v>
      </c>
      <c r="R122" s="23">
        <v>26.548671382558183</v>
      </c>
      <c r="S122" s="23">
        <v>31.705175729028007</v>
      </c>
      <c r="T122" s="33">
        <f>R122/Q122</f>
        <v>5.993059007024812E-5</v>
      </c>
      <c r="U122" s="33">
        <f>S122/Q122</f>
        <v>7.1570809037543116E-5</v>
      </c>
    </row>
    <row r="123" spans="2:21" x14ac:dyDescent="0.2">
      <c r="B123" t="s">
        <v>298</v>
      </c>
      <c r="C123" s="23"/>
      <c r="I123" t="s">
        <v>1075</v>
      </c>
      <c r="J123" s="23"/>
      <c r="L123" s="23"/>
      <c r="P123" t="s">
        <v>699</v>
      </c>
    </row>
    <row r="124" spans="2:21" x14ac:dyDescent="0.2">
      <c r="B124" t="s">
        <v>369</v>
      </c>
      <c r="C124" s="23">
        <v>5962837.4691613829</v>
      </c>
      <c r="D124" s="23">
        <v>650.2967813276199</v>
      </c>
      <c r="E124" s="23">
        <v>0</v>
      </c>
      <c r="F124" s="33">
        <f>D124/C124</f>
        <v>1.0905827715258488E-4</v>
      </c>
      <c r="G124" s="33">
        <f>E124/C124</f>
        <v>0</v>
      </c>
      <c r="I124" t="s">
        <v>1076</v>
      </c>
      <c r="J124" s="23">
        <v>103097.89553883934</v>
      </c>
      <c r="K124" s="23">
        <v>66.015870776791331</v>
      </c>
      <c r="L124" s="23">
        <v>14644.78801414093</v>
      </c>
      <c r="M124" s="33">
        <f>K124/J124</f>
        <v>6.4032219505316321E-4</v>
      </c>
      <c r="N124" s="33">
        <f>L124/J124</f>
        <v>0.14204740007155531</v>
      </c>
      <c r="P124" t="s">
        <v>700</v>
      </c>
      <c r="Q124" s="23">
        <v>1597246.0394282141</v>
      </c>
      <c r="R124" s="23">
        <v>12268.408371132464</v>
      </c>
      <c r="S124" s="23">
        <v>0</v>
      </c>
      <c r="T124" s="33">
        <f>R124/Q124</f>
        <v>7.6809759224848902E-3</v>
      </c>
      <c r="U124" s="33">
        <f>S124/Q124</f>
        <v>0</v>
      </c>
    </row>
    <row r="125" spans="2:21" x14ac:dyDescent="0.2">
      <c r="B125" t="s">
        <v>369</v>
      </c>
      <c r="C125" s="23"/>
      <c r="I125" t="s">
        <v>1076</v>
      </c>
      <c r="J125" s="23"/>
      <c r="L125" s="23"/>
      <c r="P125" t="s">
        <v>700</v>
      </c>
    </row>
    <row r="126" spans="2:21" x14ac:dyDescent="0.2">
      <c r="B126" t="s">
        <v>440</v>
      </c>
      <c r="C126" s="23">
        <v>68560.186883210961</v>
      </c>
      <c r="D126" s="23">
        <v>1791.7660308576346</v>
      </c>
      <c r="E126" s="23">
        <v>37399.650469444721</v>
      </c>
      <c r="F126" s="33">
        <f>D126/C126</f>
        <v>2.6134205758654414E-2</v>
      </c>
      <c r="G126" s="33">
        <f>E126/C126</f>
        <v>0.5455009994817146</v>
      </c>
      <c r="I126" t="s">
        <v>1077</v>
      </c>
      <c r="J126" s="23">
        <v>660111.62961784448</v>
      </c>
      <c r="K126" s="23">
        <v>214.79934990975022</v>
      </c>
      <c r="L126" s="23">
        <v>0</v>
      </c>
      <c r="M126" s="33">
        <f>K126/J126</f>
        <v>3.2539852393466097E-4</v>
      </c>
      <c r="N126" s="33">
        <f>L126/J126</f>
        <v>0</v>
      </c>
      <c r="P126" t="s">
        <v>701</v>
      </c>
      <c r="Q126" s="23">
        <v>1444946.3792337517</v>
      </c>
      <c r="R126" s="23">
        <v>273.61996150449824</v>
      </c>
      <c r="S126" s="23">
        <v>5.9354777472552804</v>
      </c>
      <c r="T126" s="33">
        <f>R126/Q126</f>
        <v>1.8936340160220866E-4</v>
      </c>
      <c r="U126" s="33">
        <f>S126/Q126</f>
        <v>4.1077494864569554E-6</v>
      </c>
    </row>
    <row r="127" spans="2:21" x14ac:dyDescent="0.2">
      <c r="B127" t="s">
        <v>440</v>
      </c>
      <c r="C127" s="23"/>
      <c r="I127" t="s">
        <v>1077</v>
      </c>
      <c r="J127" s="23"/>
      <c r="L127" s="23"/>
      <c r="P127" t="s">
        <v>701</v>
      </c>
    </row>
    <row r="128" spans="2:21" x14ac:dyDescent="0.2">
      <c r="B128" t="s">
        <v>511</v>
      </c>
      <c r="C128" s="23">
        <v>263874.18991784879</v>
      </c>
      <c r="D128" s="23">
        <v>11566.433218639839</v>
      </c>
      <c r="E128" s="23">
        <v>39851.58595703233</v>
      </c>
      <c r="F128" s="33">
        <f>D128/C128</f>
        <v>4.3833135867667787E-2</v>
      </c>
      <c r="G128" s="33">
        <f>E128/C128</f>
        <v>0.1510249485538514</v>
      </c>
      <c r="I128" t="s">
        <v>1078</v>
      </c>
      <c r="J128" s="23">
        <v>222931.11463629274</v>
      </c>
      <c r="K128" s="23">
        <v>252.24398005793495</v>
      </c>
      <c r="L128" s="23">
        <v>0</v>
      </c>
      <c r="M128" s="33">
        <f>K128/J128</f>
        <v>1.13148844417463E-3</v>
      </c>
      <c r="N128" s="33">
        <f>L128/J128</f>
        <v>0</v>
      </c>
      <c r="P128" t="s">
        <v>702</v>
      </c>
      <c r="Q128" s="23">
        <v>1249145.5745635694</v>
      </c>
      <c r="R128" s="23">
        <v>284.54534141274206</v>
      </c>
      <c r="S128" s="23">
        <v>0</v>
      </c>
      <c r="T128" s="33">
        <f>R128/Q128</f>
        <v>2.2779197813846272E-4</v>
      </c>
      <c r="U128" s="33">
        <f>S128/Q128</f>
        <v>0</v>
      </c>
    </row>
    <row r="129" spans="2:21" x14ac:dyDescent="0.2">
      <c r="B129" t="s">
        <v>511</v>
      </c>
      <c r="C129" s="23"/>
      <c r="I129" t="s">
        <v>1078</v>
      </c>
      <c r="J129" s="23"/>
      <c r="L129" s="23"/>
      <c r="P129" t="s">
        <v>702</v>
      </c>
    </row>
    <row r="130" spans="2:21" x14ac:dyDescent="0.2">
      <c r="B130" t="s">
        <v>581</v>
      </c>
      <c r="C130" s="23">
        <v>1314643.5582964907</v>
      </c>
      <c r="D130" s="23">
        <v>209022.62373253188</v>
      </c>
      <c r="E130" s="23">
        <v>68.214745085035773</v>
      </c>
      <c r="F130" s="33">
        <f>D130/C130</f>
        <v>0.15899566267481846</v>
      </c>
      <c r="G130" s="33">
        <f>E130/C130</f>
        <v>5.1888395644997601E-5</v>
      </c>
      <c r="I130" t="s">
        <v>1079</v>
      </c>
      <c r="J130" s="23">
        <v>1101598.073744938</v>
      </c>
      <c r="K130" s="23">
        <v>230139.13308486395</v>
      </c>
      <c r="L130" s="23">
        <v>0</v>
      </c>
      <c r="M130" s="33">
        <f>K130/J130</f>
        <v>0.20891388480963333</v>
      </c>
      <c r="N130" s="33">
        <f>L130/J130</f>
        <v>0</v>
      </c>
      <c r="P130" t="s">
        <v>703</v>
      </c>
      <c r="Q130" s="23">
        <v>281391.48385600199</v>
      </c>
      <c r="R130" s="23">
        <v>0</v>
      </c>
      <c r="S130" s="23">
        <v>8.4112396109965886</v>
      </c>
      <c r="T130" s="33">
        <f>R130/Q130</f>
        <v>0</v>
      </c>
      <c r="U130" s="33">
        <f>S130/Q130</f>
        <v>2.9891592651399922E-5</v>
      </c>
    </row>
    <row r="131" spans="2:21" x14ac:dyDescent="0.2">
      <c r="B131" t="s">
        <v>581</v>
      </c>
      <c r="C131" s="23"/>
      <c r="I131" t="s">
        <v>1079</v>
      </c>
      <c r="J131" s="23"/>
      <c r="L131" s="23"/>
      <c r="P131" t="s">
        <v>703</v>
      </c>
    </row>
    <row r="132" spans="2:21" x14ac:dyDescent="0.2">
      <c r="B132" t="s">
        <v>88</v>
      </c>
      <c r="C132" s="23">
        <v>885364.47900476702</v>
      </c>
      <c r="D132" s="23">
        <v>143337.47601719259</v>
      </c>
      <c r="E132" s="23">
        <v>0</v>
      </c>
      <c r="F132" s="33">
        <f>D132/C132</f>
        <v>0.16189657414121403</v>
      </c>
      <c r="G132" s="33">
        <f>E132/C132</f>
        <v>0</v>
      </c>
      <c r="I132" t="s">
        <v>1080</v>
      </c>
      <c r="J132" s="23">
        <v>270433.73947756726</v>
      </c>
      <c r="K132" s="23">
        <v>189391.80864234257</v>
      </c>
      <c r="L132" s="23">
        <v>0</v>
      </c>
      <c r="M132" s="33">
        <f>K132/J132</f>
        <v>0.70032610948698881</v>
      </c>
      <c r="N132" s="33">
        <f>L132/J132</f>
        <v>0</v>
      </c>
      <c r="P132" t="s">
        <v>704</v>
      </c>
      <c r="Q132" s="23">
        <v>1876148.4961494319</v>
      </c>
      <c r="R132" s="23">
        <v>69.169581874971684</v>
      </c>
      <c r="S132" s="23">
        <v>0</v>
      </c>
      <c r="T132" s="33">
        <f>R132/Q132</f>
        <v>3.6867860948605022E-5</v>
      </c>
      <c r="U132" s="33">
        <f>S132/Q132</f>
        <v>0</v>
      </c>
    </row>
    <row r="133" spans="2:21" x14ac:dyDescent="0.2">
      <c r="B133" t="s">
        <v>88</v>
      </c>
      <c r="C133" s="23"/>
      <c r="I133" t="s">
        <v>1080</v>
      </c>
      <c r="J133" s="23"/>
      <c r="L133" s="23"/>
      <c r="P133" t="s">
        <v>704</v>
      </c>
    </row>
    <row r="134" spans="2:21" x14ac:dyDescent="0.2">
      <c r="B134" t="s">
        <v>159</v>
      </c>
      <c r="C134" s="23">
        <v>1665599.3210944091</v>
      </c>
      <c r="D134" s="23">
        <v>35121.504455869406</v>
      </c>
      <c r="E134" s="23">
        <v>6.9118737894762248</v>
      </c>
      <c r="F134" s="33">
        <f>D134/C134</f>
        <v>2.1086406563129632E-2</v>
      </c>
      <c r="G134" s="33">
        <f>E134/C134</f>
        <v>4.1497818244394252E-6</v>
      </c>
      <c r="I134" t="s">
        <v>1081</v>
      </c>
      <c r="J134" s="23">
        <v>2803082.0140812704</v>
      </c>
      <c r="K134" s="23">
        <v>105.34471062212185</v>
      </c>
      <c r="L134" s="23">
        <v>0</v>
      </c>
      <c r="M134" s="33">
        <f>K134/J134</f>
        <v>3.7581743984986226E-5</v>
      </c>
      <c r="N134" s="33">
        <f>L134/J134</f>
        <v>0</v>
      </c>
      <c r="P134" t="s">
        <v>705</v>
      </c>
      <c r="Q134" s="23">
        <v>58008.293613803209</v>
      </c>
      <c r="R134" s="23">
        <v>3878.5725807979316</v>
      </c>
      <c r="S134" s="23">
        <v>0</v>
      </c>
      <c r="T134" s="33">
        <f>R134/Q134</f>
        <v>6.6862380173082978E-2</v>
      </c>
      <c r="U134" s="33">
        <f>S134/Q134</f>
        <v>0</v>
      </c>
    </row>
    <row r="135" spans="2:21" x14ac:dyDescent="0.2">
      <c r="B135" t="s">
        <v>159</v>
      </c>
      <c r="C135" s="23"/>
      <c r="I135" t="s">
        <v>1081</v>
      </c>
      <c r="J135" s="23"/>
      <c r="L135" s="23"/>
      <c r="P135" t="s">
        <v>705</v>
      </c>
    </row>
    <row r="136" spans="2:21" x14ac:dyDescent="0.2">
      <c r="B136" t="s">
        <v>229</v>
      </c>
      <c r="C136" s="23">
        <v>162103.21095720824</v>
      </c>
      <c r="D136" s="23">
        <v>167.75433210183905</v>
      </c>
      <c r="E136" s="23">
        <v>0</v>
      </c>
      <c r="F136" s="33">
        <f>D136/C136</f>
        <v>1.034861253588139E-3</v>
      </c>
      <c r="G136" s="33">
        <f>E136/C136</f>
        <v>0</v>
      </c>
      <c r="I136" t="s">
        <v>1082</v>
      </c>
      <c r="J136" s="23">
        <v>2055080.0935464981</v>
      </c>
      <c r="K136" s="23">
        <v>801015.62943775021</v>
      </c>
      <c r="L136" s="23">
        <v>0</v>
      </c>
      <c r="M136" s="33">
        <f>K136/J136</f>
        <v>0.38977343605884451</v>
      </c>
      <c r="N136" s="33">
        <f>L136/J136</f>
        <v>0</v>
      </c>
      <c r="P136" t="s">
        <v>706</v>
      </c>
      <c r="Q136" s="23">
        <v>415617.65162677719</v>
      </c>
      <c r="R136" s="23">
        <v>12035.562048943873</v>
      </c>
      <c r="S136" s="23">
        <v>22.837065765007026</v>
      </c>
      <c r="T136" s="33">
        <f>R136/Q136</f>
        <v>2.8958255266192962E-2</v>
      </c>
      <c r="U136" s="33">
        <f>S136/Q136</f>
        <v>5.4947295129598129E-5</v>
      </c>
    </row>
    <row r="137" spans="2:21" x14ac:dyDescent="0.2">
      <c r="B137" t="s">
        <v>229</v>
      </c>
      <c r="C137" s="23"/>
      <c r="I137" t="s">
        <v>1082</v>
      </c>
      <c r="J137" s="23"/>
      <c r="L137" s="23"/>
      <c r="P137" t="s">
        <v>706</v>
      </c>
    </row>
    <row r="138" spans="2:21" x14ac:dyDescent="0.2">
      <c r="B138" t="s">
        <v>300</v>
      </c>
      <c r="C138" s="23">
        <v>3992612.4862555792</v>
      </c>
      <c r="D138" s="23">
        <v>0</v>
      </c>
      <c r="E138" s="23">
        <v>0</v>
      </c>
      <c r="F138" s="33">
        <f>D138/C138</f>
        <v>0</v>
      </c>
      <c r="G138" s="33">
        <f>E138/C138</f>
        <v>0</v>
      </c>
      <c r="I138" t="s">
        <v>1083</v>
      </c>
      <c r="J138" s="23">
        <v>699529.87876915</v>
      </c>
      <c r="K138" s="23">
        <v>21.084266777572996</v>
      </c>
      <c r="L138" s="23">
        <v>0</v>
      </c>
      <c r="M138" s="33">
        <f>K138/J138</f>
        <v>3.014062360663076E-5</v>
      </c>
      <c r="N138" s="33">
        <f>L138/J138</f>
        <v>0</v>
      </c>
      <c r="P138" t="s">
        <v>707</v>
      </c>
      <c r="Q138" s="23">
        <v>996427.53576878144</v>
      </c>
      <c r="R138" s="23">
        <v>21.640378108665914</v>
      </c>
      <c r="S138" s="23">
        <v>0</v>
      </c>
      <c r="T138" s="33">
        <f>R138/Q138</f>
        <v>2.1717964760949269E-5</v>
      </c>
      <c r="U138" s="33">
        <f>S138/Q138</f>
        <v>0</v>
      </c>
    </row>
    <row r="139" spans="2:21" x14ac:dyDescent="0.2">
      <c r="B139" t="s">
        <v>300</v>
      </c>
      <c r="C139" s="23"/>
      <c r="I139" t="s">
        <v>1083</v>
      </c>
      <c r="J139" s="23"/>
      <c r="L139" s="23"/>
      <c r="P139" t="s">
        <v>707</v>
      </c>
    </row>
    <row r="140" spans="2:21" x14ac:dyDescent="0.2">
      <c r="B140" t="s">
        <v>371</v>
      </c>
      <c r="C140" s="23">
        <v>4158657.3806859842</v>
      </c>
      <c r="D140" s="23">
        <v>0</v>
      </c>
      <c r="E140" s="23">
        <v>0</v>
      </c>
      <c r="F140" s="33">
        <f>D140/C140</f>
        <v>0</v>
      </c>
      <c r="G140" s="33">
        <f>E140/C140</f>
        <v>0</v>
      </c>
      <c r="I140" t="s">
        <v>1084</v>
      </c>
      <c r="J140" s="23">
        <v>1249661.4094364252</v>
      </c>
      <c r="K140" s="23">
        <v>186.43682344192899</v>
      </c>
      <c r="L140" s="23">
        <v>72.309770249913555</v>
      </c>
      <c r="M140" s="33">
        <f>K140/J140</f>
        <v>1.4918987017932214E-4</v>
      </c>
      <c r="N140" s="33">
        <f>L140/J140</f>
        <v>5.7863489825235112E-5</v>
      </c>
      <c r="P140" t="s">
        <v>708</v>
      </c>
      <c r="Q140" s="23">
        <v>1118283.6666039159</v>
      </c>
      <c r="R140" s="23">
        <v>724587.81182166282</v>
      </c>
      <c r="S140" s="23">
        <v>0</v>
      </c>
      <c r="T140" s="33">
        <f>R140/Q140</f>
        <v>0.64794634265037876</v>
      </c>
      <c r="U140" s="33">
        <f>S140/Q140</f>
        <v>0</v>
      </c>
    </row>
    <row r="141" spans="2:21" x14ac:dyDescent="0.2">
      <c r="B141" t="s">
        <v>371</v>
      </c>
      <c r="C141" s="23"/>
      <c r="I141" s="2" t="s">
        <v>1084</v>
      </c>
      <c r="J141" s="23"/>
      <c r="L141" s="23"/>
      <c r="P141" t="s">
        <v>708</v>
      </c>
    </row>
    <row r="142" spans="2:21" x14ac:dyDescent="0.2">
      <c r="B142" t="s">
        <v>442</v>
      </c>
      <c r="C142" s="23">
        <v>10696568.078501062</v>
      </c>
      <c r="D142" s="23">
        <v>0</v>
      </c>
      <c r="E142" s="23">
        <v>0</v>
      </c>
      <c r="F142" s="33">
        <f>D142/C142</f>
        <v>0</v>
      </c>
      <c r="G142" s="33">
        <f>E142/C142</f>
        <v>0</v>
      </c>
      <c r="I142" t="s">
        <v>1085</v>
      </c>
      <c r="J142" s="23">
        <v>59371.643082638788</v>
      </c>
      <c r="K142">
        <v>54082.395418856293</v>
      </c>
      <c r="L142" s="23">
        <v>0</v>
      </c>
      <c r="M142" s="33">
        <f>K142/J142</f>
        <v>0.91091289731664582</v>
      </c>
      <c r="N142" s="33">
        <f>L142/J142</f>
        <v>0</v>
      </c>
      <c r="P142" t="s">
        <v>709</v>
      </c>
      <c r="Q142" s="23">
        <v>2098826.2248435393</v>
      </c>
      <c r="R142">
        <v>2048048.729366228</v>
      </c>
      <c r="S142" s="23">
        <v>13.043552717211835</v>
      </c>
      <c r="T142" s="33">
        <f>R142/Q142</f>
        <v>0.97580671764233529</v>
      </c>
      <c r="U142" s="33">
        <f>S142/Q142</f>
        <v>6.214689221440517E-6</v>
      </c>
    </row>
    <row r="143" spans="2:21" x14ac:dyDescent="0.2">
      <c r="B143" t="s">
        <v>442</v>
      </c>
      <c r="C143" s="23"/>
      <c r="I143" t="s">
        <v>1085</v>
      </c>
      <c r="J143" s="23"/>
      <c r="L143" s="23"/>
      <c r="P143" t="s">
        <v>709</v>
      </c>
    </row>
    <row r="144" spans="2:21" x14ac:dyDescent="0.2">
      <c r="B144" t="s">
        <v>513</v>
      </c>
      <c r="C144" s="23">
        <v>4314238.7073377082</v>
      </c>
      <c r="D144" s="23">
        <v>0</v>
      </c>
      <c r="E144" s="23">
        <v>0</v>
      </c>
      <c r="F144" s="33">
        <f>D144/C144</f>
        <v>0</v>
      </c>
      <c r="G144" s="33">
        <f>E144/C144</f>
        <v>0</v>
      </c>
      <c r="I144" t="s">
        <v>1086</v>
      </c>
      <c r="J144" s="23">
        <v>149084.74093484538</v>
      </c>
      <c r="K144">
        <v>140771.08830624429</v>
      </c>
      <c r="L144" s="23">
        <v>0</v>
      </c>
      <c r="M144" s="33">
        <f>K144/J144</f>
        <v>0.9442353887026278</v>
      </c>
      <c r="N144" s="33">
        <f>L144/J144</f>
        <v>0</v>
      </c>
      <c r="P144" t="s">
        <v>710</v>
      </c>
      <c r="Q144" s="23">
        <v>1153730.4336339054</v>
      </c>
      <c r="R144">
        <v>921094.31416795158</v>
      </c>
      <c r="S144" s="23">
        <v>0</v>
      </c>
      <c r="T144" s="33">
        <f>R144/Q144</f>
        <v>0.79836180733031403</v>
      </c>
      <c r="U144" s="33">
        <f>S144/Q144</f>
        <v>0</v>
      </c>
    </row>
    <row r="145" spans="2:21" x14ac:dyDescent="0.2">
      <c r="B145" t="s">
        <v>513</v>
      </c>
      <c r="C145" s="23"/>
      <c r="I145" t="s">
        <v>1086</v>
      </c>
      <c r="J145" s="23"/>
      <c r="L145" s="23"/>
      <c r="P145" t="s">
        <v>710</v>
      </c>
    </row>
    <row r="146" spans="2:21" x14ac:dyDescent="0.2">
      <c r="B146" t="s">
        <v>583</v>
      </c>
      <c r="C146" s="23">
        <v>1509333.2209127937</v>
      </c>
      <c r="D146" s="23">
        <v>0</v>
      </c>
      <c r="E146" s="23">
        <v>0</v>
      </c>
      <c r="F146" s="33">
        <f>D146/C146</f>
        <v>0</v>
      </c>
      <c r="G146" s="33">
        <f>E146/C146</f>
        <v>0</v>
      </c>
      <c r="I146" t="s">
        <v>1087</v>
      </c>
      <c r="J146" s="23">
        <v>23455311.29803656</v>
      </c>
      <c r="K146" s="23">
        <v>96.436476737407844</v>
      </c>
      <c r="L146" s="23">
        <v>15.01222067721832</v>
      </c>
      <c r="M146" s="33">
        <f>K146/J146</f>
        <v>4.1114984794714929E-6</v>
      </c>
      <c r="N146" s="33">
        <f>L146/J146</f>
        <v>6.4003502176818222E-7</v>
      </c>
      <c r="P146" t="s">
        <v>711</v>
      </c>
      <c r="Q146" s="23">
        <v>1630598.2957431504</v>
      </c>
      <c r="R146" s="23">
        <v>1517131.5843043276</v>
      </c>
      <c r="S146" s="23">
        <v>1412.1010226685298</v>
      </c>
      <c r="T146" s="33">
        <f>R146/Q146</f>
        <v>0.93041406228925927</v>
      </c>
      <c r="U146" s="33">
        <f>S146/Q146</f>
        <v>8.6600177760210416E-4</v>
      </c>
    </row>
    <row r="147" spans="2:21" x14ac:dyDescent="0.2">
      <c r="B147" t="s">
        <v>583</v>
      </c>
      <c r="C147" s="23"/>
      <c r="I147" t="s">
        <v>1087</v>
      </c>
      <c r="J147" s="23"/>
      <c r="L147" s="23"/>
      <c r="P147" t="s">
        <v>711</v>
      </c>
    </row>
    <row r="148" spans="2:21" x14ac:dyDescent="0.2">
      <c r="B148" t="s">
        <v>161</v>
      </c>
      <c r="C148" s="23">
        <v>220979.20878491615</v>
      </c>
      <c r="D148" s="23">
        <v>0</v>
      </c>
      <c r="E148" s="23">
        <v>0</v>
      </c>
      <c r="F148" s="33">
        <f>D148/C148</f>
        <v>0</v>
      </c>
      <c r="G148" s="33">
        <f>E148/C148</f>
        <v>0</v>
      </c>
      <c r="I148" t="s">
        <v>1088</v>
      </c>
      <c r="J148" s="23">
        <v>18554454.330945596</v>
      </c>
      <c r="K148" s="23">
        <v>509941.87092151545</v>
      </c>
      <c r="L148" s="23">
        <v>0</v>
      </c>
      <c r="M148" s="33">
        <f>K148/J148</f>
        <v>2.7483528312175761E-2</v>
      </c>
      <c r="N148" s="33">
        <f>L148/J148</f>
        <v>0</v>
      </c>
      <c r="P148" t="s">
        <v>712</v>
      </c>
      <c r="Q148" s="23">
        <v>1561865.3481027321</v>
      </c>
      <c r="R148" s="23">
        <v>241.01310830022487</v>
      </c>
      <c r="S148" s="23">
        <v>852972.37225563661</v>
      </c>
      <c r="T148" s="33">
        <f>R148/Q148</f>
        <v>1.5431106695144641E-4</v>
      </c>
      <c r="U148" s="33">
        <f>S148/Q148</f>
        <v>0.54612414142600729</v>
      </c>
    </row>
    <row r="149" spans="2:21" x14ac:dyDescent="0.2">
      <c r="B149" t="s">
        <v>161</v>
      </c>
      <c r="C149" s="23"/>
      <c r="I149" t="s">
        <v>1088</v>
      </c>
      <c r="J149" s="23"/>
      <c r="L149" s="23"/>
      <c r="P149" t="s">
        <v>712</v>
      </c>
    </row>
    <row r="150" spans="2:21" x14ac:dyDescent="0.2">
      <c r="B150" t="s">
        <v>231</v>
      </c>
      <c r="C150" s="23">
        <v>3059236.0946241664</v>
      </c>
      <c r="D150" s="23">
        <v>1006220.1292109771</v>
      </c>
      <c r="E150" s="23">
        <v>0</v>
      </c>
      <c r="F150" s="33">
        <f>D150/C150</f>
        <v>0.32891221798119946</v>
      </c>
      <c r="G150" s="33">
        <f>E150/C150</f>
        <v>0</v>
      </c>
      <c r="I150" t="s">
        <v>1089</v>
      </c>
      <c r="J150" s="23">
        <v>4125600.8820129959</v>
      </c>
      <c r="K150" s="23">
        <v>2361747.9005107433</v>
      </c>
      <c r="L150" s="23">
        <v>0</v>
      </c>
      <c r="M150" s="33">
        <f>K150/J150</f>
        <v>0.57246155603844562</v>
      </c>
      <c r="N150" s="33">
        <f>L150/J150</f>
        <v>0</v>
      </c>
      <c r="P150" t="s">
        <v>713</v>
      </c>
      <c r="Q150" s="23">
        <v>1953660.0468780682</v>
      </c>
      <c r="R150" s="23">
        <v>167.04912778438739</v>
      </c>
      <c r="S150" s="23">
        <v>291424.6134771611</v>
      </c>
      <c r="T150" s="33">
        <f>R150/Q150</f>
        <v>8.5505729643870458E-5</v>
      </c>
      <c r="U150" s="33">
        <f>S150/Q150</f>
        <v>0.14916853827402321</v>
      </c>
    </row>
    <row r="151" spans="2:21" x14ac:dyDescent="0.2">
      <c r="B151" t="s">
        <v>231</v>
      </c>
      <c r="C151" s="23"/>
      <c r="I151" t="s">
        <v>1089</v>
      </c>
      <c r="J151" s="23"/>
      <c r="L151" s="23"/>
      <c r="P151" t="s">
        <v>713</v>
      </c>
    </row>
    <row r="152" spans="2:21" x14ac:dyDescent="0.2">
      <c r="B152" t="s">
        <v>302</v>
      </c>
      <c r="C152" s="23">
        <v>2709376.3355059768</v>
      </c>
      <c r="D152" s="23">
        <v>2387494.1502285246</v>
      </c>
      <c r="E152" s="23">
        <v>0</v>
      </c>
      <c r="F152" s="33">
        <f>D152/C152</f>
        <v>0.88119694519390546</v>
      </c>
      <c r="G152" s="33">
        <f>E152/C152</f>
        <v>0</v>
      </c>
      <c r="I152" t="s">
        <v>1090</v>
      </c>
      <c r="J152" s="23">
        <v>15848267.64545536</v>
      </c>
      <c r="K152" s="23">
        <v>1986.7487270338947</v>
      </c>
      <c r="L152" s="23">
        <v>4123987.5758104706</v>
      </c>
      <c r="M152" s="33">
        <f>K152/J152</f>
        <v>1.2536062435843665E-4</v>
      </c>
      <c r="N152" s="33">
        <f>L152/J152</f>
        <v>0.26021693146967156</v>
      </c>
      <c r="P152" t="s">
        <v>714</v>
      </c>
      <c r="Q152" s="23">
        <v>713799.53488495073</v>
      </c>
      <c r="R152" s="23">
        <v>43865.984244319625</v>
      </c>
      <c r="S152" s="23">
        <v>0</v>
      </c>
      <c r="T152" s="33">
        <f>R152/Q152</f>
        <v>6.1454206819271585E-2</v>
      </c>
      <c r="U152" s="33">
        <f>S152/Q152</f>
        <v>0</v>
      </c>
    </row>
    <row r="153" spans="2:21" x14ac:dyDescent="0.2">
      <c r="B153" t="s">
        <v>302</v>
      </c>
      <c r="C153" s="23"/>
      <c r="I153" t="s">
        <v>1090</v>
      </c>
      <c r="J153" s="23"/>
      <c r="L153" s="23"/>
      <c r="P153" t="s">
        <v>714</v>
      </c>
    </row>
    <row r="154" spans="2:21" x14ac:dyDescent="0.2">
      <c r="B154" t="s">
        <v>373</v>
      </c>
      <c r="C154" s="23">
        <v>1509435.9622972999</v>
      </c>
      <c r="D154" s="23">
        <v>112.31645523773844</v>
      </c>
      <c r="E154" s="23">
        <v>0</v>
      </c>
      <c r="F154" s="33">
        <f>D154/C154</f>
        <v>7.4409553000709866E-5</v>
      </c>
      <c r="G154" s="33">
        <f>E154/C154</f>
        <v>0</v>
      </c>
      <c r="I154" t="s">
        <v>1091</v>
      </c>
      <c r="J154" s="23">
        <v>1063145.1274410661</v>
      </c>
      <c r="K154" s="23">
        <v>277133.28343917197</v>
      </c>
      <c r="L154" s="23">
        <v>0</v>
      </c>
      <c r="M154" s="33">
        <f>K154/J154</f>
        <v>0.2606730504481708</v>
      </c>
      <c r="N154" s="33">
        <f>L154/J154</f>
        <v>0</v>
      </c>
      <c r="P154" t="s">
        <v>715</v>
      </c>
      <c r="Q154" s="23">
        <v>1654837.0060752057</v>
      </c>
      <c r="R154" s="23">
        <v>79913.983126744526</v>
      </c>
      <c r="S154" s="23">
        <v>0</v>
      </c>
      <c r="T154" s="33">
        <f>R154/Q154</f>
        <v>4.82911506289537E-2</v>
      </c>
      <c r="U154" s="33">
        <f>S154/Q154</f>
        <v>0</v>
      </c>
    </row>
    <row r="155" spans="2:21" x14ac:dyDescent="0.2">
      <c r="B155" t="s">
        <v>373</v>
      </c>
      <c r="C155" s="23"/>
      <c r="I155" t="s">
        <v>1091</v>
      </c>
      <c r="J155" s="23"/>
      <c r="L155" s="23"/>
      <c r="P155" t="s">
        <v>715</v>
      </c>
    </row>
    <row r="156" spans="2:21" x14ac:dyDescent="0.2">
      <c r="B156" t="s">
        <v>444</v>
      </c>
      <c r="C156" s="23">
        <v>3306444.9983717506</v>
      </c>
      <c r="D156" s="23">
        <v>0</v>
      </c>
      <c r="E156" s="23">
        <v>0</v>
      </c>
      <c r="F156" s="33">
        <f>D156/C156</f>
        <v>0</v>
      </c>
      <c r="G156" s="33">
        <f>E156/C156</f>
        <v>0</v>
      </c>
      <c r="I156" t="s">
        <v>1092</v>
      </c>
      <c r="J156" s="23">
        <v>3393362.5914919688</v>
      </c>
      <c r="K156" s="23">
        <v>208367.33532362425</v>
      </c>
      <c r="L156" s="23">
        <v>0</v>
      </c>
      <c r="M156" s="33">
        <f>K156/J156</f>
        <v>6.1404382734121798E-2</v>
      </c>
      <c r="N156" s="33">
        <f>L156/J156</f>
        <v>0</v>
      </c>
      <c r="P156" t="s">
        <v>828</v>
      </c>
      <c r="Q156" s="23">
        <v>330037.69382112776</v>
      </c>
      <c r="R156" s="23">
        <v>90.510879352221551</v>
      </c>
      <c r="S156" s="23">
        <v>101.17626630369165</v>
      </c>
      <c r="T156" s="33">
        <f>R156/Q156</f>
        <v>2.7424406680430936E-4</v>
      </c>
      <c r="U156" s="33">
        <f>S156/Q156</f>
        <v>3.0655972998807425E-4</v>
      </c>
    </row>
    <row r="157" spans="2:21" x14ac:dyDescent="0.2">
      <c r="B157" t="s">
        <v>444</v>
      </c>
      <c r="C157" s="23"/>
      <c r="I157" t="s">
        <v>1092</v>
      </c>
      <c r="J157" s="23"/>
      <c r="L157" s="23"/>
      <c r="P157" t="s">
        <v>828</v>
      </c>
    </row>
    <row r="158" spans="2:21" x14ac:dyDescent="0.2">
      <c r="B158" t="s">
        <v>515</v>
      </c>
      <c r="C158" s="23">
        <v>4218416.6778159905</v>
      </c>
      <c r="D158" s="23">
        <v>365926.99954672781</v>
      </c>
      <c r="E158" s="23">
        <v>0</v>
      </c>
      <c r="F158" s="33">
        <f>D158/C158</f>
        <v>8.674510544941709E-2</v>
      </c>
      <c r="G158" s="33">
        <f>E158/C158</f>
        <v>0</v>
      </c>
      <c r="I158" t="s">
        <v>114</v>
      </c>
      <c r="J158" s="23">
        <v>5210862.5713438764</v>
      </c>
      <c r="K158" s="23">
        <v>131.74482280185535</v>
      </c>
      <c r="L158" s="23">
        <v>0</v>
      </c>
      <c r="M158" s="33">
        <f>K158/J158</f>
        <v>2.5282728338751502E-5</v>
      </c>
      <c r="N158" s="33">
        <f>L158/J158</f>
        <v>0</v>
      </c>
      <c r="P158" t="s">
        <v>829</v>
      </c>
      <c r="Q158" s="23">
        <v>886189.62263381737</v>
      </c>
      <c r="R158" s="23">
        <v>252.99606557111898</v>
      </c>
      <c r="S158" s="23">
        <v>0</v>
      </c>
      <c r="T158" s="33">
        <f>R158/Q158</f>
        <v>2.8548750640883946E-4</v>
      </c>
      <c r="U158" s="33">
        <f>S158/Q158</f>
        <v>0</v>
      </c>
    </row>
    <row r="159" spans="2:21" x14ac:dyDescent="0.2">
      <c r="B159" t="s">
        <v>515</v>
      </c>
      <c r="C159" s="23"/>
      <c r="I159" t="s">
        <v>114</v>
      </c>
      <c r="J159" s="23"/>
      <c r="L159" s="23"/>
      <c r="P159" t="s">
        <v>829</v>
      </c>
    </row>
    <row r="160" spans="2:21" x14ac:dyDescent="0.2">
      <c r="B160" t="s">
        <v>585</v>
      </c>
      <c r="C160" s="23">
        <v>140913.7439745203</v>
      </c>
      <c r="D160" s="23">
        <v>0</v>
      </c>
      <c r="E160" s="23">
        <v>0</v>
      </c>
      <c r="F160" s="33">
        <f>D160/C160</f>
        <v>0</v>
      </c>
      <c r="G160" s="33">
        <f>E160/C160</f>
        <v>0</v>
      </c>
      <c r="I160" t="s">
        <v>185</v>
      </c>
      <c r="J160" s="23">
        <v>11993910.44320168</v>
      </c>
      <c r="K160">
        <v>9766601.3150561359</v>
      </c>
      <c r="L160" s="23">
        <v>0</v>
      </c>
      <c r="M160" s="33">
        <f>K160/J160</f>
        <v>0.81429666840575632</v>
      </c>
      <c r="N160" s="33">
        <f>L160/J160</f>
        <v>0</v>
      </c>
      <c r="P160" t="s">
        <v>830</v>
      </c>
      <c r="Q160" s="23">
        <v>1941932.3783147614</v>
      </c>
      <c r="R160" s="23">
        <v>0</v>
      </c>
      <c r="S160" s="23">
        <v>10.431399291986686</v>
      </c>
      <c r="T160" s="33">
        <f>R160/Q160</f>
        <v>0</v>
      </c>
      <c r="U160" s="33">
        <f>S160/Q160</f>
        <v>5.3716593885927242E-6</v>
      </c>
    </row>
    <row r="161" spans="2:21" x14ac:dyDescent="0.2">
      <c r="B161" t="s">
        <v>585</v>
      </c>
      <c r="C161" s="23"/>
      <c r="I161" t="s">
        <v>185</v>
      </c>
      <c r="J161" s="23"/>
      <c r="L161" s="23"/>
      <c r="P161" t="s">
        <v>830</v>
      </c>
    </row>
    <row r="162" spans="2:21" x14ac:dyDescent="0.2">
      <c r="B162" t="s">
        <v>92</v>
      </c>
      <c r="C162" s="23">
        <v>1228896.9448552025</v>
      </c>
      <c r="D162" s="23">
        <v>0</v>
      </c>
      <c r="E162" s="23">
        <v>0</v>
      </c>
      <c r="F162" s="33">
        <f>D162/C162</f>
        <v>0</v>
      </c>
      <c r="G162" s="33">
        <f>E162/C162</f>
        <v>0</v>
      </c>
      <c r="I162" t="s">
        <v>256</v>
      </c>
      <c r="J162" s="23">
        <v>667797.82612655393</v>
      </c>
      <c r="K162" s="23">
        <v>0</v>
      </c>
      <c r="L162" s="23">
        <v>0</v>
      </c>
      <c r="M162" s="33">
        <f>K162/J162</f>
        <v>0</v>
      </c>
      <c r="N162" s="33">
        <f>L162/J162</f>
        <v>0</v>
      </c>
      <c r="P162" t="s">
        <v>831</v>
      </c>
      <c r="Q162" s="23">
        <v>2834052.5382976737</v>
      </c>
      <c r="R162" s="23">
        <v>276.7884552025663</v>
      </c>
      <c r="S162" s="23">
        <v>762.15736924302701</v>
      </c>
      <c r="T162" s="33">
        <f>R162/Q162</f>
        <v>9.7665251953594484E-5</v>
      </c>
      <c r="U162" s="33">
        <f>S162/Q162</f>
        <v>2.6892845455180975E-4</v>
      </c>
    </row>
    <row r="163" spans="2:21" x14ac:dyDescent="0.2">
      <c r="B163" t="s">
        <v>92</v>
      </c>
      <c r="C163" s="23"/>
      <c r="I163" t="s">
        <v>256</v>
      </c>
      <c r="J163" s="23"/>
      <c r="L163" s="23"/>
      <c r="P163" t="s">
        <v>831</v>
      </c>
    </row>
    <row r="164" spans="2:21" x14ac:dyDescent="0.2">
      <c r="B164" t="s">
        <v>163</v>
      </c>
      <c r="C164" s="23">
        <v>3276483.5415733512</v>
      </c>
      <c r="D164" s="23">
        <v>0</v>
      </c>
      <c r="E164" s="23">
        <v>0</v>
      </c>
      <c r="F164" s="33">
        <f>D164/C164</f>
        <v>0</v>
      </c>
      <c r="G164" s="33">
        <f>E164/C164</f>
        <v>0</v>
      </c>
      <c r="I164" t="s">
        <v>327</v>
      </c>
      <c r="J164" s="23">
        <v>250694.64402210151</v>
      </c>
      <c r="K164" s="23">
        <v>458.58518896171336</v>
      </c>
      <c r="L164" s="23">
        <v>0</v>
      </c>
      <c r="M164" s="33">
        <f>K164/J164</f>
        <v>1.8292580232439429E-3</v>
      </c>
      <c r="N164" s="33">
        <f>L164/J164</f>
        <v>0</v>
      </c>
      <c r="P164" t="s">
        <v>716</v>
      </c>
      <c r="Q164" s="23">
        <v>1221475.6264958028</v>
      </c>
      <c r="R164" s="23">
        <v>8.6941391895478493</v>
      </c>
      <c r="S164" s="23">
        <v>32.371924237577858</v>
      </c>
      <c r="T164" s="33">
        <f>R164/Q164</f>
        <v>7.1177344852060578E-6</v>
      </c>
      <c r="U164" s="33">
        <f>S164/Q164</f>
        <v>2.6502308793870226E-5</v>
      </c>
    </row>
    <row r="165" spans="2:21" x14ac:dyDescent="0.2">
      <c r="B165" t="s">
        <v>163</v>
      </c>
      <c r="C165" s="23"/>
      <c r="I165" t="s">
        <v>327</v>
      </c>
      <c r="J165" s="23"/>
      <c r="L165" s="23"/>
      <c r="P165" t="s">
        <v>716</v>
      </c>
    </row>
    <row r="166" spans="2:21" x14ac:dyDescent="0.2">
      <c r="B166" t="s">
        <v>233</v>
      </c>
      <c r="C166" s="23">
        <v>238501.30577859899</v>
      </c>
      <c r="D166" s="23">
        <v>0</v>
      </c>
      <c r="E166" s="23">
        <v>0</v>
      </c>
      <c r="F166" s="33">
        <f>D166/C166</f>
        <v>0</v>
      </c>
      <c r="G166" s="33">
        <f>E166/C166</f>
        <v>0</v>
      </c>
      <c r="I166" t="s">
        <v>398</v>
      </c>
      <c r="J166" s="23">
        <v>20691438.361626707</v>
      </c>
      <c r="K166" s="23">
        <v>149.01127927372528</v>
      </c>
      <c r="L166" s="23">
        <v>0</v>
      </c>
      <c r="M166" s="33">
        <f>K166/J166</f>
        <v>7.2015911445805545E-6</v>
      </c>
      <c r="N166" s="33">
        <f>L166/J166</f>
        <v>0</v>
      </c>
      <c r="P166" t="s">
        <v>717</v>
      </c>
      <c r="Q166" s="23">
        <v>1495482.1166065531</v>
      </c>
      <c r="R166" s="23">
        <v>0</v>
      </c>
      <c r="S166" s="23">
        <v>0</v>
      </c>
      <c r="T166" s="33">
        <f>R166/Q166</f>
        <v>0</v>
      </c>
      <c r="U166" s="33">
        <f>S166/Q166</f>
        <v>0</v>
      </c>
    </row>
    <row r="167" spans="2:21" x14ac:dyDescent="0.2">
      <c r="B167" t="s">
        <v>233</v>
      </c>
      <c r="C167" s="23"/>
      <c r="I167" t="s">
        <v>398</v>
      </c>
      <c r="J167" s="23"/>
      <c r="L167" s="23"/>
      <c r="P167" t="s">
        <v>717</v>
      </c>
    </row>
    <row r="168" spans="2:21" x14ac:dyDescent="0.2">
      <c r="B168" t="s">
        <v>304</v>
      </c>
      <c r="C168" s="23">
        <v>2358130.5146598201</v>
      </c>
      <c r="D168" s="23">
        <v>0</v>
      </c>
      <c r="E168" s="23">
        <v>0</v>
      </c>
      <c r="F168" s="33">
        <f>D168/C168</f>
        <v>0</v>
      </c>
      <c r="G168" s="33">
        <f>E168/C168</f>
        <v>0</v>
      </c>
      <c r="I168" t="s">
        <v>469</v>
      </c>
      <c r="J168" s="23">
        <v>3835135.5058986675</v>
      </c>
      <c r="K168" s="23">
        <v>315622.65610553452</v>
      </c>
      <c r="L168" s="23">
        <v>0</v>
      </c>
      <c r="M168" s="33">
        <f>K168/J168</f>
        <v>8.2297654312367324E-2</v>
      </c>
      <c r="N168" s="33">
        <f>L168/J168</f>
        <v>0</v>
      </c>
      <c r="P168" t="s">
        <v>718</v>
      </c>
      <c r="Q168" s="23">
        <v>1496807.8531109779</v>
      </c>
      <c r="R168" s="23">
        <v>0</v>
      </c>
      <c r="S168" s="23">
        <v>13.211370052121486</v>
      </c>
      <c r="T168" s="33">
        <f>R168/Q168</f>
        <v>0</v>
      </c>
      <c r="U168" s="33">
        <f>S168/Q168</f>
        <v>8.8263634003942897E-6</v>
      </c>
    </row>
    <row r="169" spans="2:21" x14ac:dyDescent="0.2">
      <c r="B169" t="s">
        <v>304</v>
      </c>
      <c r="C169" s="23"/>
      <c r="I169" t="s">
        <v>469</v>
      </c>
      <c r="J169" s="23"/>
      <c r="L169" s="23"/>
      <c r="P169" t="s">
        <v>718</v>
      </c>
    </row>
    <row r="170" spans="2:21" x14ac:dyDescent="0.2">
      <c r="B170" t="s">
        <v>375</v>
      </c>
      <c r="C170" s="23">
        <v>2168576.5908844746</v>
      </c>
      <c r="D170" s="23">
        <v>0</v>
      </c>
      <c r="E170" s="23">
        <v>0</v>
      </c>
      <c r="F170" s="33">
        <f>D170/C170</f>
        <v>0</v>
      </c>
      <c r="G170" s="33">
        <f>E170/C170</f>
        <v>0</v>
      </c>
      <c r="I170" t="s">
        <v>539</v>
      </c>
      <c r="J170" s="23">
        <v>3150560.9003756316</v>
      </c>
      <c r="K170" s="23">
        <v>828948.13877719897</v>
      </c>
      <c r="L170" s="23">
        <v>0</v>
      </c>
      <c r="M170" s="33">
        <f>K170/J170</f>
        <v>0.26311128874809753</v>
      </c>
      <c r="N170" s="33">
        <f>L170/J170</f>
        <v>0</v>
      </c>
      <c r="P170" t="s">
        <v>719</v>
      </c>
      <c r="Q170" s="23">
        <v>1567130.1783714411</v>
      </c>
      <c r="R170" s="23">
        <v>32.121444961528795</v>
      </c>
      <c r="S170" s="23">
        <v>0</v>
      </c>
      <c r="T170" s="33">
        <f>R170/Q170</f>
        <v>2.0496985767263663E-5</v>
      </c>
      <c r="U170" s="33">
        <f>S170/Q170</f>
        <v>0</v>
      </c>
    </row>
    <row r="171" spans="2:21" x14ac:dyDescent="0.2">
      <c r="B171" t="s">
        <v>375</v>
      </c>
      <c r="C171" s="23"/>
      <c r="I171" t="s">
        <v>539</v>
      </c>
      <c r="J171" s="23"/>
      <c r="L171" s="23"/>
      <c r="P171" t="s">
        <v>719</v>
      </c>
    </row>
    <row r="172" spans="2:21" x14ac:dyDescent="0.2">
      <c r="B172" t="s">
        <v>446</v>
      </c>
      <c r="C172" s="23">
        <v>1823698.6164463116</v>
      </c>
      <c r="D172" s="23">
        <v>98.610621194523972</v>
      </c>
      <c r="E172" s="23">
        <v>0</v>
      </c>
      <c r="F172" s="33">
        <f>D172/C172</f>
        <v>5.4071774966128018E-5</v>
      </c>
      <c r="G172" s="33">
        <f>E172/C172</f>
        <v>0</v>
      </c>
      <c r="I172" t="s">
        <v>609</v>
      </c>
      <c r="J172" s="23">
        <v>3664829.9470281508</v>
      </c>
      <c r="K172">
        <v>3380523.8321264293</v>
      </c>
      <c r="L172" s="23">
        <v>0</v>
      </c>
      <c r="M172" s="33">
        <f>K172/J172</f>
        <v>0.92242310857226317</v>
      </c>
      <c r="N172" s="33">
        <f>L172/J172</f>
        <v>0</v>
      </c>
      <c r="P172" t="s">
        <v>832</v>
      </c>
      <c r="Q172" s="23">
        <v>546638.37586500472</v>
      </c>
      <c r="R172" s="23">
        <v>0</v>
      </c>
      <c r="S172" s="23">
        <v>103509.2519635522</v>
      </c>
      <c r="T172" s="33">
        <f>R172/Q172</f>
        <v>0</v>
      </c>
      <c r="U172" s="33">
        <f>S172/Q172</f>
        <v>0.18935599206652548</v>
      </c>
    </row>
    <row r="173" spans="2:21" x14ac:dyDescent="0.2">
      <c r="B173" t="s">
        <v>446</v>
      </c>
      <c r="C173" s="23"/>
      <c r="I173" t="s">
        <v>609</v>
      </c>
      <c r="J173" s="23"/>
      <c r="L173" s="23"/>
      <c r="P173" t="s">
        <v>832</v>
      </c>
    </row>
    <row r="174" spans="2:21" x14ac:dyDescent="0.2">
      <c r="B174" t="s">
        <v>517</v>
      </c>
      <c r="C174" s="23">
        <v>479616.12517329981</v>
      </c>
      <c r="D174" s="23">
        <v>15520.806849117611</v>
      </c>
      <c r="E174" s="23" t="e">
        <f>#REF!</f>
        <v>#REF!</v>
      </c>
      <c r="F174" s="33">
        <f>D174/C174</f>
        <v>3.2360894545631624E-2</v>
      </c>
      <c r="G174" s="33" t="e">
        <f>E174/C174</f>
        <v>#REF!</v>
      </c>
      <c r="I174" t="s">
        <v>325</v>
      </c>
      <c r="J174" s="23">
        <v>8540847.6383057646</v>
      </c>
      <c r="K174" s="23">
        <v>4828295.7587927636</v>
      </c>
      <c r="L174" s="23">
        <v>0</v>
      </c>
      <c r="M174" s="33">
        <f>K174/J174</f>
        <v>0.5653180999433618</v>
      </c>
      <c r="N174" s="33">
        <f>L174/J174</f>
        <v>0</v>
      </c>
      <c r="P174" t="s">
        <v>833</v>
      </c>
      <c r="Q174" s="23">
        <v>1472068.2181630693</v>
      </c>
      <c r="R174" s="23">
        <v>0</v>
      </c>
      <c r="S174" s="23">
        <v>232404.58575676207</v>
      </c>
      <c r="T174" s="33">
        <f>R174/Q174</f>
        <v>0</v>
      </c>
      <c r="U174" s="33">
        <f>S174/Q174</f>
        <v>0.15787623351230948</v>
      </c>
    </row>
    <row r="175" spans="2:21" x14ac:dyDescent="0.2">
      <c r="B175" t="s">
        <v>517</v>
      </c>
      <c r="C175" s="23"/>
      <c r="I175" t="s">
        <v>325</v>
      </c>
      <c r="J175" s="23"/>
      <c r="L175" s="23"/>
      <c r="P175" t="s">
        <v>833</v>
      </c>
    </row>
    <row r="176" spans="2:21" x14ac:dyDescent="0.2">
      <c r="B176" t="s">
        <v>1120</v>
      </c>
      <c r="C176" s="23">
        <v>2685525.9570282819</v>
      </c>
      <c r="D176" s="23">
        <v>88880.443452848078</v>
      </c>
      <c r="E176" s="23">
        <v>0</v>
      </c>
      <c r="F176" s="33">
        <f>D176/C176</f>
        <v>3.309610291430598E-2</v>
      </c>
      <c r="G176" s="33">
        <f>E176/C176</f>
        <v>0</v>
      </c>
      <c r="I176" t="s">
        <v>396</v>
      </c>
      <c r="J176" s="23">
        <v>1249024.1363412859</v>
      </c>
      <c r="K176" s="23">
        <v>169.06805498377793</v>
      </c>
      <c r="L176" s="23">
        <v>0</v>
      </c>
      <c r="M176" s="33">
        <f>K176/J176</f>
        <v>1.3536011840333358E-4</v>
      </c>
      <c r="N176" s="33">
        <f>L176/J176</f>
        <v>0</v>
      </c>
      <c r="P176" t="s">
        <v>834</v>
      </c>
      <c r="Q176" s="23">
        <v>887616.87378418399</v>
      </c>
      <c r="R176" s="23">
        <v>0</v>
      </c>
      <c r="S176" s="23">
        <v>210236.99022408703</v>
      </c>
      <c r="T176" s="33">
        <f>R176/Q176</f>
        <v>0</v>
      </c>
      <c r="U176" s="33">
        <f>S176/Q176</f>
        <v>0.23685555833090691</v>
      </c>
    </row>
    <row r="177" spans="2:21" x14ac:dyDescent="0.2">
      <c r="B177" t="s">
        <v>1120</v>
      </c>
      <c r="C177" s="23"/>
      <c r="I177" t="s">
        <v>396</v>
      </c>
      <c r="J177" s="23"/>
      <c r="L177" s="23"/>
      <c r="P177" t="s">
        <v>834</v>
      </c>
    </row>
    <row r="178" spans="2:21" x14ac:dyDescent="0.2">
      <c r="B178" t="s">
        <v>587</v>
      </c>
      <c r="C178" s="23">
        <v>750361.60959048057</v>
      </c>
      <c r="D178" s="23">
        <v>550307.88354914333</v>
      </c>
      <c r="E178" s="23">
        <v>0</v>
      </c>
      <c r="F178" s="33">
        <f>D178/C178</f>
        <v>0.73339024347138559</v>
      </c>
      <c r="G178" s="33">
        <f>E178/C178</f>
        <v>0</v>
      </c>
      <c r="I178" t="s">
        <v>467</v>
      </c>
      <c r="J178" s="23">
        <v>1553321.1186827207</v>
      </c>
      <c r="K178" s="23">
        <v>332835.45498357003</v>
      </c>
      <c r="L178" s="23">
        <v>0</v>
      </c>
      <c r="M178" s="33">
        <f>K178/J178</f>
        <v>0.21427343707644173</v>
      </c>
      <c r="N178" s="33">
        <f>L178/J178</f>
        <v>0</v>
      </c>
      <c r="P178" t="s">
        <v>835</v>
      </c>
      <c r="Q178" s="23">
        <v>656789.87261414435</v>
      </c>
      <c r="R178" s="23">
        <v>0</v>
      </c>
      <c r="S178" s="23">
        <v>133662.84245424217</v>
      </c>
      <c r="T178" s="33">
        <f>R178/Q178</f>
        <v>0</v>
      </c>
      <c r="U178" s="33">
        <f>S178/Q178</f>
        <v>0.20350929273960863</v>
      </c>
    </row>
    <row r="179" spans="2:21" x14ac:dyDescent="0.2">
      <c r="B179" t="s">
        <v>587</v>
      </c>
      <c r="C179" s="23"/>
      <c r="I179" t="s">
        <v>467</v>
      </c>
      <c r="J179" s="23"/>
      <c r="L179" s="23"/>
      <c r="P179" t="s">
        <v>835</v>
      </c>
    </row>
    <row r="180" spans="2:21" x14ac:dyDescent="0.2">
      <c r="B180" t="s">
        <v>94</v>
      </c>
      <c r="C180" s="23">
        <v>2143750.7789174207</v>
      </c>
      <c r="D180" s="23">
        <v>654609.00392706238</v>
      </c>
      <c r="E180" s="23">
        <v>0</v>
      </c>
      <c r="F180" s="33">
        <f>D180/C180</f>
        <v>0.30535685881249469</v>
      </c>
      <c r="G180" s="33">
        <f>E180/C180</f>
        <v>0</v>
      </c>
      <c r="I180" t="s">
        <v>537</v>
      </c>
      <c r="J180" s="23">
        <v>10837853.452463701</v>
      </c>
      <c r="K180">
        <v>10519554.355896076</v>
      </c>
      <c r="L180" s="23">
        <v>0</v>
      </c>
      <c r="M180" s="33">
        <f>K180/J180</f>
        <v>0.97063079898951132</v>
      </c>
      <c r="N180" s="33">
        <f>L180/J180</f>
        <v>0</v>
      </c>
      <c r="P180" t="s">
        <v>836</v>
      </c>
      <c r="Q180" s="23">
        <v>459713.18010596873</v>
      </c>
      <c r="R180" s="23">
        <v>0</v>
      </c>
      <c r="S180" s="23">
        <v>0</v>
      </c>
      <c r="T180" s="33">
        <f>R180/Q180</f>
        <v>0</v>
      </c>
      <c r="U180" s="33">
        <f>S180/Q180</f>
        <v>0</v>
      </c>
    </row>
    <row r="181" spans="2:21" x14ac:dyDescent="0.2">
      <c r="B181" t="s">
        <v>94</v>
      </c>
      <c r="C181" s="23"/>
      <c r="I181" t="s">
        <v>537</v>
      </c>
      <c r="J181" s="23"/>
      <c r="L181" s="23"/>
      <c r="P181" t="s">
        <v>836</v>
      </c>
    </row>
    <row r="182" spans="2:21" x14ac:dyDescent="0.2">
      <c r="B182" t="s">
        <v>165</v>
      </c>
      <c r="C182" s="23">
        <v>2062086.8095367886</v>
      </c>
      <c r="D182" s="23">
        <v>414597.50142383209</v>
      </c>
      <c r="E182" s="23">
        <v>0</v>
      </c>
      <c r="F182" s="33">
        <f>D182/C182</f>
        <v>0.20105724914508527</v>
      </c>
      <c r="G182" s="33">
        <f>E182/C182</f>
        <v>0</v>
      </c>
      <c r="I182" t="s">
        <v>607</v>
      </c>
      <c r="J182" s="23">
        <v>478449.11269307917</v>
      </c>
      <c r="K182" s="23">
        <v>387322.44999677327</v>
      </c>
      <c r="L182" s="23">
        <v>0</v>
      </c>
      <c r="M182" s="33">
        <f>K182/J182</f>
        <v>0.80953739848450124</v>
      </c>
      <c r="N182" s="33">
        <f>L182/J182</f>
        <v>0</v>
      </c>
      <c r="P182" t="s">
        <v>837</v>
      </c>
      <c r="Q182" s="23">
        <v>917943.18116057571</v>
      </c>
      <c r="R182" s="23">
        <v>0</v>
      </c>
      <c r="S182" s="23">
        <v>231.10257908482072</v>
      </c>
      <c r="T182" s="33">
        <f>R182/Q182</f>
        <v>0</v>
      </c>
      <c r="U182" s="33">
        <f>S182/Q182</f>
        <v>2.5176131140560646E-4</v>
      </c>
    </row>
    <row r="183" spans="2:21" x14ac:dyDescent="0.2">
      <c r="B183" t="s">
        <v>165</v>
      </c>
      <c r="C183" s="23"/>
      <c r="I183" t="s">
        <v>607</v>
      </c>
      <c r="J183" s="23"/>
      <c r="L183" s="23"/>
      <c r="P183" t="s">
        <v>837</v>
      </c>
    </row>
    <row r="184" spans="2:21" x14ac:dyDescent="0.2">
      <c r="B184" t="s">
        <v>235</v>
      </c>
      <c r="C184" s="23">
        <v>2075993.0044169771</v>
      </c>
      <c r="D184" s="23">
        <v>0</v>
      </c>
      <c r="E184" s="23">
        <v>0</v>
      </c>
      <c r="F184" s="33">
        <f>D184/C184</f>
        <v>0</v>
      </c>
      <c r="G184" s="33">
        <f>E184/C184</f>
        <v>0</v>
      </c>
      <c r="M184" s="33"/>
      <c r="N184" s="33"/>
      <c r="P184" t="s">
        <v>838</v>
      </c>
      <c r="Q184" s="23">
        <v>1506061.8923599909</v>
      </c>
      <c r="R184" s="23">
        <v>47.353487371090417</v>
      </c>
      <c r="S184" s="23">
        <v>19.356315182775738</v>
      </c>
      <c r="T184" s="33">
        <f>R184/Q184</f>
        <v>3.1441926531244847E-5</v>
      </c>
      <c r="U184" s="33">
        <f>S184/Q184</f>
        <v>1.2852270734003167E-5</v>
      </c>
    </row>
    <row r="185" spans="2:21" x14ac:dyDescent="0.2">
      <c r="B185" t="s">
        <v>235</v>
      </c>
      <c r="C185" s="23"/>
      <c r="P185" t="s">
        <v>838</v>
      </c>
    </row>
    <row r="186" spans="2:21" x14ac:dyDescent="0.2">
      <c r="B186" t="s">
        <v>306</v>
      </c>
      <c r="C186" s="23">
        <v>1366506.6648627953</v>
      </c>
      <c r="D186" s="23">
        <v>0</v>
      </c>
      <c r="E186" s="23">
        <v>0</v>
      </c>
      <c r="F186" s="33">
        <f>D186/C186</f>
        <v>0</v>
      </c>
      <c r="G186" s="33">
        <f>E186/C186</f>
        <v>0</v>
      </c>
      <c r="L186" s="23"/>
      <c r="M186" s="33"/>
      <c r="N186" s="33"/>
      <c r="P186" t="s">
        <v>839</v>
      </c>
      <c r="Q186" s="23">
        <v>820349.26301107381</v>
      </c>
      <c r="R186" s="23">
        <v>26.250190664868466</v>
      </c>
      <c r="S186" s="23">
        <v>0</v>
      </c>
      <c r="T186" s="33">
        <f>R186/Q186</f>
        <v>3.1998798375849969E-5</v>
      </c>
      <c r="U186" s="33">
        <f>S186/Q186</f>
        <v>0</v>
      </c>
    </row>
    <row r="187" spans="2:21" x14ac:dyDescent="0.2">
      <c r="B187" t="s">
        <v>306</v>
      </c>
      <c r="C187" s="23"/>
      <c r="L187" s="23"/>
      <c r="P187" t="s">
        <v>839</v>
      </c>
    </row>
    <row r="188" spans="2:21" x14ac:dyDescent="0.2">
      <c r="B188" t="s">
        <v>377</v>
      </c>
      <c r="C188" s="23">
        <v>1193043.3804813535</v>
      </c>
      <c r="D188" s="23">
        <v>0</v>
      </c>
      <c r="E188" s="23">
        <v>0</v>
      </c>
      <c r="F188" s="33">
        <f>D188/C188</f>
        <v>0</v>
      </c>
      <c r="G188" s="33">
        <f>E188/C188</f>
        <v>0</v>
      </c>
      <c r="L188" s="23"/>
      <c r="M188" s="33"/>
      <c r="N188" s="33"/>
      <c r="P188" t="s">
        <v>840</v>
      </c>
      <c r="Q188" s="23">
        <v>734755.74676474137</v>
      </c>
      <c r="R188" s="23">
        <v>841286.48117200867</v>
      </c>
      <c r="S188" s="23">
        <v>55.125640978359456</v>
      </c>
      <c r="T188" s="33">
        <f>R188/Q188</f>
        <v>1.1449879567139705</v>
      </c>
      <c r="U188" s="33">
        <f>S188/Q188</f>
        <v>7.5025804454184047E-5</v>
      </c>
    </row>
    <row r="189" spans="2:21" x14ac:dyDescent="0.2">
      <c r="B189" t="s">
        <v>377</v>
      </c>
      <c r="C189" s="23"/>
      <c r="L189" s="23"/>
      <c r="P189" t="s">
        <v>840</v>
      </c>
    </row>
    <row r="190" spans="2:21" x14ac:dyDescent="0.2">
      <c r="B190" t="s">
        <v>448</v>
      </c>
      <c r="C190" s="23">
        <v>213620.11528911733</v>
      </c>
      <c r="D190" s="23">
        <v>0</v>
      </c>
      <c r="E190" s="23">
        <v>0</v>
      </c>
      <c r="F190" s="33">
        <f>D190/C190</f>
        <v>0</v>
      </c>
      <c r="G190" s="33">
        <f>E190/C190</f>
        <v>0</v>
      </c>
      <c r="L190" s="23"/>
      <c r="M190" s="33"/>
      <c r="N190" s="33"/>
      <c r="P190" t="s">
        <v>841</v>
      </c>
      <c r="Q190" s="23">
        <v>1566231.7803867008</v>
      </c>
      <c r="R190" s="23">
        <v>1428305.1847028353</v>
      </c>
      <c r="S190" s="23">
        <v>12.897204181769299</v>
      </c>
      <c r="T190" s="33">
        <f>R190/Q190</f>
        <v>0.91193730237691162</v>
      </c>
      <c r="U190" s="33">
        <f>S190/Q190</f>
        <v>8.234543790565272E-6</v>
      </c>
    </row>
    <row r="191" spans="2:21" x14ac:dyDescent="0.2">
      <c r="B191" t="s">
        <v>448</v>
      </c>
      <c r="C191" s="23"/>
      <c r="L191" s="23"/>
      <c r="P191" t="s">
        <v>841</v>
      </c>
    </row>
    <row r="192" spans="2:21" x14ac:dyDescent="0.2">
      <c r="B192" t="s">
        <v>519</v>
      </c>
      <c r="C192" s="23">
        <v>2326522.8636465566</v>
      </c>
      <c r="D192" s="23">
        <v>808126.98427829263</v>
      </c>
      <c r="E192" s="23">
        <v>0</v>
      </c>
      <c r="F192" s="33">
        <f>D192/C192</f>
        <v>0.34735398345135826</v>
      </c>
      <c r="G192" s="33">
        <f>E192/C192</f>
        <v>0</v>
      </c>
      <c r="L192" s="23"/>
      <c r="M192" s="33"/>
      <c r="N192" s="33"/>
      <c r="P192" t="s">
        <v>842</v>
      </c>
      <c r="Q192" s="23">
        <v>1362029.8806929686</v>
      </c>
      <c r="R192" s="23">
        <v>1499829.0659894501</v>
      </c>
      <c r="S192" s="23">
        <v>7.4917637080105823</v>
      </c>
      <c r="T192" s="33">
        <f>R192/Q192</f>
        <v>1.1011719252637633</v>
      </c>
      <c r="U192" s="33">
        <f>S192/Q192</f>
        <v>5.5004400521660726E-6</v>
      </c>
    </row>
    <row r="193" spans="2:21" x14ac:dyDescent="0.2">
      <c r="B193" t="s">
        <v>519</v>
      </c>
      <c r="C193" s="23"/>
      <c r="L193" s="23"/>
      <c r="P193" t="s">
        <v>842</v>
      </c>
    </row>
    <row r="194" spans="2:21" x14ac:dyDescent="0.2">
      <c r="B194" t="s">
        <v>589</v>
      </c>
      <c r="C194" s="23">
        <v>18697101.167202327</v>
      </c>
      <c r="D194" s="23">
        <v>3759457.3624919094</v>
      </c>
      <c r="E194" s="23">
        <v>0</v>
      </c>
      <c r="F194" s="33">
        <f>D194/C194</f>
        <v>0.20107167035532719</v>
      </c>
      <c r="G194" s="33">
        <f>E194/C194</f>
        <v>0</v>
      </c>
      <c r="L194" s="23"/>
      <c r="M194" s="33"/>
      <c r="N194" s="33"/>
      <c r="P194" t="s">
        <v>843</v>
      </c>
      <c r="Q194" s="23">
        <v>1844634.1286438406</v>
      </c>
      <c r="R194" s="23">
        <v>19.831176663693618</v>
      </c>
      <c r="S194" s="23">
        <v>0</v>
      </c>
      <c r="T194" s="33">
        <f>R194/Q194</f>
        <v>1.0750737154729611E-5</v>
      </c>
      <c r="U194" s="33">
        <f>S194/Q194</f>
        <v>0</v>
      </c>
    </row>
    <row r="195" spans="2:21" x14ac:dyDescent="0.2">
      <c r="B195" t="s">
        <v>589</v>
      </c>
      <c r="C195" s="23"/>
      <c r="L195" s="23"/>
      <c r="P195" t="s">
        <v>843</v>
      </c>
    </row>
    <row r="196" spans="2:21" x14ac:dyDescent="0.2">
      <c r="B196" t="s">
        <v>96</v>
      </c>
      <c r="C196" s="23">
        <v>1552184.0431535055</v>
      </c>
      <c r="D196" s="23">
        <v>0</v>
      </c>
      <c r="E196" s="23">
        <v>0</v>
      </c>
      <c r="F196" s="33">
        <f>D196/C196</f>
        <v>0</v>
      </c>
      <c r="G196" s="33">
        <f>E196/C196</f>
        <v>0</v>
      </c>
      <c r="L196" s="23"/>
      <c r="M196" s="33"/>
      <c r="N196" s="33"/>
      <c r="P196" t="s">
        <v>720</v>
      </c>
      <c r="Q196" s="23">
        <v>631521.36537466128</v>
      </c>
      <c r="R196" s="23">
        <v>0</v>
      </c>
      <c r="S196" s="23">
        <v>3.7758792584133953</v>
      </c>
      <c r="T196" s="33">
        <f>R196/Q196</f>
        <v>0</v>
      </c>
      <c r="U196" s="33">
        <f>S196/Q196</f>
        <v>5.9790206087062273E-6</v>
      </c>
    </row>
    <row r="197" spans="2:21" x14ac:dyDescent="0.2">
      <c r="B197" t="s">
        <v>96</v>
      </c>
      <c r="C197" s="23"/>
      <c r="L197" s="23"/>
      <c r="P197" t="s">
        <v>720</v>
      </c>
    </row>
    <row r="198" spans="2:21" x14ac:dyDescent="0.2">
      <c r="B198" t="s">
        <v>167</v>
      </c>
      <c r="C198" s="23">
        <v>2817029.8822126477</v>
      </c>
      <c r="D198" s="23">
        <v>0</v>
      </c>
      <c r="E198" s="23">
        <v>0</v>
      </c>
      <c r="F198" s="33">
        <f>D198/C198</f>
        <v>0</v>
      </c>
      <c r="G198" s="33">
        <f>E198/C198</f>
        <v>0</v>
      </c>
      <c r="L198" s="23"/>
      <c r="M198" s="33"/>
      <c r="N198" s="33"/>
      <c r="P198" t="s">
        <v>721</v>
      </c>
      <c r="Q198" s="23">
        <v>1359512.6009046019</v>
      </c>
      <c r="R198" s="23">
        <v>25.181933200342399</v>
      </c>
      <c r="S198" s="23">
        <v>16.260005300729137</v>
      </c>
      <c r="T198" s="33">
        <f>R198/Q198</f>
        <v>1.8522765573181648E-5</v>
      </c>
      <c r="U198" s="33">
        <f>S198/Q198</f>
        <v>1.196017255736353E-5</v>
      </c>
    </row>
    <row r="199" spans="2:21" x14ac:dyDescent="0.2">
      <c r="B199" t="s">
        <v>167</v>
      </c>
      <c r="C199" s="23"/>
      <c r="L199" s="23"/>
      <c r="P199" t="s">
        <v>721</v>
      </c>
    </row>
    <row r="200" spans="2:21" x14ac:dyDescent="0.2">
      <c r="B200" t="s">
        <v>237</v>
      </c>
      <c r="C200" s="23">
        <v>1506393.0144408969</v>
      </c>
      <c r="D200" s="23">
        <v>0</v>
      </c>
      <c r="E200" s="23">
        <v>0</v>
      </c>
      <c r="F200" s="33">
        <f>D200/C200</f>
        <v>0</v>
      </c>
      <c r="G200" s="33">
        <f>E200/C200</f>
        <v>0</v>
      </c>
      <c r="L200" s="23"/>
      <c r="M200" s="33"/>
      <c r="N200" s="33"/>
      <c r="P200" t="s">
        <v>722</v>
      </c>
      <c r="Q200" s="23">
        <v>2101761.3246501018</v>
      </c>
      <c r="R200" s="23">
        <v>24.42318512451558</v>
      </c>
      <c r="S200" s="23">
        <v>0</v>
      </c>
      <c r="T200" s="33">
        <f>R200/Q200</f>
        <v>1.162034187139756E-5</v>
      </c>
      <c r="U200" s="33">
        <f>S200/Q200</f>
        <v>0</v>
      </c>
    </row>
    <row r="201" spans="2:21" x14ac:dyDescent="0.2">
      <c r="B201" t="s">
        <v>237</v>
      </c>
      <c r="C201" s="23"/>
      <c r="L201" s="23"/>
      <c r="P201" t="s">
        <v>722</v>
      </c>
    </row>
    <row r="202" spans="2:21" x14ac:dyDescent="0.2">
      <c r="B202" t="s">
        <v>308</v>
      </c>
      <c r="C202" s="23">
        <v>3007624.2444883985</v>
      </c>
      <c r="D202" s="23">
        <v>0</v>
      </c>
      <c r="E202" s="23">
        <v>0</v>
      </c>
      <c r="F202" s="33">
        <f>D202/C202</f>
        <v>0</v>
      </c>
      <c r="G202" s="33">
        <f>E202/C202</f>
        <v>0</v>
      </c>
      <c r="M202" s="33"/>
      <c r="N202" s="33"/>
      <c r="P202" t="s">
        <v>723</v>
      </c>
      <c r="Q202" s="23">
        <v>803451.13486869761</v>
      </c>
      <c r="R202" s="23">
        <v>182.63808459871279</v>
      </c>
      <c r="S202" s="23">
        <v>14.101510979940658</v>
      </c>
      <c r="T202" s="33">
        <f>R202/Q202</f>
        <v>2.2731697880862419E-4</v>
      </c>
      <c r="U202" s="33">
        <f>S202/Q202</f>
        <v>1.7551174387531568E-5</v>
      </c>
    </row>
    <row r="203" spans="2:21" x14ac:dyDescent="0.2">
      <c r="B203" t="s">
        <v>308</v>
      </c>
      <c r="C203" s="23"/>
      <c r="P203" t="s">
        <v>723</v>
      </c>
    </row>
    <row r="204" spans="2:21" x14ac:dyDescent="0.2">
      <c r="B204" t="s">
        <v>379</v>
      </c>
      <c r="C204" s="23">
        <v>24552.583511348075</v>
      </c>
      <c r="D204" s="23">
        <v>0</v>
      </c>
      <c r="E204" s="23">
        <v>0</v>
      </c>
      <c r="F204" s="33">
        <f>D204/C204</f>
        <v>0</v>
      </c>
      <c r="G204" s="33">
        <f>E204/C204</f>
        <v>0</v>
      </c>
      <c r="M204" s="33"/>
      <c r="N204" s="33"/>
      <c r="P204" t="s">
        <v>844</v>
      </c>
      <c r="Q204" s="23">
        <v>1251451.8666924743</v>
      </c>
      <c r="R204" s="23">
        <v>0</v>
      </c>
      <c r="S204" s="23">
        <v>0</v>
      </c>
      <c r="T204" s="33">
        <f>R204/Q204</f>
        <v>0</v>
      </c>
      <c r="U204" s="33">
        <f>S204/Q204</f>
        <v>0</v>
      </c>
    </row>
    <row r="205" spans="2:21" x14ac:dyDescent="0.2">
      <c r="B205" t="s">
        <v>379</v>
      </c>
      <c r="C205" s="23"/>
      <c r="P205" t="s">
        <v>844</v>
      </c>
    </row>
    <row r="206" spans="2:21" x14ac:dyDescent="0.2">
      <c r="B206" t="s">
        <v>450</v>
      </c>
      <c r="C206" s="23">
        <v>581413.98326504161</v>
      </c>
      <c r="D206" s="23">
        <v>0</v>
      </c>
      <c r="E206" s="23">
        <v>0</v>
      </c>
      <c r="F206" s="33">
        <f>D206/C206</f>
        <v>0</v>
      </c>
      <c r="G206" s="33">
        <f>E206/C206</f>
        <v>0</v>
      </c>
      <c r="M206" s="33"/>
      <c r="N206" s="33"/>
      <c r="P206" t="s">
        <v>845</v>
      </c>
      <c r="Q206" s="23">
        <v>2384018.5485849613</v>
      </c>
      <c r="R206" s="23">
        <v>14.327003552593546</v>
      </c>
      <c r="S206" s="23">
        <v>0</v>
      </c>
      <c r="T206" s="33">
        <f>R206/Q206</f>
        <v>6.0096023837974602E-6</v>
      </c>
      <c r="U206" s="33">
        <f>S206/Q206</f>
        <v>0</v>
      </c>
    </row>
    <row r="207" spans="2:21" x14ac:dyDescent="0.2">
      <c r="B207" t="s">
        <v>450</v>
      </c>
      <c r="C207" s="23"/>
      <c r="P207" t="s">
        <v>845</v>
      </c>
    </row>
    <row r="208" spans="2:21" x14ac:dyDescent="0.2">
      <c r="B208" t="s">
        <v>521</v>
      </c>
      <c r="C208" s="23">
        <v>527366.69782306894</v>
      </c>
      <c r="D208" s="23">
        <v>0</v>
      </c>
      <c r="E208" s="23">
        <v>292.56907039794095</v>
      </c>
      <c r="F208" s="33">
        <f>D208/C208</f>
        <v>0</v>
      </c>
      <c r="G208" s="33">
        <f>E208/C208</f>
        <v>5.5477350315377249E-4</v>
      </c>
      <c r="M208" s="33"/>
      <c r="N208" s="33"/>
      <c r="P208" t="s">
        <v>846</v>
      </c>
      <c r="Q208" s="23">
        <v>3659435.0987620698</v>
      </c>
      <c r="R208" s="23">
        <v>54.639033249024095</v>
      </c>
      <c r="S208" s="23">
        <v>0</v>
      </c>
      <c r="T208" s="33">
        <f>R208/Q208</f>
        <v>1.4931002128581985E-5</v>
      </c>
      <c r="U208" s="33">
        <f>S208/Q208</f>
        <v>0</v>
      </c>
    </row>
    <row r="209" spans="2:21" x14ac:dyDescent="0.2">
      <c r="B209" t="s">
        <v>521</v>
      </c>
      <c r="C209" s="23"/>
      <c r="P209" t="s">
        <v>846</v>
      </c>
    </row>
    <row r="210" spans="2:21" x14ac:dyDescent="0.2">
      <c r="B210" t="s">
        <v>591</v>
      </c>
      <c r="C210" s="23">
        <v>2784937.631197114</v>
      </c>
      <c r="D210" s="23">
        <v>0</v>
      </c>
      <c r="E210" s="23">
        <v>0</v>
      </c>
      <c r="F210" s="33">
        <f>D210/C210</f>
        <v>0</v>
      </c>
      <c r="G210" s="33">
        <f>E210/C210</f>
        <v>0</v>
      </c>
      <c r="M210" s="33"/>
      <c r="N210" s="33"/>
      <c r="P210" t="s">
        <v>847</v>
      </c>
      <c r="Q210" s="23">
        <v>3407056.1849302938</v>
      </c>
      <c r="R210" s="23">
        <v>0</v>
      </c>
      <c r="S210" s="23">
        <v>0</v>
      </c>
      <c r="T210" s="33">
        <f>R210/Q210</f>
        <v>0</v>
      </c>
      <c r="U210" s="33">
        <f>S210/Q210</f>
        <v>0</v>
      </c>
    </row>
    <row r="211" spans="2:21" x14ac:dyDescent="0.2">
      <c r="B211" t="s">
        <v>591</v>
      </c>
      <c r="C211" s="23"/>
      <c r="P211" t="s">
        <v>847</v>
      </c>
    </row>
    <row r="212" spans="2:21" x14ac:dyDescent="0.2">
      <c r="B212" t="s">
        <v>98</v>
      </c>
      <c r="C212" s="23">
        <v>363643.81004331273</v>
      </c>
      <c r="D212" s="23">
        <v>0</v>
      </c>
      <c r="E212" s="23">
        <v>0</v>
      </c>
      <c r="F212" s="33">
        <f>D212/C212</f>
        <v>0</v>
      </c>
      <c r="G212" s="33">
        <f>E212/C212</f>
        <v>0</v>
      </c>
      <c r="M212" s="33"/>
      <c r="N212" s="33"/>
      <c r="P212" t="s">
        <v>724</v>
      </c>
      <c r="Q212" s="23">
        <v>439023.84472128871</v>
      </c>
      <c r="R212" s="23">
        <v>0</v>
      </c>
      <c r="S212" s="23">
        <v>0</v>
      </c>
      <c r="T212" s="33">
        <f>R212/Q212</f>
        <v>0</v>
      </c>
      <c r="U212" s="33">
        <f>S212/Q212</f>
        <v>0</v>
      </c>
    </row>
    <row r="213" spans="2:21" x14ac:dyDescent="0.2">
      <c r="B213" t="s">
        <v>98</v>
      </c>
      <c r="C213" s="23"/>
      <c r="P213" t="s">
        <v>724</v>
      </c>
    </row>
    <row r="214" spans="2:21" x14ac:dyDescent="0.2">
      <c r="B214" t="s">
        <v>169</v>
      </c>
      <c r="C214" s="23">
        <v>1168005.6205621746</v>
      </c>
      <c r="D214">
        <v>894774.95835732738</v>
      </c>
      <c r="E214" s="23">
        <v>0</v>
      </c>
      <c r="F214" s="33">
        <f>D214/C214</f>
        <v>0.76607076422000597</v>
      </c>
      <c r="G214" s="33">
        <f>E214/C214</f>
        <v>0</v>
      </c>
      <c r="M214" s="33"/>
      <c r="N214" s="33"/>
      <c r="P214" t="s">
        <v>725</v>
      </c>
      <c r="Q214" s="23">
        <v>1724871.359722672</v>
      </c>
      <c r="R214" s="23">
        <v>140.11088665596859</v>
      </c>
      <c r="S214" s="23">
        <v>0</v>
      </c>
      <c r="T214" s="33">
        <f>R214/Q214</f>
        <v>8.1229760043378458E-5</v>
      </c>
      <c r="U214" s="33">
        <f>S214/Q214</f>
        <v>0</v>
      </c>
    </row>
    <row r="215" spans="2:21" x14ac:dyDescent="0.2">
      <c r="B215" t="s">
        <v>169</v>
      </c>
      <c r="C215" s="23"/>
      <c r="P215" t="s">
        <v>725</v>
      </c>
    </row>
    <row r="216" spans="2:21" x14ac:dyDescent="0.2">
      <c r="B216" t="s">
        <v>239</v>
      </c>
      <c r="C216" s="23">
        <v>3661276.8125477564</v>
      </c>
      <c r="D216" s="23">
        <v>751948.07122447924</v>
      </c>
      <c r="E216" s="23">
        <v>0</v>
      </c>
      <c r="F216" s="33">
        <f>D216/C216</f>
        <v>0.20537864513478959</v>
      </c>
      <c r="G216" s="33">
        <f>E216/C216</f>
        <v>0</v>
      </c>
      <c r="M216" s="33"/>
      <c r="N216" s="33"/>
      <c r="P216" t="s">
        <v>726</v>
      </c>
      <c r="Q216" s="23">
        <v>2303390.0073695551</v>
      </c>
      <c r="R216" s="23">
        <v>0</v>
      </c>
      <c r="S216" s="23">
        <v>15.363981608395576</v>
      </c>
      <c r="T216" s="33">
        <f>R216/Q216</f>
        <v>0</v>
      </c>
      <c r="U216" s="33">
        <f>S216/Q216</f>
        <v>6.6701607453533528E-6</v>
      </c>
    </row>
    <row r="217" spans="2:21" x14ac:dyDescent="0.2">
      <c r="B217" t="s">
        <v>239</v>
      </c>
      <c r="C217" s="23"/>
      <c r="P217" t="s">
        <v>726</v>
      </c>
    </row>
    <row r="218" spans="2:21" x14ac:dyDescent="0.2">
      <c r="B218" t="s">
        <v>310</v>
      </c>
      <c r="C218" s="23">
        <v>1091595.4369361929</v>
      </c>
      <c r="D218" s="23">
        <v>0</v>
      </c>
      <c r="E218" s="23">
        <v>0</v>
      </c>
      <c r="F218" s="33">
        <f>D218/C218</f>
        <v>0</v>
      </c>
      <c r="G218" s="33">
        <f>E218/C218</f>
        <v>0</v>
      </c>
      <c r="M218" s="33"/>
      <c r="N218" s="33"/>
      <c r="P218" t="s">
        <v>727</v>
      </c>
      <c r="Q218" s="23">
        <v>8517.6738236933343</v>
      </c>
      <c r="R218" s="23">
        <v>12.015009588434532</v>
      </c>
      <c r="S218" s="23">
        <v>0</v>
      </c>
      <c r="T218" s="33">
        <f>R218/Q218</f>
        <v>1.4105975219446387E-3</v>
      </c>
      <c r="U218" s="33">
        <f>S218/Q218</f>
        <v>0</v>
      </c>
    </row>
    <row r="219" spans="2:21" x14ac:dyDescent="0.2">
      <c r="B219" t="s">
        <v>310</v>
      </c>
      <c r="C219" s="23"/>
      <c r="P219" t="s">
        <v>727</v>
      </c>
    </row>
    <row r="220" spans="2:21" x14ac:dyDescent="0.2">
      <c r="B220" t="s">
        <v>381</v>
      </c>
      <c r="C220" s="23">
        <v>1411104.2390176533</v>
      </c>
      <c r="D220" s="23">
        <v>0</v>
      </c>
      <c r="E220" s="23">
        <v>0</v>
      </c>
      <c r="F220" s="33">
        <f>D220/C220</f>
        <v>0</v>
      </c>
      <c r="G220" s="33">
        <f>E220/C220</f>
        <v>0</v>
      </c>
      <c r="M220" s="33"/>
      <c r="N220" s="33"/>
      <c r="P220" t="s">
        <v>728</v>
      </c>
      <c r="Q220" s="23">
        <v>2232902.9265636047</v>
      </c>
      <c r="R220" s="23">
        <v>0</v>
      </c>
      <c r="S220" s="23">
        <v>1057818.9221392758</v>
      </c>
      <c r="T220" s="33">
        <f>R220/Q220</f>
        <v>0</v>
      </c>
      <c r="U220" s="33">
        <f>S220/Q220</f>
        <v>0.47374156285747676</v>
      </c>
    </row>
    <row r="221" spans="2:21" x14ac:dyDescent="0.2">
      <c r="B221" t="s">
        <v>381</v>
      </c>
      <c r="C221" s="23"/>
      <c r="P221" t="s">
        <v>728</v>
      </c>
    </row>
    <row r="222" spans="2:21" x14ac:dyDescent="0.2">
      <c r="B222" t="s">
        <v>452</v>
      </c>
      <c r="C222" s="23">
        <v>4371832.4304489512</v>
      </c>
      <c r="D222" s="23">
        <v>0</v>
      </c>
      <c r="E222" s="23">
        <v>0</v>
      </c>
      <c r="F222" s="33">
        <f>D222/C222</f>
        <v>0</v>
      </c>
      <c r="G222" s="33">
        <f>E222/C222</f>
        <v>0</v>
      </c>
      <c r="M222" s="33"/>
      <c r="N222" s="33"/>
      <c r="P222" t="s">
        <v>729</v>
      </c>
      <c r="Q222" s="23">
        <v>2760833.9066642718</v>
      </c>
      <c r="R222" s="23">
        <v>0</v>
      </c>
      <c r="S222" s="23">
        <v>1620415.8196904771</v>
      </c>
      <c r="T222" s="33">
        <f>R222/Q222</f>
        <v>0</v>
      </c>
      <c r="U222" s="33">
        <f>S222/Q222</f>
        <v>0.58692984600740272</v>
      </c>
    </row>
    <row r="223" spans="2:21" x14ac:dyDescent="0.2">
      <c r="B223" t="s">
        <v>452</v>
      </c>
      <c r="C223" s="23"/>
      <c r="P223" t="s">
        <v>729</v>
      </c>
    </row>
    <row r="224" spans="2:21" x14ac:dyDescent="0.2">
      <c r="B224" t="s">
        <v>523</v>
      </c>
      <c r="C224" s="23">
        <v>356465.26058577967</v>
      </c>
      <c r="D224">
        <v>160065.81049142918</v>
      </c>
      <c r="E224" s="23">
        <v>0</v>
      </c>
      <c r="F224" s="33">
        <f>D224/C224</f>
        <v>0.44903621247241005</v>
      </c>
      <c r="G224" s="33">
        <f>E224/C224</f>
        <v>0</v>
      </c>
      <c r="M224" s="33"/>
      <c r="N224" s="33"/>
      <c r="P224" t="s">
        <v>730</v>
      </c>
      <c r="Q224" s="23">
        <v>2111698.660842428</v>
      </c>
      <c r="R224" s="23">
        <v>10.784649645293523</v>
      </c>
      <c r="S224">
        <v>2062729.72672347</v>
      </c>
      <c r="T224" s="33">
        <f>R224/Q224</f>
        <v>5.1070968814230165E-6</v>
      </c>
      <c r="U224" s="33">
        <f>S224/Q224</f>
        <v>0.97681064300177067</v>
      </c>
    </row>
    <row r="225" spans="2:21" x14ac:dyDescent="0.2">
      <c r="B225" t="s">
        <v>523</v>
      </c>
      <c r="C225" s="23"/>
      <c r="P225" t="s">
        <v>730</v>
      </c>
    </row>
    <row r="226" spans="2:21" x14ac:dyDescent="0.2">
      <c r="B226" t="s">
        <v>593</v>
      </c>
      <c r="C226" s="23">
        <v>222237.6883391334</v>
      </c>
      <c r="D226">
        <v>66939.633573128856</v>
      </c>
      <c r="E226" s="23">
        <v>0</v>
      </c>
      <c r="F226" s="33">
        <f>D226/C226</f>
        <v>0.30120738779004652</v>
      </c>
      <c r="G226" s="33">
        <f>E226/C226</f>
        <v>0</v>
      </c>
      <c r="M226" s="33"/>
      <c r="N226" s="33"/>
      <c r="P226" t="s">
        <v>731</v>
      </c>
      <c r="Q226" s="23">
        <v>1224832.1708837408</v>
      </c>
      <c r="R226" s="23">
        <v>0</v>
      </c>
      <c r="S226" s="23">
        <v>72.390240907557683</v>
      </c>
      <c r="T226" s="33">
        <f>R226/Q226</f>
        <v>0</v>
      </c>
      <c r="U226" s="33">
        <f>S226/Q226</f>
        <v>5.9102171406329639E-5</v>
      </c>
    </row>
    <row r="227" spans="2:21" x14ac:dyDescent="0.2">
      <c r="B227" t="s">
        <v>593</v>
      </c>
      <c r="C227" s="23"/>
      <c r="P227" t="s">
        <v>731</v>
      </c>
    </row>
    <row r="228" spans="2:21" x14ac:dyDescent="0.2">
      <c r="B228" t="s">
        <v>100</v>
      </c>
      <c r="C228" s="23">
        <v>698612.63401626726</v>
      </c>
      <c r="D228" s="23">
        <v>0</v>
      </c>
      <c r="E228" s="23">
        <v>0</v>
      </c>
      <c r="F228" s="33">
        <f>D228/C228</f>
        <v>0</v>
      </c>
      <c r="G228" s="33">
        <f>E228/C228</f>
        <v>0</v>
      </c>
      <c r="M228" s="33"/>
      <c r="N228" s="33"/>
      <c r="P228" t="s">
        <v>848</v>
      </c>
      <c r="Q228" s="23">
        <v>2670066.6174823586</v>
      </c>
      <c r="R228" s="23">
        <v>291.39303250893943</v>
      </c>
      <c r="S228" s="23">
        <v>122.50468349647178</v>
      </c>
      <c r="T228" s="33">
        <f>R228/Q228</f>
        <v>1.09133244317214E-4</v>
      </c>
      <c r="U228" s="33">
        <f>S228/Q228</f>
        <v>4.5880759189440407E-5</v>
      </c>
    </row>
    <row r="229" spans="2:21" x14ac:dyDescent="0.2">
      <c r="B229" t="s">
        <v>100</v>
      </c>
      <c r="C229" s="23"/>
      <c r="P229" t="s">
        <v>848</v>
      </c>
    </row>
    <row r="230" spans="2:21" x14ac:dyDescent="0.2">
      <c r="B230" t="s">
        <v>171</v>
      </c>
      <c r="C230" s="23">
        <v>440369.359706786</v>
      </c>
      <c r="D230" s="23">
        <v>0</v>
      </c>
      <c r="E230" s="23">
        <v>0</v>
      </c>
      <c r="F230" s="33">
        <f>D230/C230</f>
        <v>0</v>
      </c>
      <c r="G230" s="33">
        <f>E230/C230</f>
        <v>0</v>
      </c>
      <c r="M230" s="33"/>
      <c r="N230" s="33"/>
      <c r="P230" t="s">
        <v>849</v>
      </c>
      <c r="Q230" s="23">
        <v>1564535.6804136615</v>
      </c>
      <c r="R230" s="23">
        <v>315.23487444067126</v>
      </c>
      <c r="S230" s="23">
        <v>80.283661125288518</v>
      </c>
      <c r="T230" s="33">
        <f>R230/Q230</f>
        <v>2.0148781417201269E-4</v>
      </c>
      <c r="U230" s="33">
        <f>S230/Q230</f>
        <v>5.1314688524113175E-5</v>
      </c>
    </row>
    <row r="231" spans="2:21" x14ac:dyDescent="0.2">
      <c r="B231" t="s">
        <v>171</v>
      </c>
      <c r="C231" s="23"/>
      <c r="P231" t="s">
        <v>849</v>
      </c>
    </row>
    <row r="232" spans="2:21" x14ac:dyDescent="0.2">
      <c r="B232" t="s">
        <v>241</v>
      </c>
      <c r="C232" s="23">
        <v>7347245.7193953218</v>
      </c>
      <c r="D232" s="23">
        <v>0</v>
      </c>
      <c r="E232" s="23">
        <v>0</v>
      </c>
      <c r="F232" s="33">
        <f>D232/C232</f>
        <v>0</v>
      </c>
      <c r="G232" s="33">
        <f>E232/C232</f>
        <v>0</v>
      </c>
      <c r="M232" s="33"/>
      <c r="N232" s="33"/>
      <c r="P232" t="s">
        <v>850</v>
      </c>
      <c r="Q232" s="23">
        <v>1402483.4124584177</v>
      </c>
      <c r="R232" s="23">
        <v>14.645741884022268</v>
      </c>
      <c r="S232" s="23">
        <v>18.213506733761211</v>
      </c>
      <c r="T232" s="33">
        <f>R232/Q232</f>
        <v>1.0442720216098456E-5</v>
      </c>
      <c r="U232" s="33">
        <f>S232/Q232</f>
        <v>1.2986611158441223E-5</v>
      </c>
    </row>
    <row r="233" spans="2:21" x14ac:dyDescent="0.2">
      <c r="B233" t="s">
        <v>241</v>
      </c>
      <c r="C233" s="23"/>
      <c r="P233" t="s">
        <v>850</v>
      </c>
    </row>
    <row r="234" spans="2:21" x14ac:dyDescent="0.2">
      <c r="B234" t="s">
        <v>312</v>
      </c>
      <c r="C234" s="23">
        <v>5972034.3169887178</v>
      </c>
      <c r="D234" s="23">
        <v>27.498965639364684</v>
      </c>
      <c r="E234" s="23">
        <v>0</v>
      </c>
      <c r="F234" s="33">
        <f>D234/C234</f>
        <v>4.604622843699683E-6</v>
      </c>
      <c r="G234" s="33">
        <f>E234/C234</f>
        <v>0</v>
      </c>
      <c r="M234" s="33"/>
      <c r="N234" s="33"/>
      <c r="P234" t="s">
        <v>851</v>
      </c>
      <c r="Q234" s="23">
        <v>2308551.8392119915</v>
      </c>
      <c r="R234" s="23">
        <v>1410030.1421801276</v>
      </c>
      <c r="S234" s="23">
        <v>0</v>
      </c>
      <c r="T234" s="33">
        <f>R234/Q234</f>
        <v>0.61078556618483026</v>
      </c>
      <c r="U234" s="33">
        <f>S234/Q234</f>
        <v>0</v>
      </c>
    </row>
    <row r="235" spans="2:21" x14ac:dyDescent="0.2">
      <c r="B235" t="s">
        <v>312</v>
      </c>
      <c r="C235" s="23"/>
      <c r="P235" t="s">
        <v>851</v>
      </c>
    </row>
    <row r="236" spans="2:21" x14ac:dyDescent="0.2">
      <c r="B236" t="s">
        <v>383</v>
      </c>
      <c r="C236" s="23">
        <v>6325836.1747266538</v>
      </c>
      <c r="D236" s="23">
        <v>0</v>
      </c>
      <c r="E236" s="23">
        <v>0</v>
      </c>
      <c r="F236" s="33">
        <f>D236/C236</f>
        <v>0</v>
      </c>
      <c r="G236" s="33">
        <f>E236/C236</f>
        <v>0</v>
      </c>
      <c r="M236" s="33"/>
      <c r="N236" s="33"/>
      <c r="P236" t="s">
        <v>732</v>
      </c>
      <c r="Q236" s="23">
        <v>1226443.4033691604</v>
      </c>
      <c r="R236" s="23">
        <v>688772.17201500013</v>
      </c>
      <c r="S236" s="23">
        <v>0</v>
      </c>
      <c r="T236" s="33">
        <f>R236/Q236</f>
        <v>0.56160126926597298</v>
      </c>
      <c r="U236" s="33">
        <f>S236/Q236</f>
        <v>0</v>
      </c>
    </row>
    <row r="237" spans="2:21" x14ac:dyDescent="0.2">
      <c r="B237" t="s">
        <v>383</v>
      </c>
      <c r="C237" s="23"/>
      <c r="P237" t="s">
        <v>732</v>
      </c>
    </row>
    <row r="238" spans="2:21" x14ac:dyDescent="0.2">
      <c r="B238" t="s">
        <v>454</v>
      </c>
      <c r="C238" s="23">
        <v>6864595.4163974989</v>
      </c>
      <c r="D238" s="23">
        <v>16403.200708138778</v>
      </c>
      <c r="E238" s="23">
        <v>0</v>
      </c>
      <c r="F238" s="33">
        <f>D238/C238</f>
        <v>2.3895364130209857E-3</v>
      </c>
      <c r="G238" s="33">
        <f>E238/C238</f>
        <v>0</v>
      </c>
      <c r="M238" s="33"/>
      <c r="N238" s="33"/>
      <c r="P238" t="s">
        <v>733</v>
      </c>
      <c r="Q238" s="23">
        <v>1257841.2782424858</v>
      </c>
      <c r="R238" s="23">
        <v>815382.10747040715</v>
      </c>
      <c r="S238" s="23">
        <v>3.8611670724145211</v>
      </c>
      <c r="T238" s="33">
        <f>R238/Q238</f>
        <v>0.64823926641181373</v>
      </c>
      <c r="U238" s="33">
        <f>S238/Q238</f>
        <v>3.0696775016077724E-6</v>
      </c>
    </row>
    <row r="239" spans="2:21" x14ac:dyDescent="0.2">
      <c r="B239" t="s">
        <v>454</v>
      </c>
      <c r="C239" s="23"/>
      <c r="P239" t="s">
        <v>733</v>
      </c>
    </row>
    <row r="240" spans="2:21" x14ac:dyDescent="0.2">
      <c r="B240" t="s">
        <v>525</v>
      </c>
      <c r="C240" s="23">
        <v>552179.83086426859</v>
      </c>
      <c r="D240" s="23">
        <v>0</v>
      </c>
      <c r="E240" s="23">
        <v>0</v>
      </c>
      <c r="F240" s="33">
        <f>D240/C240</f>
        <v>0</v>
      </c>
      <c r="G240" s="33">
        <f>E240/C240</f>
        <v>0</v>
      </c>
      <c r="M240" s="33"/>
      <c r="N240" s="33"/>
      <c r="P240" t="s">
        <v>734</v>
      </c>
      <c r="Q240" s="23">
        <v>1987300.6772337612</v>
      </c>
      <c r="R240" s="23">
        <v>1438674.1338889049</v>
      </c>
      <c r="S240" s="23">
        <v>0</v>
      </c>
      <c r="T240" s="33">
        <f>R240/Q240</f>
        <v>0.72393380144743813</v>
      </c>
      <c r="U240" s="33">
        <f>S240/Q240</f>
        <v>0</v>
      </c>
    </row>
    <row r="241" spans="2:21" x14ac:dyDescent="0.2">
      <c r="B241" t="s">
        <v>525</v>
      </c>
      <c r="C241" s="23"/>
      <c r="P241" t="s">
        <v>734</v>
      </c>
    </row>
    <row r="242" spans="2:21" x14ac:dyDescent="0.2">
      <c r="B242" t="s">
        <v>595</v>
      </c>
      <c r="C242" s="23">
        <v>10266915.607677095</v>
      </c>
      <c r="D242" s="23">
        <v>1690763.8818502943</v>
      </c>
      <c r="E242" s="23">
        <v>0</v>
      </c>
      <c r="F242" s="33">
        <f>D242/C242</f>
        <v>0.16468080058883744</v>
      </c>
      <c r="G242" s="33">
        <f>E242/C242</f>
        <v>0</v>
      </c>
      <c r="M242" s="33"/>
      <c r="N242" s="33"/>
      <c r="P242" t="s">
        <v>735</v>
      </c>
      <c r="Q242" s="23">
        <v>1696937.13422608</v>
      </c>
      <c r="R242" s="23">
        <v>985958.63217952149</v>
      </c>
      <c r="S242" s="23">
        <v>0</v>
      </c>
      <c r="T242" s="33">
        <f>R242/Q242</f>
        <v>0.58102248592089789</v>
      </c>
      <c r="U242" s="33">
        <f>S242/Q242</f>
        <v>0</v>
      </c>
    </row>
    <row r="243" spans="2:21" x14ac:dyDescent="0.2">
      <c r="B243" t="s">
        <v>595</v>
      </c>
      <c r="C243" s="23"/>
      <c r="P243" t="s">
        <v>735</v>
      </c>
    </row>
    <row r="244" spans="2:21" x14ac:dyDescent="0.2">
      <c r="B244" t="s">
        <v>102</v>
      </c>
      <c r="C244" s="23">
        <v>21792160.103437483</v>
      </c>
      <c r="D244" s="23">
        <v>688.27988051380544</v>
      </c>
      <c r="E244" s="23">
        <v>0</v>
      </c>
      <c r="F244" s="33">
        <f>D244/C244</f>
        <v>3.1583830021753401E-5</v>
      </c>
      <c r="G244" s="33">
        <f>E244/C244</f>
        <v>0</v>
      </c>
      <c r="M244" s="33"/>
      <c r="N244" s="33"/>
      <c r="P244" t="s">
        <v>736</v>
      </c>
      <c r="Q244" s="23">
        <v>3503.7738855089256</v>
      </c>
      <c r="R244" s="23">
        <v>10.195885526415717</v>
      </c>
      <c r="S244" s="23">
        <v>0</v>
      </c>
      <c r="T244" s="33">
        <f>R244/Q244</f>
        <v>2.9099724638579974E-3</v>
      </c>
      <c r="U244" s="33">
        <f>S244/Q244</f>
        <v>0</v>
      </c>
    </row>
    <row r="245" spans="2:21" x14ac:dyDescent="0.2">
      <c r="B245" t="s">
        <v>102</v>
      </c>
      <c r="C245" s="23"/>
      <c r="P245" t="s">
        <v>736</v>
      </c>
    </row>
    <row r="246" spans="2:21" x14ac:dyDescent="0.2">
      <c r="B246" t="s">
        <v>173</v>
      </c>
      <c r="C246" s="23">
        <v>18646709.903745562</v>
      </c>
      <c r="D246" s="23">
        <v>70.457360022564572</v>
      </c>
      <c r="E246" s="23">
        <v>0</v>
      </c>
      <c r="F246" s="33">
        <f>D246/C246</f>
        <v>3.7785411145594006E-6</v>
      </c>
      <c r="G246" s="33">
        <f>E246/C246</f>
        <v>0</v>
      </c>
      <c r="M246" s="33"/>
      <c r="N246" s="33"/>
      <c r="P246" t="s">
        <v>737</v>
      </c>
      <c r="Q246" s="23">
        <v>45072.301023914799</v>
      </c>
      <c r="R246" s="23">
        <v>0</v>
      </c>
      <c r="S246" s="23">
        <v>0</v>
      </c>
      <c r="T246" s="33">
        <f>R246/Q246</f>
        <v>0</v>
      </c>
      <c r="U246" s="33">
        <f>S246/Q246</f>
        <v>0</v>
      </c>
    </row>
    <row r="247" spans="2:21" x14ac:dyDescent="0.2">
      <c r="B247" t="s">
        <v>173</v>
      </c>
      <c r="C247" s="23"/>
      <c r="P247" t="s">
        <v>737</v>
      </c>
    </row>
    <row r="248" spans="2:21" x14ac:dyDescent="0.2">
      <c r="B248" t="s">
        <v>243</v>
      </c>
      <c r="C248" s="23">
        <v>120906.51672493585</v>
      </c>
      <c r="D248" s="23">
        <v>0</v>
      </c>
      <c r="E248" s="23">
        <v>970.53517983485563</v>
      </c>
      <c r="F248" s="33">
        <f>D248/C248</f>
        <v>0</v>
      </c>
      <c r="G248" s="33">
        <f>E248/C248</f>
        <v>8.0271535904291886E-3</v>
      </c>
      <c r="M248" s="33"/>
      <c r="N248" s="33"/>
      <c r="P248" t="s">
        <v>738</v>
      </c>
      <c r="Q248" s="23">
        <v>55582.146964799947</v>
      </c>
      <c r="R248" s="23">
        <v>0</v>
      </c>
      <c r="S248" s="23">
        <v>0</v>
      </c>
      <c r="T248" s="33">
        <f>R248/Q248</f>
        <v>0</v>
      </c>
      <c r="U248" s="33">
        <f>S248/Q248</f>
        <v>0</v>
      </c>
    </row>
    <row r="249" spans="2:21" x14ac:dyDescent="0.2">
      <c r="B249" t="s">
        <v>243</v>
      </c>
      <c r="C249" s="23"/>
      <c r="P249" s="34" t="s">
        <v>738</v>
      </c>
    </row>
    <row r="250" spans="2:21" x14ac:dyDescent="0.2">
      <c r="B250" t="s">
        <v>314</v>
      </c>
      <c r="C250" s="23">
        <v>44619.842738286898</v>
      </c>
      <c r="D250" s="23">
        <v>0</v>
      </c>
      <c r="E250" s="23">
        <v>0</v>
      </c>
      <c r="F250" s="33">
        <f>D250/C250</f>
        <v>0</v>
      </c>
      <c r="G250" s="33">
        <f>E250/C250</f>
        <v>0</v>
      </c>
      <c r="M250" s="33"/>
      <c r="N250" s="33"/>
      <c r="P250" t="s">
        <v>739</v>
      </c>
      <c r="Q250" s="23">
        <v>43319.094447666721</v>
      </c>
      <c r="R250" s="23">
        <v>0</v>
      </c>
      <c r="S250" s="23">
        <v>0</v>
      </c>
      <c r="T250" s="33">
        <f>R250/Q250</f>
        <v>0</v>
      </c>
      <c r="U250" s="33">
        <f>S250/Q250</f>
        <v>0</v>
      </c>
    </row>
    <row r="251" spans="2:21" x14ac:dyDescent="0.2">
      <c r="B251" t="s">
        <v>314</v>
      </c>
      <c r="C251" s="23"/>
      <c r="P251" t="s">
        <v>739</v>
      </c>
    </row>
    <row r="252" spans="2:21" x14ac:dyDescent="0.2">
      <c r="B252" t="s">
        <v>385</v>
      </c>
      <c r="C252" s="23">
        <v>1194161.9600608349</v>
      </c>
      <c r="D252" s="23">
        <v>0</v>
      </c>
      <c r="E252" s="23">
        <v>0</v>
      </c>
      <c r="F252" s="33">
        <f>D252/C252</f>
        <v>0</v>
      </c>
      <c r="G252" s="33">
        <f>E252/C252</f>
        <v>0</v>
      </c>
      <c r="M252" s="33"/>
      <c r="N252" s="33"/>
      <c r="P252" t="s">
        <v>852</v>
      </c>
      <c r="Q252" s="23">
        <v>16732.112390153223</v>
      </c>
      <c r="R252" s="23">
        <v>0</v>
      </c>
      <c r="S252" s="23">
        <v>529.95179970127424</v>
      </c>
      <c r="T252" s="33">
        <f>R252/Q252</f>
        <v>0</v>
      </c>
      <c r="U252" s="33">
        <f>S252/Q252</f>
        <v>3.1672737269751346E-2</v>
      </c>
    </row>
    <row r="253" spans="2:21" x14ac:dyDescent="0.2">
      <c r="B253" t="s">
        <v>385</v>
      </c>
      <c r="C253" s="23"/>
      <c r="P253" t="s">
        <v>852</v>
      </c>
    </row>
    <row r="254" spans="2:21" x14ac:dyDescent="0.2">
      <c r="B254" t="s">
        <v>456</v>
      </c>
      <c r="C254" s="23">
        <v>5286152.9155005813</v>
      </c>
      <c r="D254" s="23">
        <v>96976.631151174282</v>
      </c>
      <c r="E254" s="23">
        <v>10.634774012908547</v>
      </c>
      <c r="F254" s="33">
        <f>D254/C254</f>
        <v>1.8345407842215423E-2</v>
      </c>
      <c r="G254" s="33">
        <f>E254/C254</f>
        <v>2.0118173240362023E-6</v>
      </c>
      <c r="M254" s="33"/>
      <c r="N254" s="33"/>
      <c r="P254" t="s">
        <v>853</v>
      </c>
      <c r="Q254" s="23">
        <v>51436.044657326471</v>
      </c>
      <c r="R254" s="23">
        <v>18.224087246679801</v>
      </c>
      <c r="S254" s="23">
        <v>6113.5260059447955</v>
      </c>
      <c r="T254" s="33">
        <f>R254/Q254</f>
        <v>3.543057668623435E-4</v>
      </c>
      <c r="U254" s="33">
        <f>S254/Q254</f>
        <v>0.11885684536347789</v>
      </c>
    </row>
    <row r="255" spans="2:21" x14ac:dyDescent="0.2">
      <c r="B255" t="s">
        <v>456</v>
      </c>
      <c r="C255" s="23"/>
      <c r="P255" t="s">
        <v>853</v>
      </c>
    </row>
    <row r="256" spans="2:21" x14ac:dyDescent="0.2">
      <c r="B256" t="s">
        <v>1165</v>
      </c>
      <c r="C256" s="23">
        <v>14344051.443144344</v>
      </c>
      <c r="D256" s="23">
        <v>0</v>
      </c>
      <c r="E256" s="23">
        <v>0</v>
      </c>
      <c r="F256" s="33">
        <f>D256/C256</f>
        <v>0</v>
      </c>
      <c r="G256" s="33">
        <f>E256/C256</f>
        <v>0</v>
      </c>
      <c r="M256" s="33"/>
      <c r="N256" s="33"/>
      <c r="P256" t="s">
        <v>854</v>
      </c>
      <c r="Q256" s="23">
        <v>3039036.9835611191</v>
      </c>
      <c r="R256" s="23">
        <v>20.887201172810844</v>
      </c>
      <c r="S256" s="23">
        <v>0</v>
      </c>
      <c r="T256" s="33">
        <f>R256/Q256</f>
        <v>6.8729670898362642E-6</v>
      </c>
      <c r="U256" s="33">
        <f>S256/Q256</f>
        <v>0</v>
      </c>
    </row>
    <row r="257" spans="2:21" x14ac:dyDescent="0.2">
      <c r="B257" t="s">
        <v>1165</v>
      </c>
      <c r="C257" s="23"/>
      <c r="P257" t="s">
        <v>854</v>
      </c>
    </row>
    <row r="258" spans="2:21" x14ac:dyDescent="0.2">
      <c r="B258" t="s">
        <v>1166</v>
      </c>
      <c r="C258" s="23">
        <v>8976872.035331225</v>
      </c>
      <c r="D258" s="23">
        <v>0</v>
      </c>
      <c r="E258" s="23">
        <v>0</v>
      </c>
      <c r="F258" s="33">
        <f>D258/C258</f>
        <v>0</v>
      </c>
      <c r="G258" s="33">
        <f>E258/C258</f>
        <v>0</v>
      </c>
      <c r="M258" s="33"/>
      <c r="N258" s="33"/>
      <c r="P258" t="s">
        <v>855</v>
      </c>
      <c r="Q258" s="23">
        <v>23113802.118246116</v>
      </c>
      <c r="R258" s="23">
        <v>0</v>
      </c>
      <c r="S258" s="23">
        <v>0</v>
      </c>
      <c r="T258" s="33">
        <f>R258/Q258</f>
        <v>0</v>
      </c>
      <c r="U258" s="33">
        <f>S258/Q258</f>
        <v>0</v>
      </c>
    </row>
    <row r="259" spans="2:21" x14ac:dyDescent="0.2">
      <c r="B259" t="s">
        <v>1166</v>
      </c>
      <c r="C259" s="23"/>
      <c r="P259" t="s">
        <v>855</v>
      </c>
    </row>
    <row r="260" spans="2:21" x14ac:dyDescent="0.2">
      <c r="B260" t="s">
        <v>1167</v>
      </c>
      <c r="C260" s="23">
        <v>1665729.2205942082</v>
      </c>
      <c r="D260" s="23">
        <v>0</v>
      </c>
      <c r="E260" s="23">
        <v>0</v>
      </c>
      <c r="F260" s="33">
        <f>D260/C260</f>
        <v>0</v>
      </c>
      <c r="G260" s="33">
        <f>E260/C260</f>
        <v>0</v>
      </c>
      <c r="M260" s="33"/>
      <c r="N260" s="33"/>
      <c r="P260" t="s">
        <v>856</v>
      </c>
      <c r="Q260" s="23">
        <v>851901.54669470573</v>
      </c>
      <c r="R260" s="23">
        <v>828192.00870177487</v>
      </c>
      <c r="S260" s="23">
        <v>0</v>
      </c>
      <c r="T260" s="33">
        <f>R260/Q260</f>
        <v>0.97216868770232723</v>
      </c>
      <c r="U260" s="33">
        <f>S260/Q260</f>
        <v>0</v>
      </c>
    </row>
    <row r="261" spans="2:21" x14ac:dyDescent="0.2">
      <c r="B261" t="s">
        <v>1167</v>
      </c>
      <c r="C261" s="23"/>
      <c r="P261" t="s">
        <v>856</v>
      </c>
    </row>
    <row r="262" spans="2:21" x14ac:dyDescent="0.2">
      <c r="B262" t="s">
        <v>1168</v>
      </c>
      <c r="C262" s="23">
        <v>14346807.247340638</v>
      </c>
      <c r="D262" s="23">
        <v>0</v>
      </c>
      <c r="E262" s="23">
        <v>0</v>
      </c>
      <c r="F262" s="33">
        <f>D262/C262</f>
        <v>0</v>
      </c>
      <c r="G262" s="33">
        <f>E262/C262</f>
        <v>0</v>
      </c>
      <c r="M262" s="33"/>
      <c r="N262" s="33"/>
      <c r="P262" t="s">
        <v>857</v>
      </c>
      <c r="Q262" s="23">
        <v>2487113.4048318965</v>
      </c>
      <c r="R262" s="23">
        <v>1417548.3762227497</v>
      </c>
      <c r="S262" s="23">
        <v>9.1582001631911556</v>
      </c>
      <c r="T262" s="33">
        <f>R262/Q262</f>
        <v>0.5699572739501042</v>
      </c>
      <c r="U262" s="33">
        <f>S262/Q262</f>
        <v>3.6822607869021381E-6</v>
      </c>
    </row>
    <row r="263" spans="2:21" x14ac:dyDescent="0.2">
      <c r="B263" t="s">
        <v>1168</v>
      </c>
      <c r="C263" s="23"/>
      <c r="P263" t="s">
        <v>857</v>
      </c>
    </row>
    <row r="264" spans="2:21" x14ac:dyDescent="0.2">
      <c r="B264" t="s">
        <v>1169</v>
      </c>
      <c r="C264" s="23">
        <v>2534292.0295037841</v>
      </c>
      <c r="D264" s="23">
        <v>0</v>
      </c>
      <c r="E264" s="23">
        <v>0</v>
      </c>
      <c r="F264" s="33">
        <f>D264/C264</f>
        <v>0</v>
      </c>
      <c r="G264" s="33">
        <f>E264/C264</f>
        <v>0</v>
      </c>
      <c r="M264" s="33"/>
      <c r="N264" s="33"/>
      <c r="P264" t="s">
        <v>858</v>
      </c>
      <c r="Q264" s="23">
        <v>958165.09291876445</v>
      </c>
      <c r="R264" s="23">
        <v>711320.46539107757</v>
      </c>
      <c r="S264" s="23">
        <v>0</v>
      </c>
      <c r="T264" s="33">
        <f>R264/Q264</f>
        <v>0.7423777704364618</v>
      </c>
      <c r="U264" s="33">
        <f>S264/Q264</f>
        <v>0</v>
      </c>
    </row>
    <row r="265" spans="2:21" x14ac:dyDescent="0.2">
      <c r="B265" t="s">
        <v>1169</v>
      </c>
      <c r="C265" s="23"/>
      <c r="P265" t="s">
        <v>858</v>
      </c>
    </row>
    <row r="266" spans="2:21" x14ac:dyDescent="0.2">
      <c r="B266" t="s">
        <v>1170</v>
      </c>
      <c r="C266" s="23">
        <v>1250760.0455875243</v>
      </c>
      <c r="D266" s="23">
        <v>0</v>
      </c>
      <c r="E266" s="23">
        <v>10.91849200362638</v>
      </c>
      <c r="F266" s="33">
        <f>D266/C266</f>
        <v>0</v>
      </c>
      <c r="G266" s="33">
        <f>E266/C266</f>
        <v>8.7294857571962134E-6</v>
      </c>
      <c r="M266" s="33"/>
      <c r="N266" s="33"/>
      <c r="P266" t="s">
        <v>859</v>
      </c>
      <c r="Q266" s="23">
        <v>1886027.2121522594</v>
      </c>
      <c r="R266" s="23">
        <v>1263585.2522168173</v>
      </c>
      <c r="S266" s="23">
        <v>0</v>
      </c>
      <c r="T266" s="33">
        <f>R266/Q266</f>
        <v>0.66997190924666672</v>
      </c>
      <c r="U266" s="33">
        <f>S266/Q266</f>
        <v>0</v>
      </c>
    </row>
    <row r="267" spans="2:21" x14ac:dyDescent="0.2">
      <c r="B267" t="s">
        <v>1170</v>
      </c>
      <c r="C267" s="23"/>
      <c r="P267" t="s">
        <v>859</v>
      </c>
    </row>
    <row r="268" spans="2:21" x14ac:dyDescent="0.2">
      <c r="B268" t="s">
        <v>1171</v>
      </c>
      <c r="C268" s="23">
        <v>4814887.9900839198</v>
      </c>
      <c r="D268" s="23">
        <v>0</v>
      </c>
      <c r="E268" s="23">
        <v>0</v>
      </c>
      <c r="F268" s="33">
        <f>D268/C268</f>
        <v>0</v>
      </c>
      <c r="G268" s="33">
        <f>E268/C268</f>
        <v>0</v>
      </c>
      <c r="M268" s="33"/>
      <c r="N268" s="33"/>
      <c r="P268" t="s">
        <v>740</v>
      </c>
      <c r="Q268" s="23">
        <v>209494.59069993091</v>
      </c>
      <c r="R268" s="23">
        <v>19.027906277960174</v>
      </c>
      <c r="S268" s="23">
        <v>0</v>
      </c>
      <c r="T268" s="33">
        <f>R268/Q268</f>
        <v>9.0827673470647037E-5</v>
      </c>
      <c r="U268" s="33">
        <f>S268/Q268</f>
        <v>0</v>
      </c>
    </row>
    <row r="269" spans="2:21" x14ac:dyDescent="0.2">
      <c r="B269" t="s">
        <v>1171</v>
      </c>
      <c r="C269" s="23"/>
      <c r="P269" t="s">
        <v>740</v>
      </c>
    </row>
    <row r="270" spans="2:21" x14ac:dyDescent="0.2">
      <c r="B270" t="s">
        <v>1172</v>
      </c>
      <c r="C270" s="23">
        <v>3334179.4188876995</v>
      </c>
      <c r="D270" s="23">
        <v>0</v>
      </c>
      <c r="E270" s="23">
        <v>18.777993825019916</v>
      </c>
      <c r="F270" s="33">
        <f>D270/C270</f>
        <v>0</v>
      </c>
      <c r="G270" s="33">
        <f>E270/C270</f>
        <v>5.6319686093210776E-6</v>
      </c>
      <c r="M270" s="33"/>
      <c r="N270" s="33"/>
      <c r="P270" t="s">
        <v>741</v>
      </c>
      <c r="Q270" s="23">
        <v>2549028.8205381138</v>
      </c>
      <c r="R270" s="23">
        <v>85.382722404758212</v>
      </c>
      <c r="S270" s="23">
        <v>0</v>
      </c>
      <c r="T270" s="33">
        <f>R270/Q270</f>
        <v>3.3496177727301435E-5</v>
      </c>
      <c r="U270" s="33">
        <f>S270/Q270</f>
        <v>0</v>
      </c>
    </row>
    <row r="271" spans="2:21" x14ac:dyDescent="0.2">
      <c r="B271" t="s">
        <v>1172</v>
      </c>
      <c r="C271" s="23"/>
      <c r="P271" t="s">
        <v>741</v>
      </c>
    </row>
    <row r="272" spans="2:21" x14ac:dyDescent="0.2">
      <c r="B272" t="s">
        <v>1173</v>
      </c>
      <c r="C272" s="23">
        <v>1057293.9702577814</v>
      </c>
      <c r="D272" s="23">
        <v>0</v>
      </c>
      <c r="E272" s="23">
        <v>0</v>
      </c>
      <c r="F272" s="33">
        <f>D272/C272</f>
        <v>0</v>
      </c>
      <c r="G272" s="33">
        <f>E272/C272</f>
        <v>0</v>
      </c>
      <c r="M272" s="33"/>
      <c r="N272" s="33"/>
      <c r="P272" t="s">
        <v>742</v>
      </c>
      <c r="Q272" s="23">
        <v>2180679.6220854991</v>
      </c>
      <c r="R272" s="23">
        <v>48.430316395650792</v>
      </c>
      <c r="S272" s="23">
        <v>143520.16387027089</v>
      </c>
      <c r="T272" s="33">
        <f>R272/Q272</f>
        <v>2.2208817794763597E-5</v>
      </c>
      <c r="U272" s="33">
        <f>S272/Q272</f>
        <v>6.5814419695918003E-2</v>
      </c>
    </row>
    <row r="273" spans="2:21" x14ac:dyDescent="0.2">
      <c r="B273" t="s">
        <v>1173</v>
      </c>
      <c r="C273" s="23"/>
      <c r="P273" t="s">
        <v>742</v>
      </c>
    </row>
    <row r="274" spans="2:21" x14ac:dyDescent="0.2">
      <c r="B274" t="s">
        <v>1174</v>
      </c>
      <c r="C274" s="23">
        <v>2743137.6882970575</v>
      </c>
      <c r="D274" s="23">
        <v>0</v>
      </c>
      <c r="E274" s="23">
        <v>0</v>
      </c>
      <c r="F274" s="33">
        <f>D274/C274</f>
        <v>0</v>
      </c>
      <c r="G274" s="33">
        <f>E274/C274</f>
        <v>0</v>
      </c>
      <c r="M274" s="33"/>
      <c r="N274" s="33"/>
      <c r="P274" t="s">
        <v>743</v>
      </c>
      <c r="Q274" s="23">
        <v>801833.03841328504</v>
      </c>
      <c r="R274" s="23">
        <v>12.444192435821602</v>
      </c>
      <c r="S274" s="23">
        <v>36305.498739049857</v>
      </c>
      <c r="T274" s="33">
        <f>R274/Q274</f>
        <v>1.5519680332013895E-5</v>
      </c>
      <c r="U274" s="33">
        <f>S274/Q274</f>
        <v>4.5278127739527094E-2</v>
      </c>
    </row>
    <row r="275" spans="2:21" x14ac:dyDescent="0.2">
      <c r="B275" t="s">
        <v>1174</v>
      </c>
      <c r="C275" s="23"/>
      <c r="P275" t="s">
        <v>743</v>
      </c>
    </row>
    <row r="276" spans="2:21" x14ac:dyDescent="0.2">
      <c r="B276" t="s">
        <v>1175</v>
      </c>
      <c r="C276" s="23">
        <v>2982618.9599598208</v>
      </c>
      <c r="D276" s="23">
        <v>0</v>
      </c>
      <c r="E276" s="23">
        <v>0</v>
      </c>
      <c r="F276" s="33">
        <f>D276/C276</f>
        <v>0</v>
      </c>
      <c r="G276" s="33">
        <f>E276/C276</f>
        <v>0</v>
      </c>
      <c r="M276" s="33"/>
      <c r="N276" s="33"/>
      <c r="P276" t="s">
        <v>744</v>
      </c>
      <c r="Q276" s="23">
        <v>1357403.3134294208</v>
      </c>
      <c r="R276" s="23">
        <v>138.6174478628775</v>
      </c>
      <c r="S276" s="23">
        <v>104777.55953388585</v>
      </c>
      <c r="T276" s="33">
        <f>R276/Q276</f>
        <v>1.0211957381529186E-4</v>
      </c>
      <c r="U276" s="33">
        <f>S276/Q276</f>
        <v>7.718970367706697E-2</v>
      </c>
    </row>
    <row r="277" spans="2:21" x14ac:dyDescent="0.2">
      <c r="B277" t="s">
        <v>1175</v>
      </c>
      <c r="C277" s="23"/>
      <c r="P277" t="s">
        <v>744</v>
      </c>
    </row>
    <row r="278" spans="2:21" x14ac:dyDescent="0.2">
      <c r="B278" t="s">
        <v>1176</v>
      </c>
      <c r="C278" s="23">
        <v>495958.03182128631</v>
      </c>
      <c r="D278" s="23">
        <v>0</v>
      </c>
      <c r="E278" s="23">
        <v>0</v>
      </c>
      <c r="F278" s="33">
        <f>D278/C278</f>
        <v>0</v>
      </c>
      <c r="G278" s="33">
        <f>E278/C278</f>
        <v>0</v>
      </c>
      <c r="M278" s="33"/>
      <c r="N278" s="33"/>
      <c r="P278" t="s">
        <v>745</v>
      </c>
      <c r="Q278" s="23">
        <v>336208.04763621249</v>
      </c>
      <c r="R278" s="23">
        <v>0</v>
      </c>
      <c r="S278" s="23">
        <v>71715.982919665534</v>
      </c>
      <c r="T278" s="33">
        <f>R278/Q278</f>
        <v>0</v>
      </c>
      <c r="U278" s="33">
        <f>S278/Q278</f>
        <v>0.21330834709008645</v>
      </c>
    </row>
    <row r="279" spans="2:21" x14ac:dyDescent="0.2">
      <c r="B279" t="s">
        <v>1176</v>
      </c>
      <c r="C279" s="23"/>
      <c r="P279" t="s">
        <v>745</v>
      </c>
    </row>
    <row r="280" spans="2:21" x14ac:dyDescent="0.2">
      <c r="B280" t="s">
        <v>246</v>
      </c>
      <c r="C280" s="23">
        <v>9499679.3966439217</v>
      </c>
      <c r="D280" s="23">
        <v>0</v>
      </c>
      <c r="E280" s="23">
        <v>0</v>
      </c>
      <c r="F280" s="33">
        <f>D280/C280</f>
        <v>0</v>
      </c>
      <c r="G280" s="33">
        <f>E280/C280</f>
        <v>0</v>
      </c>
      <c r="M280" s="33"/>
      <c r="N280" s="33"/>
      <c r="P280" t="s">
        <v>746</v>
      </c>
      <c r="Q280" s="23">
        <v>303753.2875629979</v>
      </c>
      <c r="R280" s="23">
        <v>56.45514090186299</v>
      </c>
      <c r="S280" s="23">
        <v>215.7820463716337</v>
      </c>
      <c r="T280" s="33">
        <f>R280/Q280</f>
        <v>1.8585853458509248E-4</v>
      </c>
      <c r="U280" s="33">
        <f>S280/Q280</f>
        <v>7.1038587961580794E-4</v>
      </c>
    </row>
    <row r="281" spans="2:21" x14ac:dyDescent="0.2">
      <c r="B281" t="s">
        <v>246</v>
      </c>
      <c r="C281" s="23"/>
      <c r="P281" t="s">
        <v>746</v>
      </c>
    </row>
    <row r="282" spans="2:21" x14ac:dyDescent="0.2">
      <c r="B282" t="s">
        <v>317</v>
      </c>
      <c r="C282" s="23">
        <v>1608162.8428639616</v>
      </c>
      <c r="D282" s="23">
        <v>0</v>
      </c>
      <c r="E282" s="23">
        <v>0</v>
      </c>
      <c r="F282" s="33">
        <f>D282/C282</f>
        <v>0</v>
      </c>
      <c r="G282" s="33">
        <f>E282/C282</f>
        <v>0</v>
      </c>
      <c r="M282" s="33"/>
      <c r="N282" s="33"/>
      <c r="P282" t="s">
        <v>747</v>
      </c>
      <c r="Q282" s="23">
        <v>1129508.2470984212</v>
      </c>
      <c r="R282" s="23">
        <v>35.233263681831943</v>
      </c>
      <c r="S282" s="23">
        <v>12.400158510057553</v>
      </c>
      <c r="T282" s="33">
        <f>R282/Q282</f>
        <v>3.119345411805731E-5</v>
      </c>
      <c r="U282" s="33">
        <f>S282/Q282</f>
        <v>1.0978369163671143E-5</v>
      </c>
    </row>
    <row r="283" spans="2:21" x14ac:dyDescent="0.2">
      <c r="B283" t="s">
        <v>317</v>
      </c>
      <c r="C283" s="23"/>
      <c r="P283" t="s">
        <v>747</v>
      </c>
    </row>
    <row r="284" spans="2:21" x14ac:dyDescent="0.2">
      <c r="B284" t="s">
        <v>388</v>
      </c>
      <c r="C284" s="23">
        <v>5084822.270113701</v>
      </c>
      <c r="D284" s="23">
        <v>0</v>
      </c>
      <c r="E284" s="23">
        <v>0</v>
      </c>
      <c r="F284" s="33">
        <f>D284/C284</f>
        <v>0</v>
      </c>
      <c r="G284" s="33">
        <f>E284/C284</f>
        <v>0</v>
      </c>
      <c r="M284" s="33"/>
      <c r="N284" s="33"/>
      <c r="P284" t="s">
        <v>860</v>
      </c>
      <c r="Q284" s="23">
        <v>752619.10680998396</v>
      </c>
      <c r="R284" s="23">
        <v>12369.546472851509</v>
      </c>
      <c r="S284" s="23">
        <v>0</v>
      </c>
      <c r="T284" s="33">
        <f>R284/Q284</f>
        <v>1.6435334103170045E-2</v>
      </c>
      <c r="U284" s="33">
        <f>S284/Q284</f>
        <v>0</v>
      </c>
    </row>
    <row r="285" spans="2:21" x14ac:dyDescent="0.2">
      <c r="B285" t="s">
        <v>388</v>
      </c>
      <c r="C285" s="23"/>
      <c r="P285" t="s">
        <v>860</v>
      </c>
    </row>
    <row r="286" spans="2:21" x14ac:dyDescent="0.2">
      <c r="B286" t="s">
        <v>459</v>
      </c>
      <c r="C286" s="23">
        <v>1303551.6384072639</v>
      </c>
      <c r="D286" s="23">
        <v>0</v>
      </c>
      <c r="E286" s="23">
        <v>0</v>
      </c>
      <c r="F286" s="33">
        <f>D286/C286</f>
        <v>0</v>
      </c>
      <c r="G286" s="33">
        <f>E286/C286</f>
        <v>0</v>
      </c>
      <c r="M286" s="33"/>
      <c r="N286" s="33"/>
      <c r="P286" t="s">
        <v>861</v>
      </c>
      <c r="Q286" s="23">
        <v>1263717.7808192889</v>
      </c>
      <c r="R286" s="23">
        <v>236078.18631676876</v>
      </c>
      <c r="S286" s="23">
        <v>0</v>
      </c>
      <c r="T286" s="33">
        <f>R286/Q286</f>
        <v>0.18681242750554272</v>
      </c>
      <c r="U286" s="33">
        <f>S286/Q286</f>
        <v>0</v>
      </c>
    </row>
    <row r="287" spans="2:21" x14ac:dyDescent="0.2">
      <c r="B287" t="s">
        <v>459</v>
      </c>
      <c r="C287" s="23"/>
      <c r="P287" t="s">
        <v>861</v>
      </c>
    </row>
    <row r="288" spans="2:21" x14ac:dyDescent="0.2">
      <c r="B288" t="s">
        <v>529</v>
      </c>
      <c r="C288" s="23">
        <v>5802876.1567756636</v>
      </c>
      <c r="D288" s="23">
        <v>2028636.7404078946</v>
      </c>
      <c r="E288" s="23">
        <v>0</v>
      </c>
      <c r="F288" s="33">
        <f>D288/C288</f>
        <v>0.3495915965808058</v>
      </c>
      <c r="G288" s="33">
        <f>E288/C288</f>
        <v>0</v>
      </c>
      <c r="M288" s="33"/>
      <c r="N288" s="33"/>
      <c r="P288" t="s">
        <v>862</v>
      </c>
      <c r="Q288" s="23">
        <v>1953069.0950601385</v>
      </c>
      <c r="R288" s="23">
        <v>638728.99612736516</v>
      </c>
      <c r="S288" s="23">
        <v>0</v>
      </c>
      <c r="T288" s="33">
        <f>R288/Q288</f>
        <v>0.3270386069509218</v>
      </c>
      <c r="U288" s="33">
        <f>S288/Q288</f>
        <v>0</v>
      </c>
    </row>
    <row r="289" spans="2:21" x14ac:dyDescent="0.2">
      <c r="B289" t="s">
        <v>529</v>
      </c>
      <c r="C289" s="23"/>
      <c r="P289" t="s">
        <v>862</v>
      </c>
    </row>
    <row r="290" spans="2:21" x14ac:dyDescent="0.2">
      <c r="B290" t="s">
        <v>599</v>
      </c>
      <c r="C290" s="23">
        <v>1057231.7143426421</v>
      </c>
      <c r="D290" s="23">
        <v>419214.86259226338</v>
      </c>
      <c r="E290" s="23">
        <v>0</v>
      </c>
      <c r="F290" s="33">
        <f>D290/C290</f>
        <v>0.39652127050778058</v>
      </c>
      <c r="G290" s="33">
        <f>E290/C290</f>
        <v>0</v>
      </c>
      <c r="M290" s="33"/>
      <c r="N290" s="33"/>
      <c r="P290" t="s">
        <v>863</v>
      </c>
      <c r="Q290" s="23">
        <v>1252984.1922380517</v>
      </c>
      <c r="R290" s="23">
        <v>222862.2133832681</v>
      </c>
      <c r="S290" s="23">
        <v>0</v>
      </c>
      <c r="T290" s="33">
        <f>R290/Q290</f>
        <v>0.17786514368165868</v>
      </c>
      <c r="U290" s="33">
        <f>S290/Q290</f>
        <v>0</v>
      </c>
    </row>
    <row r="291" spans="2:21" x14ac:dyDescent="0.2">
      <c r="B291" t="s">
        <v>599</v>
      </c>
      <c r="C291" s="23"/>
      <c r="P291" t="s">
        <v>863</v>
      </c>
    </row>
    <row r="292" spans="2:21" x14ac:dyDescent="0.2">
      <c r="B292" t="s">
        <v>106</v>
      </c>
      <c r="C292" s="23">
        <v>1213916.7229368035</v>
      </c>
      <c r="D292" s="23">
        <v>0</v>
      </c>
      <c r="E292" s="23">
        <v>0</v>
      </c>
      <c r="F292" s="33">
        <f>D292/C292</f>
        <v>0</v>
      </c>
      <c r="G292" s="33">
        <f>E292/C292</f>
        <v>0</v>
      </c>
      <c r="M292" s="33"/>
      <c r="N292" s="33"/>
      <c r="P292" t="s">
        <v>748</v>
      </c>
      <c r="Q292" s="23">
        <v>4764.2548630026158</v>
      </c>
      <c r="R292" s="23">
        <v>5.2234526013403508</v>
      </c>
      <c r="S292" s="23">
        <v>0</v>
      </c>
      <c r="T292" s="33">
        <f>R292/Q292</f>
        <v>1.0963839575216031E-3</v>
      </c>
      <c r="U292" s="33">
        <f>S292/Q292</f>
        <v>0</v>
      </c>
    </row>
    <row r="293" spans="2:21" x14ac:dyDescent="0.2">
      <c r="B293" t="s">
        <v>106</v>
      </c>
      <c r="C293" s="23"/>
      <c r="P293" t="s">
        <v>748</v>
      </c>
    </row>
    <row r="294" spans="2:21" x14ac:dyDescent="0.2">
      <c r="B294" t="s">
        <v>177</v>
      </c>
      <c r="C294" s="23">
        <v>373205.6512775583</v>
      </c>
      <c r="D294" s="23">
        <v>220.36377223505059</v>
      </c>
      <c r="E294" s="23">
        <v>0</v>
      </c>
      <c r="F294" s="33">
        <f>D294/C294</f>
        <v>5.9046204547198277E-4</v>
      </c>
      <c r="G294" s="33">
        <f>E294/C294</f>
        <v>0</v>
      </c>
      <c r="M294" s="33"/>
      <c r="N294" s="33"/>
      <c r="P294" t="s">
        <v>749</v>
      </c>
      <c r="Q294" s="23">
        <v>1722609.4630399209</v>
      </c>
      <c r="R294" s="23">
        <v>110.64399718598149</v>
      </c>
      <c r="S294" s="23">
        <v>8.548174530672668</v>
      </c>
      <c r="T294" s="33">
        <f>R294/Q294</f>
        <v>6.4230459404725416E-5</v>
      </c>
      <c r="U294" s="33">
        <f>S294/Q294</f>
        <v>4.9623403993076564E-6</v>
      </c>
    </row>
    <row r="295" spans="2:21" x14ac:dyDescent="0.2">
      <c r="B295" t="s">
        <v>177</v>
      </c>
      <c r="C295" s="23"/>
      <c r="P295" t="s">
        <v>749</v>
      </c>
    </row>
    <row r="296" spans="2:21" x14ac:dyDescent="0.2">
      <c r="B296" t="s">
        <v>248</v>
      </c>
      <c r="C296" s="23">
        <v>8329321.2681277273</v>
      </c>
      <c r="D296" s="23">
        <v>96.655464548979239</v>
      </c>
      <c r="E296" s="23">
        <v>0</v>
      </c>
      <c r="F296" s="33">
        <f>D296/C296</f>
        <v>1.1604242583226177E-5</v>
      </c>
      <c r="G296" s="33">
        <f>E296/C296</f>
        <v>0</v>
      </c>
      <c r="M296" s="33"/>
      <c r="N296" s="33"/>
      <c r="P296" t="s">
        <v>750</v>
      </c>
      <c r="Q296" s="23">
        <v>1237510.8210369884</v>
      </c>
      <c r="R296" s="23">
        <v>0</v>
      </c>
      <c r="S296" s="23">
        <v>0</v>
      </c>
      <c r="T296" s="33">
        <f>R296/Q296</f>
        <v>0</v>
      </c>
      <c r="U296" s="33">
        <f>S296/Q296</f>
        <v>0</v>
      </c>
    </row>
    <row r="297" spans="2:21" x14ac:dyDescent="0.2">
      <c r="B297" t="s">
        <v>248</v>
      </c>
      <c r="C297" s="23"/>
      <c r="P297" t="s">
        <v>750</v>
      </c>
    </row>
    <row r="298" spans="2:21" x14ac:dyDescent="0.2">
      <c r="B298" t="s">
        <v>319</v>
      </c>
      <c r="C298" s="23">
        <v>409504.41059817071</v>
      </c>
      <c r="D298" s="23">
        <v>0</v>
      </c>
      <c r="E298" s="23">
        <v>0</v>
      </c>
      <c r="F298" s="33">
        <f>D298/C298</f>
        <v>0</v>
      </c>
      <c r="G298" s="33">
        <f>E298/C298</f>
        <v>0</v>
      </c>
      <c r="M298" s="33"/>
      <c r="N298" s="33"/>
      <c r="P298" t="s">
        <v>751</v>
      </c>
      <c r="Q298" s="23">
        <v>2442434.9402307277</v>
      </c>
      <c r="R298" s="23">
        <v>15.848814677395451</v>
      </c>
      <c r="S298" s="23">
        <v>0</v>
      </c>
      <c r="T298" s="33">
        <f>R298/Q298</f>
        <v>6.4889403669840523E-6</v>
      </c>
      <c r="U298" s="33">
        <f>S298/Q298</f>
        <v>0</v>
      </c>
    </row>
    <row r="299" spans="2:21" x14ac:dyDescent="0.2">
      <c r="B299" t="s">
        <v>319</v>
      </c>
      <c r="C299" s="23"/>
      <c r="P299" t="s">
        <v>751</v>
      </c>
    </row>
    <row r="300" spans="2:21" x14ac:dyDescent="0.2">
      <c r="B300" t="s">
        <v>390</v>
      </c>
      <c r="C300" s="23">
        <v>1566693.4272333998</v>
      </c>
      <c r="D300" s="23">
        <v>447476.06523386535</v>
      </c>
      <c r="E300" s="23">
        <v>0</v>
      </c>
      <c r="F300" s="33">
        <f>D300/C300</f>
        <v>0.2856181416577821</v>
      </c>
      <c r="G300" s="33">
        <f>E300/C300</f>
        <v>0</v>
      </c>
      <c r="M300" s="33"/>
      <c r="N300" s="33"/>
      <c r="P300" t="s">
        <v>752</v>
      </c>
      <c r="Q300" s="23">
        <v>847106.32270068186</v>
      </c>
      <c r="R300" s="23">
        <v>0</v>
      </c>
      <c r="S300" s="23">
        <v>0</v>
      </c>
      <c r="T300" s="33">
        <f>R300/Q300</f>
        <v>0</v>
      </c>
      <c r="U300" s="33">
        <f>S300/Q300</f>
        <v>0</v>
      </c>
    </row>
    <row r="301" spans="2:21" x14ac:dyDescent="0.2">
      <c r="B301" t="s">
        <v>390</v>
      </c>
      <c r="C301" s="23"/>
      <c r="P301" t="s">
        <v>752</v>
      </c>
    </row>
    <row r="302" spans="2:21" x14ac:dyDescent="0.2">
      <c r="B302" t="s">
        <v>461</v>
      </c>
      <c r="C302" s="23">
        <v>2574615.9424641328</v>
      </c>
      <c r="D302" s="23">
        <v>374753.31924931944</v>
      </c>
      <c r="E302" s="23">
        <v>0</v>
      </c>
      <c r="F302" s="33">
        <f>D302/C302</f>
        <v>0.14555697922488886</v>
      </c>
      <c r="G302" s="33">
        <f>E302/C302</f>
        <v>0</v>
      </c>
      <c r="M302" s="33"/>
      <c r="N302" s="33"/>
      <c r="P302" t="s">
        <v>753</v>
      </c>
      <c r="Q302" s="23">
        <v>723030.91553393402</v>
      </c>
      <c r="R302" s="23">
        <v>16.632054072563033</v>
      </c>
      <c r="S302" s="23">
        <v>0</v>
      </c>
      <c r="T302" s="33">
        <f>R302/Q302</f>
        <v>2.3003240546472098E-5</v>
      </c>
      <c r="U302" s="33">
        <f>S302/Q302</f>
        <v>0</v>
      </c>
    </row>
    <row r="303" spans="2:21" x14ac:dyDescent="0.2">
      <c r="B303" t="s">
        <v>461</v>
      </c>
      <c r="C303" s="23"/>
      <c r="P303" t="s">
        <v>753</v>
      </c>
    </row>
    <row r="304" spans="2:21" x14ac:dyDescent="0.2">
      <c r="B304" t="s">
        <v>531</v>
      </c>
      <c r="C304" s="23">
        <v>3597688.1962542003</v>
      </c>
      <c r="D304" s="23">
        <v>31.678843572651612</v>
      </c>
      <c r="E304" s="23">
        <v>0</v>
      </c>
      <c r="F304" s="33">
        <f>D304/C304</f>
        <v>8.8053332708583874E-6</v>
      </c>
      <c r="G304" s="33">
        <f>E304/C304</f>
        <v>0</v>
      </c>
      <c r="M304" s="33"/>
      <c r="N304" s="33"/>
      <c r="P304" t="s">
        <v>754</v>
      </c>
      <c r="Q304" s="23">
        <v>885869.38279002637</v>
      </c>
      <c r="R304" s="23">
        <v>4.736011101455051</v>
      </c>
      <c r="S304" s="23">
        <v>0</v>
      </c>
      <c r="T304" s="33">
        <f>R304/Q304</f>
        <v>5.3461731418452309E-6</v>
      </c>
      <c r="U304" s="33">
        <f>S304/Q304</f>
        <v>0</v>
      </c>
    </row>
    <row r="305" spans="2:21" x14ac:dyDescent="0.2">
      <c r="B305" t="s">
        <v>531</v>
      </c>
      <c r="C305" s="23"/>
      <c r="P305" t="s">
        <v>754</v>
      </c>
    </row>
    <row r="306" spans="2:21" x14ac:dyDescent="0.2">
      <c r="B306" t="s">
        <v>601</v>
      </c>
      <c r="C306" s="23">
        <v>589347.04299748573</v>
      </c>
      <c r="D306" s="23">
        <v>62.050794704753017</v>
      </c>
      <c r="E306" s="23">
        <v>15.713386679255592</v>
      </c>
      <c r="F306" s="33">
        <f>D306/C306</f>
        <v>1.0528736071900124E-4</v>
      </c>
      <c r="G306" s="33">
        <f>E306/C306</f>
        <v>2.6662366199948217E-5</v>
      </c>
      <c r="M306" s="33"/>
      <c r="N306" s="33"/>
      <c r="P306" t="s">
        <v>755</v>
      </c>
      <c r="Q306" s="23">
        <v>542496.56567570579</v>
      </c>
      <c r="R306" s="23">
        <v>43.196970786344423</v>
      </c>
      <c r="S306" s="23">
        <v>0</v>
      </c>
      <c r="T306" s="33">
        <f>R306/Q306</f>
        <v>7.9626256679690685E-5</v>
      </c>
      <c r="U306" s="33">
        <f>S306/Q306</f>
        <v>0</v>
      </c>
    </row>
    <row r="307" spans="2:21" x14ac:dyDescent="0.2">
      <c r="B307" t="s">
        <v>601</v>
      </c>
      <c r="C307" s="23"/>
      <c r="P307" t="s">
        <v>755</v>
      </c>
    </row>
    <row r="308" spans="2:21" x14ac:dyDescent="0.2">
      <c r="B308" t="s">
        <v>108</v>
      </c>
      <c r="C308" s="23">
        <v>2124454.8504876331</v>
      </c>
      <c r="D308" s="23">
        <v>38.339000537384173</v>
      </c>
      <c r="E308" s="23">
        <v>34.143366203095482</v>
      </c>
      <c r="F308" s="33">
        <f>D308/C308</f>
        <v>1.8046512275176898E-5</v>
      </c>
      <c r="G308" s="33">
        <f>E308/C308</f>
        <v>1.6071589469297707E-5</v>
      </c>
      <c r="M308" s="33"/>
      <c r="N308" s="33"/>
      <c r="P308" t="s">
        <v>864</v>
      </c>
      <c r="Q308" s="23">
        <v>1178109.1154070047</v>
      </c>
      <c r="R308" s="23">
        <v>0</v>
      </c>
      <c r="S308" s="23">
        <v>0</v>
      </c>
      <c r="T308" s="33">
        <f>R308/Q308</f>
        <v>0</v>
      </c>
      <c r="U308" s="33">
        <f>S308/Q308</f>
        <v>0</v>
      </c>
    </row>
    <row r="309" spans="2:21" x14ac:dyDescent="0.2">
      <c r="B309" t="s">
        <v>108</v>
      </c>
      <c r="C309" s="23"/>
      <c r="P309" t="s">
        <v>864</v>
      </c>
    </row>
    <row r="310" spans="2:21" x14ac:dyDescent="0.2">
      <c r="B310" t="s">
        <v>179</v>
      </c>
      <c r="C310" s="23">
        <v>937858.39922636654</v>
      </c>
      <c r="D310" s="23">
        <v>0</v>
      </c>
      <c r="E310" s="23">
        <v>0</v>
      </c>
      <c r="F310" s="33">
        <f>D310/C310</f>
        <v>0</v>
      </c>
      <c r="G310" s="33">
        <f>E310/C310</f>
        <v>0</v>
      </c>
      <c r="M310" s="33"/>
      <c r="N310" s="33"/>
      <c r="P310" t="s">
        <v>865</v>
      </c>
      <c r="Q310" s="23">
        <v>191300.20069971847</v>
      </c>
      <c r="R310" s="23">
        <v>0</v>
      </c>
      <c r="S310" s="23">
        <v>0</v>
      </c>
      <c r="T310" s="33">
        <f>R310/Q310</f>
        <v>0</v>
      </c>
      <c r="U310" s="33">
        <f>S310/Q310</f>
        <v>0</v>
      </c>
    </row>
    <row r="311" spans="2:21" x14ac:dyDescent="0.2">
      <c r="B311" t="s">
        <v>179</v>
      </c>
      <c r="C311" s="23"/>
      <c r="P311" t="s">
        <v>865</v>
      </c>
    </row>
    <row r="312" spans="2:21" x14ac:dyDescent="0.2">
      <c r="B312" t="s">
        <v>250</v>
      </c>
      <c r="C312" s="23">
        <v>2657089.8880926655</v>
      </c>
      <c r="D312" s="23">
        <v>501036.75298885489</v>
      </c>
      <c r="E312" s="23">
        <v>0</v>
      </c>
      <c r="F312" s="33">
        <f>D312/C312</f>
        <v>0.18856597785200008</v>
      </c>
      <c r="G312" s="33">
        <f>E312/C312</f>
        <v>0</v>
      </c>
      <c r="M312" s="33"/>
      <c r="N312" s="33"/>
      <c r="P312" t="s">
        <v>866</v>
      </c>
      <c r="Q312" s="23">
        <v>462310.9725247632</v>
      </c>
      <c r="R312" s="23">
        <v>16.674288909640588</v>
      </c>
      <c r="S312" s="23">
        <v>0</v>
      </c>
      <c r="T312" s="33">
        <f>R312/Q312</f>
        <v>3.6067257540047779E-5</v>
      </c>
      <c r="U312" s="33">
        <f>S312/Q312</f>
        <v>0</v>
      </c>
    </row>
    <row r="313" spans="2:21" x14ac:dyDescent="0.2">
      <c r="B313" t="s">
        <v>250</v>
      </c>
      <c r="C313" s="23"/>
      <c r="P313" t="s">
        <v>866</v>
      </c>
    </row>
    <row r="314" spans="2:21" x14ac:dyDescent="0.2">
      <c r="B314" t="s">
        <v>321</v>
      </c>
      <c r="C314" s="23">
        <v>4323333.4280992271</v>
      </c>
      <c r="D314" s="23">
        <v>868065.49117298028</v>
      </c>
      <c r="E314" s="23">
        <v>19.627637829666313</v>
      </c>
      <c r="F314" s="33">
        <f>D314/C314</f>
        <v>0.20078615392720917</v>
      </c>
      <c r="G314" s="33">
        <f>E314/C314</f>
        <v>4.539931549599609E-6</v>
      </c>
      <c r="M314" s="33"/>
      <c r="N314" s="33"/>
      <c r="P314" t="s">
        <v>867</v>
      </c>
      <c r="Q314" s="23">
        <v>569120.35727809509</v>
      </c>
      <c r="R314" s="23">
        <v>14.963170389221258</v>
      </c>
      <c r="S314" s="23">
        <v>0</v>
      </c>
      <c r="T314" s="33">
        <f>R314/Q314</f>
        <v>2.6291750414244364E-5</v>
      </c>
      <c r="U314" s="33">
        <f>S314/Q314</f>
        <v>0</v>
      </c>
    </row>
    <row r="315" spans="2:21" x14ac:dyDescent="0.2">
      <c r="B315" t="s">
        <v>321</v>
      </c>
      <c r="C315" s="23"/>
      <c r="P315" t="s">
        <v>867</v>
      </c>
    </row>
    <row r="316" spans="2:21" x14ac:dyDescent="0.2">
      <c r="B316" t="s">
        <v>392</v>
      </c>
      <c r="C316" s="23">
        <v>4348420.2691718116</v>
      </c>
      <c r="D316" s="23">
        <v>0</v>
      </c>
      <c r="E316" s="23">
        <v>0</v>
      </c>
      <c r="F316" s="33">
        <f>D316/C316</f>
        <v>0</v>
      </c>
      <c r="G316" s="33">
        <f>E316/C316</f>
        <v>0</v>
      </c>
      <c r="M316" s="33"/>
      <c r="N316" s="33"/>
      <c r="P316" t="s">
        <v>756</v>
      </c>
      <c r="Q316" s="23">
        <v>153151.49153849657</v>
      </c>
      <c r="R316" s="23">
        <v>69365.148866830612</v>
      </c>
      <c r="S316" s="23">
        <v>0</v>
      </c>
      <c r="T316" s="33">
        <f>R316/Q316</f>
        <v>0.45291853295072088</v>
      </c>
      <c r="U316" s="33">
        <f>S316/Q316</f>
        <v>0</v>
      </c>
    </row>
    <row r="317" spans="2:21" x14ac:dyDescent="0.2">
      <c r="B317" t="s">
        <v>392</v>
      </c>
      <c r="C317" s="23"/>
      <c r="P317" t="s">
        <v>756</v>
      </c>
    </row>
    <row r="318" spans="2:21" x14ac:dyDescent="0.2">
      <c r="B318" t="s">
        <v>463</v>
      </c>
      <c r="C318" s="23">
        <v>1592965.6334011261</v>
      </c>
      <c r="D318" s="23">
        <v>0</v>
      </c>
      <c r="E318" s="23">
        <v>56292.372301416559</v>
      </c>
      <c r="F318" s="33">
        <f>D318/C318</f>
        <v>0</v>
      </c>
      <c r="G318" s="33">
        <f>E318/C318</f>
        <v>3.5338095889254836E-2</v>
      </c>
      <c r="M318" s="33"/>
      <c r="N318" s="33"/>
      <c r="P318" t="s">
        <v>757</v>
      </c>
      <c r="Q318" s="23">
        <v>1783487.1165283532</v>
      </c>
      <c r="R318" s="23">
        <v>13.613461624250641</v>
      </c>
      <c r="S318" s="23">
        <v>0</v>
      </c>
      <c r="T318" s="33">
        <f>R318/Q318</f>
        <v>7.6330585727750731E-6</v>
      </c>
      <c r="U318" s="33">
        <f>S318/Q318</f>
        <v>0</v>
      </c>
    </row>
    <row r="319" spans="2:21" x14ac:dyDescent="0.2">
      <c r="B319" t="s">
        <v>463</v>
      </c>
      <c r="C319" s="23"/>
      <c r="P319" t="s">
        <v>757</v>
      </c>
    </row>
    <row r="320" spans="2:21" x14ac:dyDescent="0.2">
      <c r="B320" t="s">
        <v>533</v>
      </c>
      <c r="C320" s="23">
        <v>933568.97641095449</v>
      </c>
      <c r="D320" s="23">
        <v>119.14786158215215</v>
      </c>
      <c r="E320" s="23">
        <v>0</v>
      </c>
      <c r="F320" s="33">
        <f>D320/C320</f>
        <v>1.2762620073367088E-4</v>
      </c>
      <c r="G320" s="33">
        <f>E320/C320</f>
        <v>0</v>
      </c>
      <c r="M320" s="33"/>
      <c r="N320" s="33"/>
      <c r="P320" t="s">
        <v>758</v>
      </c>
      <c r="Q320" s="23">
        <v>1832676.5328456133</v>
      </c>
      <c r="R320" s="23">
        <v>441061.72101204755</v>
      </c>
      <c r="S320" s="23">
        <v>0</v>
      </c>
      <c r="T320" s="33">
        <f>R320/Q320</f>
        <v>0.24066534006806267</v>
      </c>
      <c r="U320" s="33">
        <f>S320/Q320</f>
        <v>0</v>
      </c>
    </row>
    <row r="321" spans="2:21" x14ac:dyDescent="0.2">
      <c r="B321" t="s">
        <v>533</v>
      </c>
      <c r="C321" s="23"/>
      <c r="P321" t="s">
        <v>758</v>
      </c>
    </row>
    <row r="322" spans="2:21" x14ac:dyDescent="0.2">
      <c r="B322" t="s">
        <v>603</v>
      </c>
      <c r="C322" s="23">
        <v>968414.79556418257</v>
      </c>
      <c r="D322" s="23">
        <v>0</v>
      </c>
      <c r="E322" s="23">
        <v>0</v>
      </c>
      <c r="F322" s="33">
        <f>D322/C322</f>
        <v>0</v>
      </c>
      <c r="G322" s="33">
        <f>E322/C322</f>
        <v>0</v>
      </c>
      <c r="M322" s="33"/>
      <c r="N322" s="33"/>
      <c r="P322" s="34" t="s">
        <v>759</v>
      </c>
      <c r="Q322" s="23">
        <v>2648955.9931083359</v>
      </c>
      <c r="R322" s="23">
        <v>151359.70614422322</v>
      </c>
      <c r="S322" s="23">
        <v>0</v>
      </c>
      <c r="T322" s="33">
        <f>R322/Q322</f>
        <v>5.7139381151672074E-2</v>
      </c>
      <c r="U322" s="33">
        <f>S322/Q322</f>
        <v>0</v>
      </c>
    </row>
    <row r="323" spans="2:21" x14ac:dyDescent="0.2">
      <c r="B323" t="s">
        <v>603</v>
      </c>
      <c r="C323" s="23"/>
      <c r="P323" t="s">
        <v>759</v>
      </c>
    </row>
    <row r="324" spans="2:21" x14ac:dyDescent="0.2">
      <c r="B324" t="s">
        <v>110</v>
      </c>
      <c r="C324" s="23">
        <v>3827025.4117213339</v>
      </c>
      <c r="D324" s="23">
        <v>0</v>
      </c>
      <c r="E324" s="23">
        <v>0</v>
      </c>
      <c r="F324" s="33">
        <f>D324/C324</f>
        <v>0</v>
      </c>
      <c r="G324" s="33">
        <f>E324/C324</f>
        <v>0</v>
      </c>
      <c r="M324" s="33"/>
      <c r="N324" s="33"/>
      <c r="P324" t="s">
        <v>760</v>
      </c>
      <c r="Q324" s="23">
        <v>1606518.2087238522</v>
      </c>
      <c r="R324" s="23">
        <v>14.024615269602659</v>
      </c>
      <c r="S324" s="23">
        <v>0</v>
      </c>
      <c r="T324" s="33">
        <f>R324/Q324</f>
        <v>8.7298202992315905E-6</v>
      </c>
      <c r="U324" s="33">
        <f>S324/Q324</f>
        <v>0</v>
      </c>
    </row>
    <row r="325" spans="2:21" x14ac:dyDescent="0.2">
      <c r="B325" t="s">
        <v>110</v>
      </c>
      <c r="C325" s="23"/>
      <c r="P325" t="s">
        <v>760</v>
      </c>
    </row>
    <row r="326" spans="2:21" x14ac:dyDescent="0.2">
      <c r="B326" t="s">
        <v>181</v>
      </c>
      <c r="C326" s="23">
        <v>1388555.0196407202</v>
      </c>
      <c r="D326" s="23">
        <v>38.745785517050081</v>
      </c>
      <c r="E326" s="23">
        <v>62764.928189196144</v>
      </c>
      <c r="F326" s="33">
        <f>D326/C326</f>
        <v>2.7903673220723587E-5</v>
      </c>
      <c r="G326" s="33">
        <f>E326/C326</f>
        <v>4.520161412504646E-2</v>
      </c>
      <c r="M326" s="33"/>
      <c r="N326" s="33"/>
      <c r="P326" t="s">
        <v>761</v>
      </c>
      <c r="Q326" s="23">
        <v>1642811.4939690318</v>
      </c>
      <c r="R326" s="23">
        <v>1328354.23269697</v>
      </c>
      <c r="S326" s="23">
        <v>0</v>
      </c>
      <c r="T326" s="33">
        <f>R326/Q326</f>
        <v>0.80858591358383225</v>
      </c>
      <c r="U326" s="33">
        <f>S326/Q326</f>
        <v>0</v>
      </c>
    </row>
    <row r="327" spans="2:21" x14ac:dyDescent="0.2">
      <c r="B327" t="s">
        <v>181</v>
      </c>
      <c r="C327" s="23"/>
      <c r="P327" t="s">
        <v>761</v>
      </c>
    </row>
    <row r="328" spans="2:21" x14ac:dyDescent="0.2">
      <c r="B328" t="s">
        <v>252</v>
      </c>
      <c r="C328" s="23">
        <v>1887991.528775108</v>
      </c>
      <c r="D328" s="23">
        <v>0</v>
      </c>
      <c r="E328" s="23">
        <v>0</v>
      </c>
      <c r="F328" s="33">
        <f>D328/C328</f>
        <v>0</v>
      </c>
      <c r="G328" s="33">
        <f>E328/C328</f>
        <v>0</v>
      </c>
      <c r="M328" s="33"/>
      <c r="N328" s="33"/>
      <c r="P328" t="s">
        <v>762</v>
      </c>
      <c r="Q328" s="23">
        <v>429795.79984485207</v>
      </c>
      <c r="R328" s="23">
        <v>299689.89000362507</v>
      </c>
      <c r="S328" s="23">
        <v>0</v>
      </c>
      <c r="T328" s="33">
        <f>R328/Q328</f>
        <v>0.69728436181043951</v>
      </c>
      <c r="U328" s="33">
        <f>S328/Q328</f>
        <v>0</v>
      </c>
    </row>
    <row r="329" spans="2:21" x14ac:dyDescent="0.2">
      <c r="B329" t="s">
        <v>252</v>
      </c>
      <c r="C329" s="23"/>
      <c r="P329" t="s">
        <v>762</v>
      </c>
    </row>
    <row r="330" spans="2:21" x14ac:dyDescent="0.2">
      <c r="B330" t="s">
        <v>323</v>
      </c>
      <c r="C330" s="23">
        <v>2962738.3476607525</v>
      </c>
      <c r="D330" s="23">
        <v>0</v>
      </c>
      <c r="E330" s="23">
        <v>0</v>
      </c>
      <c r="F330" s="33">
        <f>D330/C330</f>
        <v>0</v>
      </c>
      <c r="G330" s="33">
        <f>E330/C330</f>
        <v>0</v>
      </c>
      <c r="M330" s="33"/>
      <c r="N330" s="33"/>
      <c r="P330" t="s">
        <v>763</v>
      </c>
      <c r="Q330" s="23">
        <v>1489901.2304373337</v>
      </c>
      <c r="R330">
        <v>1404723.4296382354</v>
      </c>
      <c r="S330" s="23">
        <v>0</v>
      </c>
      <c r="T330" s="33">
        <f>R330/Q330</f>
        <v>0.94282990103035491</v>
      </c>
      <c r="U330" s="33">
        <f>S330/Q330</f>
        <v>0</v>
      </c>
    </row>
    <row r="331" spans="2:21" x14ac:dyDescent="0.2">
      <c r="B331" t="s">
        <v>323</v>
      </c>
      <c r="C331" s="23"/>
      <c r="P331" t="s">
        <v>763</v>
      </c>
    </row>
    <row r="332" spans="2:21" x14ac:dyDescent="0.2">
      <c r="B332" t="s">
        <v>394</v>
      </c>
      <c r="C332" s="23">
        <v>9792058.266173359</v>
      </c>
      <c r="D332" s="23">
        <v>59.979656435626332</v>
      </c>
      <c r="E332" s="23">
        <v>15.119522019807491</v>
      </c>
      <c r="F332" s="33">
        <f>D332/C332</f>
        <v>6.1253369623857232E-6</v>
      </c>
      <c r="G332" s="33">
        <f>E332/C332</f>
        <v>1.5440596459722714E-6</v>
      </c>
      <c r="M332" s="33"/>
      <c r="N332" s="33"/>
      <c r="P332" t="s">
        <v>764</v>
      </c>
      <c r="Q332" s="23">
        <v>3842.599177297333</v>
      </c>
      <c r="R332" s="23">
        <v>8.1349579596996957</v>
      </c>
      <c r="S332" s="23">
        <v>0</v>
      </c>
      <c r="T332" s="33">
        <f>R332/Q332</f>
        <v>2.1170456725651426E-3</v>
      </c>
      <c r="U332" s="33">
        <f>S332/Q332</f>
        <v>0</v>
      </c>
    </row>
    <row r="333" spans="2:21" x14ac:dyDescent="0.2">
      <c r="B333" t="s">
        <v>394</v>
      </c>
      <c r="C333" s="23"/>
      <c r="P333" t="s">
        <v>764</v>
      </c>
    </row>
    <row r="334" spans="2:21" x14ac:dyDescent="0.2">
      <c r="B334" t="s">
        <v>465</v>
      </c>
      <c r="C334" s="23">
        <v>1855044.5466759368</v>
      </c>
      <c r="D334" s="23">
        <v>154.42844926177244</v>
      </c>
      <c r="E334" s="23">
        <v>0</v>
      </c>
      <c r="F334" s="33">
        <f>D334/C334</f>
        <v>8.324783873168626E-5</v>
      </c>
      <c r="G334" s="33">
        <f>E334/C334</f>
        <v>0</v>
      </c>
      <c r="M334" s="33"/>
      <c r="N334" s="33"/>
      <c r="P334" t="s">
        <v>765</v>
      </c>
      <c r="Q334" s="23">
        <v>478458.76593330398</v>
      </c>
      <c r="R334" s="23">
        <v>353.91332759587419</v>
      </c>
      <c r="S334" s="23">
        <v>60.948253717291706</v>
      </c>
      <c r="T334" s="33">
        <f>R334/Q334</f>
        <v>7.3969452081312456E-4</v>
      </c>
      <c r="U334" s="33">
        <f>S334/Q334</f>
        <v>1.2738454817188519E-4</v>
      </c>
    </row>
    <row r="335" spans="2:21" x14ac:dyDescent="0.2">
      <c r="B335" t="s">
        <v>465</v>
      </c>
      <c r="C335" s="23"/>
      <c r="P335" t="s">
        <v>765</v>
      </c>
    </row>
    <row r="336" spans="2:21" x14ac:dyDescent="0.2">
      <c r="B336" t="s">
        <v>535</v>
      </c>
      <c r="C336" s="23">
        <v>199538.80674469541</v>
      </c>
      <c r="D336" s="23">
        <v>100824.60677896219</v>
      </c>
      <c r="E336" s="23">
        <v>0</v>
      </c>
      <c r="F336" s="33">
        <f>D336/C336</f>
        <v>0.50528821147038627</v>
      </c>
      <c r="G336" s="33">
        <f>E336/C336</f>
        <v>0</v>
      </c>
      <c r="M336" s="33"/>
      <c r="N336" s="33"/>
      <c r="P336" t="s">
        <v>766</v>
      </c>
      <c r="Q336" s="23">
        <v>1242890.812563142</v>
      </c>
      <c r="R336" s="23">
        <v>805174.28664124571</v>
      </c>
      <c r="S336" s="23">
        <v>0</v>
      </c>
      <c r="T336" s="33">
        <f>R336/Q336</f>
        <v>0.64782383014062295</v>
      </c>
      <c r="U336" s="33">
        <f>S336/Q336</f>
        <v>0</v>
      </c>
    </row>
    <row r="337" spans="2:21" x14ac:dyDescent="0.2">
      <c r="B337" t="s">
        <v>535</v>
      </c>
      <c r="C337" s="23"/>
      <c r="P337" t="s">
        <v>766</v>
      </c>
    </row>
    <row r="338" spans="2:21" x14ac:dyDescent="0.2">
      <c r="B338" t="s">
        <v>605</v>
      </c>
      <c r="C338" s="23">
        <v>97390.453882883347</v>
      </c>
      <c r="D338" s="23">
        <v>26390.320918585094</v>
      </c>
      <c r="E338" s="23">
        <v>5.890266666996717</v>
      </c>
      <c r="F338" s="33">
        <f>D338/C338</f>
        <v>0.27097441141737272</v>
      </c>
      <c r="G338" s="33">
        <f>E338/C338</f>
        <v>6.0480944817035586E-5</v>
      </c>
      <c r="M338" s="33"/>
      <c r="N338" s="33"/>
      <c r="P338" t="s">
        <v>767</v>
      </c>
      <c r="Q338" s="23">
        <v>1195813.1040793445</v>
      </c>
      <c r="R338" s="23">
        <v>929932.04291622946</v>
      </c>
      <c r="S338" s="23">
        <v>0</v>
      </c>
      <c r="T338" s="33">
        <f>R338/Q338</f>
        <v>0.77765667539843808</v>
      </c>
      <c r="U338" s="33">
        <f>S338/Q338</f>
        <v>0</v>
      </c>
    </row>
    <row r="339" spans="2:21" x14ac:dyDescent="0.2">
      <c r="B339" t="s">
        <v>605</v>
      </c>
      <c r="C339" s="23"/>
      <c r="P339" t="s">
        <v>767</v>
      </c>
    </row>
    <row r="340" spans="2:21" x14ac:dyDescent="0.2">
      <c r="B340" t="s">
        <v>112</v>
      </c>
      <c r="C340" s="23">
        <v>951562.33811857994</v>
      </c>
      <c r="D340" s="23">
        <v>110.61363034931669</v>
      </c>
      <c r="E340" s="23">
        <v>12.689099214044008</v>
      </c>
      <c r="F340" s="33">
        <f>D340/C340</f>
        <v>1.162442290097577E-4</v>
      </c>
      <c r="G340" s="33">
        <f>E340/C340</f>
        <v>1.3335016220937007E-5</v>
      </c>
      <c r="M340" s="33"/>
      <c r="N340" s="33"/>
      <c r="P340" t="s">
        <v>768</v>
      </c>
      <c r="Q340" s="23">
        <v>444740.24194692873</v>
      </c>
      <c r="R340" s="23">
        <v>0</v>
      </c>
      <c r="S340" s="23">
        <v>0</v>
      </c>
      <c r="T340" s="33">
        <f>R340/Q340</f>
        <v>0</v>
      </c>
      <c r="U340" s="33">
        <f>S340/Q340</f>
        <v>0</v>
      </c>
    </row>
    <row r="341" spans="2:21" x14ac:dyDescent="0.2">
      <c r="B341" t="s">
        <v>112</v>
      </c>
      <c r="C341" s="23"/>
      <c r="P341" t="s">
        <v>768</v>
      </c>
    </row>
    <row r="342" spans="2:21" x14ac:dyDescent="0.2">
      <c r="B342" t="s">
        <v>183</v>
      </c>
      <c r="C342" s="23">
        <v>2596236.9209261658</v>
      </c>
      <c r="D342" s="23">
        <v>30568.552469910977</v>
      </c>
      <c r="E342" s="23">
        <v>0</v>
      </c>
      <c r="F342" s="33">
        <f>D342/C342</f>
        <v>1.1774176780062946E-2</v>
      </c>
      <c r="G342" s="33">
        <f>E342/C342</f>
        <v>0</v>
      </c>
      <c r="M342" s="33"/>
      <c r="N342" s="33"/>
      <c r="P342" t="s">
        <v>769</v>
      </c>
      <c r="Q342" s="23">
        <v>471147.51127831347</v>
      </c>
      <c r="R342" s="23">
        <v>50.475272188592001</v>
      </c>
      <c r="S342" s="23">
        <v>0</v>
      </c>
      <c r="T342" s="33">
        <f>R342/Q342</f>
        <v>1.0713263039773449E-4</v>
      </c>
      <c r="U342" s="33">
        <f>S342/Q342</f>
        <v>0</v>
      </c>
    </row>
    <row r="343" spans="2:21" x14ac:dyDescent="0.2">
      <c r="B343" t="s">
        <v>183</v>
      </c>
      <c r="C343" s="23"/>
      <c r="P343" t="s">
        <v>769</v>
      </c>
    </row>
    <row r="344" spans="2:21" x14ac:dyDescent="0.2">
      <c r="B344" t="s">
        <v>254</v>
      </c>
      <c r="C344" s="23">
        <v>1613416.6760370759</v>
      </c>
      <c r="D344" s="23">
        <v>161326.12262854064</v>
      </c>
      <c r="E344" s="23">
        <v>6.3619070385569145</v>
      </c>
      <c r="F344" s="33">
        <f>D344/C344</f>
        <v>9.9990365182536026E-2</v>
      </c>
      <c r="G344" s="33">
        <f>E344/C344</f>
        <v>3.9431271121997004E-6</v>
      </c>
      <c r="M344" s="33"/>
      <c r="N344" s="33"/>
      <c r="P344" t="s">
        <v>770</v>
      </c>
      <c r="Q344" s="23">
        <v>505508.22204893362</v>
      </c>
      <c r="R344" s="23">
        <v>71.926586278323072</v>
      </c>
      <c r="S344" s="23">
        <v>0</v>
      </c>
      <c r="T344" s="33">
        <f>R344/Q344</f>
        <v>1.4228569020458093E-4</v>
      </c>
      <c r="U344" s="33">
        <f>S344/Q344</f>
        <v>0</v>
      </c>
    </row>
    <row r="345" spans="2:21" x14ac:dyDescent="0.2">
      <c r="B345" t="s">
        <v>254</v>
      </c>
      <c r="C345" s="23"/>
      <c r="P345" t="s">
        <v>770</v>
      </c>
    </row>
    <row r="346" spans="2:21" x14ac:dyDescent="0.2">
      <c r="P346" t="s">
        <v>771</v>
      </c>
      <c r="Q346" s="23">
        <v>596080.39148651599</v>
      </c>
      <c r="R346" s="23">
        <v>155.52054697695212</v>
      </c>
      <c r="S346" s="23">
        <v>0</v>
      </c>
      <c r="T346" s="33">
        <f>R346/Q346</f>
        <v>2.6090532283592181E-4</v>
      </c>
      <c r="U346" s="33">
        <f>S346/Q346</f>
        <v>0</v>
      </c>
    </row>
    <row r="347" spans="2:21" x14ac:dyDescent="0.2">
      <c r="P347" t="s">
        <v>771</v>
      </c>
    </row>
    <row r="348" spans="2:21" x14ac:dyDescent="0.2">
      <c r="P348" t="s">
        <v>772</v>
      </c>
      <c r="Q348" s="23">
        <v>640377.38178774074</v>
      </c>
      <c r="R348" s="23">
        <v>23.185580734757618</v>
      </c>
      <c r="S348" s="23">
        <v>0</v>
      </c>
      <c r="T348" s="33">
        <f>R348/Q348</f>
        <v>3.6206120631603914E-5</v>
      </c>
      <c r="U348" s="33">
        <f>S348/Q348</f>
        <v>0</v>
      </c>
    </row>
    <row r="349" spans="2:21" x14ac:dyDescent="0.2">
      <c r="C349" s="23"/>
      <c r="P349" t="s">
        <v>772</v>
      </c>
    </row>
    <row r="350" spans="2:21" x14ac:dyDescent="0.2">
      <c r="C350" s="23"/>
      <c r="P350" t="s">
        <v>773</v>
      </c>
      <c r="Q350" s="23">
        <v>634631.84339528298</v>
      </c>
      <c r="R350" s="23">
        <v>0</v>
      </c>
      <c r="S350" s="23">
        <v>0</v>
      </c>
      <c r="T350" s="33">
        <f>R350/Q350</f>
        <v>0</v>
      </c>
      <c r="U350" s="33">
        <f>S350/Q350</f>
        <v>0</v>
      </c>
    </row>
    <row r="351" spans="2:21" x14ac:dyDescent="0.2">
      <c r="C351" s="23"/>
      <c r="P351" t="s">
        <v>773</v>
      </c>
    </row>
    <row r="352" spans="2:21" x14ac:dyDescent="0.2">
      <c r="C352" s="23"/>
      <c r="P352" t="s">
        <v>774</v>
      </c>
      <c r="Q352" s="23">
        <v>401479.15633278835</v>
      </c>
      <c r="R352" s="23">
        <v>18.939317046489112</v>
      </c>
      <c r="S352" s="23">
        <v>0</v>
      </c>
      <c r="T352" s="33">
        <f>R352/Q352</f>
        <v>4.717384887296666E-5</v>
      </c>
      <c r="U352" s="33">
        <f>S352/Q352</f>
        <v>0</v>
      </c>
    </row>
    <row r="353" spans="3:21" x14ac:dyDescent="0.2">
      <c r="C353" s="23"/>
      <c r="P353" t="s">
        <v>774</v>
      </c>
    </row>
    <row r="354" spans="3:21" x14ac:dyDescent="0.2">
      <c r="C354" s="23"/>
      <c r="P354" s="34" t="s">
        <v>775</v>
      </c>
      <c r="Q354" s="23">
        <v>855956.0248046018</v>
      </c>
      <c r="R354" s="23">
        <v>6.5702643909014578</v>
      </c>
      <c r="S354" s="23">
        <v>0</v>
      </c>
      <c r="T354" s="33">
        <f>R354/Q354</f>
        <v>7.6759368478086505E-6</v>
      </c>
      <c r="U354" s="33">
        <f>S354/Q354</f>
        <v>0</v>
      </c>
    </row>
    <row r="355" spans="3:21" x14ac:dyDescent="0.2">
      <c r="C355" s="23"/>
      <c r="P355" t="s">
        <v>775</v>
      </c>
    </row>
    <row r="356" spans="3:21" x14ac:dyDescent="0.2">
      <c r="C356" s="23"/>
      <c r="P356" t="s">
        <v>776</v>
      </c>
      <c r="Q356" s="23">
        <v>555925.37922465312</v>
      </c>
      <c r="R356" s="23">
        <v>0</v>
      </c>
      <c r="S356" s="23">
        <v>0</v>
      </c>
      <c r="T356" s="33">
        <f>R356/Q356</f>
        <v>0</v>
      </c>
      <c r="U356" s="33">
        <f>S356/Q356</f>
        <v>0</v>
      </c>
    </row>
    <row r="357" spans="3:21" x14ac:dyDescent="0.2">
      <c r="C357" s="23"/>
      <c r="P357" t="s">
        <v>776</v>
      </c>
    </row>
    <row r="358" spans="3:21" x14ac:dyDescent="0.2">
      <c r="C358" s="23"/>
      <c r="P358" t="s">
        <v>777</v>
      </c>
      <c r="Q358" s="23">
        <v>1000797.2201514315</v>
      </c>
      <c r="R358" s="23">
        <v>0</v>
      </c>
      <c r="S358" s="23">
        <v>0</v>
      </c>
      <c r="T358" s="33">
        <f>R358/Q358</f>
        <v>0</v>
      </c>
      <c r="U358" s="33">
        <f>S358/Q358</f>
        <v>0</v>
      </c>
    </row>
    <row r="359" spans="3:21" x14ac:dyDescent="0.2">
      <c r="C359" s="23"/>
      <c r="P359" t="s">
        <v>777</v>
      </c>
    </row>
    <row r="360" spans="3:21" x14ac:dyDescent="0.2">
      <c r="P360" t="s">
        <v>778</v>
      </c>
      <c r="Q360" s="23">
        <v>469565.32562821696</v>
      </c>
      <c r="R360" s="23">
        <v>54.113065593121782</v>
      </c>
      <c r="S360" s="23">
        <v>0</v>
      </c>
      <c r="T360" s="33">
        <f>R360/Q360</f>
        <v>1.1524076127368557E-4</v>
      </c>
      <c r="U360" s="33">
        <f>S360/Q360</f>
        <v>0</v>
      </c>
    </row>
    <row r="361" spans="3:21" x14ac:dyDescent="0.2">
      <c r="P361" t="s">
        <v>778</v>
      </c>
    </row>
    <row r="362" spans="3:21" x14ac:dyDescent="0.2">
      <c r="P362" t="s">
        <v>779</v>
      </c>
      <c r="Q362" s="23">
        <v>1970688.9717199006</v>
      </c>
      <c r="R362" s="23">
        <v>0</v>
      </c>
      <c r="S362" s="23">
        <v>0</v>
      </c>
      <c r="T362" s="33">
        <f>R362/Q362</f>
        <v>0</v>
      </c>
      <c r="U362" s="33">
        <f>S362/Q362</f>
        <v>0</v>
      </c>
    </row>
    <row r="363" spans="3:21" x14ac:dyDescent="0.2">
      <c r="P363" t="s">
        <v>779</v>
      </c>
    </row>
    <row r="364" spans="3:21" x14ac:dyDescent="0.2">
      <c r="P364" t="s">
        <v>868</v>
      </c>
      <c r="Q364" s="23">
        <v>992302.42179454863</v>
      </c>
      <c r="R364" s="23">
        <v>74.304827171407339</v>
      </c>
      <c r="S364" s="23">
        <v>0</v>
      </c>
      <c r="T364" s="33">
        <f>R364/Q364</f>
        <v>7.4881231305501937E-5</v>
      </c>
      <c r="U364" s="33">
        <f>S364/Q364</f>
        <v>0</v>
      </c>
    </row>
    <row r="365" spans="3:21" x14ac:dyDescent="0.2">
      <c r="P365" t="s">
        <v>868</v>
      </c>
    </row>
    <row r="366" spans="3:21" x14ac:dyDescent="0.2">
      <c r="P366" t="s">
        <v>869</v>
      </c>
      <c r="Q366" s="23">
        <v>214636.10891638743</v>
      </c>
      <c r="R366" s="23">
        <v>32.047644080341897</v>
      </c>
      <c r="S366" s="23">
        <v>0</v>
      </c>
      <c r="T366" s="33">
        <f>R366/Q366</f>
        <v>1.493115219155702E-4</v>
      </c>
      <c r="U366" s="33">
        <f>S366/Q366</f>
        <v>0</v>
      </c>
    </row>
    <row r="367" spans="3:21" x14ac:dyDescent="0.2">
      <c r="P367" t="s">
        <v>869</v>
      </c>
    </row>
    <row r="368" spans="3:21" x14ac:dyDescent="0.2">
      <c r="P368" t="s">
        <v>870</v>
      </c>
      <c r="Q368" s="23">
        <v>676689.7433260507</v>
      </c>
      <c r="R368" s="23">
        <v>258.54357843269827</v>
      </c>
      <c r="S368" s="23">
        <v>0</v>
      </c>
      <c r="T368" s="33">
        <f>R368/Q368</f>
        <v>3.8207107612110464E-4</v>
      </c>
      <c r="U368" s="33">
        <f>S368/Q368</f>
        <v>0</v>
      </c>
    </row>
    <row r="369" spans="8:21" x14ac:dyDescent="0.2">
      <c r="P369" t="s">
        <v>870</v>
      </c>
    </row>
    <row r="370" spans="8:21" x14ac:dyDescent="0.2">
      <c r="P370" t="s">
        <v>871</v>
      </c>
      <c r="Q370" s="23">
        <v>625068.64899656537</v>
      </c>
      <c r="R370" s="23">
        <v>0</v>
      </c>
      <c r="S370" s="23">
        <v>0</v>
      </c>
      <c r="T370" s="33">
        <f>R370/Q370</f>
        <v>0</v>
      </c>
      <c r="U370" s="33">
        <f>S370/Q370</f>
        <v>0</v>
      </c>
    </row>
    <row r="371" spans="8:21" x14ac:dyDescent="0.2">
      <c r="P371" t="s">
        <v>871</v>
      </c>
    </row>
    <row r="372" spans="8:21" x14ac:dyDescent="0.2">
      <c r="P372" t="s">
        <v>780</v>
      </c>
      <c r="Q372" s="23">
        <v>781972.59961403464</v>
      </c>
      <c r="R372" s="23">
        <v>0</v>
      </c>
      <c r="S372" s="23">
        <v>0</v>
      </c>
      <c r="T372" s="33">
        <f>R372/Q372</f>
        <v>0</v>
      </c>
      <c r="U372" s="33">
        <f>S372/Q372</f>
        <v>0</v>
      </c>
    </row>
    <row r="373" spans="8:21" x14ac:dyDescent="0.2">
      <c r="P373" t="s">
        <v>780</v>
      </c>
    </row>
    <row r="374" spans="8:21" x14ac:dyDescent="0.2">
      <c r="P374" t="s">
        <v>781</v>
      </c>
      <c r="Q374" s="23">
        <v>726153.79403678491</v>
      </c>
      <c r="R374" s="23">
        <v>11.286668679241069</v>
      </c>
      <c r="S374" s="23">
        <v>0</v>
      </c>
      <c r="T374" s="33">
        <f>R374/Q374</f>
        <v>1.5543082983147396E-5</v>
      </c>
      <c r="U374" s="33">
        <f>S374/Q374</f>
        <v>0</v>
      </c>
    </row>
    <row r="375" spans="8:21" x14ac:dyDescent="0.2">
      <c r="P375" t="s">
        <v>781</v>
      </c>
    </row>
    <row r="376" spans="8:21" x14ac:dyDescent="0.2">
      <c r="P376" t="s">
        <v>782</v>
      </c>
      <c r="Q376" s="23">
        <v>195802.60386880705</v>
      </c>
      <c r="R376" s="23">
        <v>24.564608134683489</v>
      </c>
      <c r="S376" s="23">
        <v>0</v>
      </c>
      <c r="T376" s="33">
        <f>R376/Q376</f>
        <v>1.2545598296099489E-4</v>
      </c>
      <c r="U376" s="33">
        <f>S376/Q376</f>
        <v>0</v>
      </c>
    </row>
    <row r="377" spans="8:21" x14ac:dyDescent="0.2">
      <c r="P377" t="s">
        <v>782</v>
      </c>
    </row>
    <row r="378" spans="8:21" x14ac:dyDescent="0.2">
      <c r="P378" t="s">
        <v>783</v>
      </c>
      <c r="Q378" s="23">
        <v>943422.04269533686</v>
      </c>
      <c r="R378" s="23">
        <v>0</v>
      </c>
      <c r="S378" s="23">
        <v>0</v>
      </c>
      <c r="T378" s="33">
        <f>R378/Q378</f>
        <v>0</v>
      </c>
      <c r="U378" s="33">
        <f>S378/Q378</f>
        <v>0</v>
      </c>
    </row>
    <row r="379" spans="8:21" x14ac:dyDescent="0.2">
      <c r="P379" t="s">
        <v>783</v>
      </c>
    </row>
    <row r="380" spans="8:21" x14ac:dyDescent="0.2">
      <c r="P380" t="s">
        <v>784</v>
      </c>
      <c r="Q380" s="23">
        <v>1248951.0956276176</v>
      </c>
      <c r="R380" s="23">
        <v>17.350242477985407</v>
      </c>
      <c r="S380" s="23">
        <v>0</v>
      </c>
      <c r="T380" s="33">
        <f>R380/Q380</f>
        <v>1.3891850960959073E-5</v>
      </c>
      <c r="U380" s="33">
        <f>S380/Q380</f>
        <v>0</v>
      </c>
    </row>
    <row r="381" spans="8:21" x14ac:dyDescent="0.2">
      <c r="P381" t="s">
        <v>784</v>
      </c>
    </row>
    <row r="382" spans="8:21" x14ac:dyDescent="0.2">
      <c r="P382" t="s">
        <v>785</v>
      </c>
      <c r="Q382" s="23">
        <v>825611.20263460069</v>
      </c>
      <c r="R382" s="23">
        <v>0</v>
      </c>
      <c r="S382" s="23">
        <v>12.609982785998742</v>
      </c>
      <c r="T382" s="33">
        <f>R382/Q382</f>
        <v>0</v>
      </c>
      <c r="U382" s="33">
        <f>S382/Q382</f>
        <v>1.5273512212236385E-5</v>
      </c>
    </row>
    <row r="383" spans="8:21" x14ac:dyDescent="0.2">
      <c r="H383" s="23"/>
      <c r="P383" t="s">
        <v>785</v>
      </c>
    </row>
    <row r="384" spans="8:21" x14ac:dyDescent="0.2">
      <c r="H384" s="23"/>
      <c r="P384" t="s">
        <v>786</v>
      </c>
      <c r="Q384" s="23">
        <v>1208764.8726365594</v>
      </c>
      <c r="R384" s="23">
        <v>17.804568860562554</v>
      </c>
      <c r="S384" s="23">
        <v>6.6179135887819989</v>
      </c>
      <c r="T384" s="33">
        <f>R384/Q384</f>
        <v>1.4729555154698703E-5</v>
      </c>
      <c r="U384" s="33">
        <f>S384/Q384</f>
        <v>5.474938706935616E-6</v>
      </c>
    </row>
    <row r="385" spans="8:21" x14ac:dyDescent="0.2">
      <c r="H385" s="23"/>
      <c r="P385" t="s">
        <v>786</v>
      </c>
    </row>
    <row r="386" spans="8:21" x14ac:dyDescent="0.2">
      <c r="H386" s="23"/>
      <c r="P386" t="s">
        <v>787</v>
      </c>
      <c r="Q386" s="23">
        <v>3764427.2292140936</v>
      </c>
      <c r="R386" s="23">
        <v>2770556.4254565584</v>
      </c>
      <c r="S386" s="23">
        <v>0</v>
      </c>
      <c r="T386" s="33">
        <f>R386/Q386</f>
        <v>0.73598352598118155</v>
      </c>
      <c r="U386" s="33">
        <f>S386/Q386</f>
        <v>0</v>
      </c>
    </row>
    <row r="387" spans="8:21" x14ac:dyDescent="0.2">
      <c r="H387" s="23"/>
      <c r="P387" t="s">
        <v>787</v>
      </c>
    </row>
    <row r="388" spans="8:21" x14ac:dyDescent="0.2">
      <c r="P388" t="s">
        <v>872</v>
      </c>
      <c r="Q388" s="23">
        <v>611497.12226921716</v>
      </c>
      <c r="R388" s="23">
        <v>22.041684406416998</v>
      </c>
      <c r="S388" s="23">
        <v>0</v>
      </c>
      <c r="T388" s="33">
        <f>R388/Q388</f>
        <v>3.6045442576445921E-5</v>
      </c>
      <c r="U388" s="33">
        <f>S388/Q388</f>
        <v>0</v>
      </c>
    </row>
    <row r="389" spans="8:21" x14ac:dyDescent="0.2">
      <c r="P389" t="s">
        <v>872</v>
      </c>
    </row>
    <row r="390" spans="8:21" x14ac:dyDescent="0.2">
      <c r="P390" t="s">
        <v>873</v>
      </c>
      <c r="Q390" s="23">
        <v>856077.06741933059</v>
      </c>
      <c r="R390" s="23">
        <v>0</v>
      </c>
      <c r="S390" s="23">
        <v>0</v>
      </c>
      <c r="T390" s="33">
        <f>R390/Q390</f>
        <v>0</v>
      </c>
      <c r="U390" s="33">
        <f>S390/Q390</f>
        <v>0</v>
      </c>
    </row>
    <row r="391" spans="8:21" x14ac:dyDescent="0.2">
      <c r="P391" t="s">
        <v>873</v>
      </c>
    </row>
    <row r="392" spans="8:21" x14ac:dyDescent="0.2">
      <c r="P392" t="s">
        <v>874</v>
      </c>
      <c r="Q392" s="23">
        <v>1586626.2731909598</v>
      </c>
      <c r="R392" s="23">
        <v>84.914191950224279</v>
      </c>
      <c r="S392" s="23">
        <v>0</v>
      </c>
      <c r="T392" s="33">
        <f>R392/Q392</f>
        <v>5.3518710351019351E-5</v>
      </c>
      <c r="U392" s="33">
        <f>S392/Q392</f>
        <v>0</v>
      </c>
    </row>
    <row r="393" spans="8:21" x14ac:dyDescent="0.2">
      <c r="P393" t="s">
        <v>874</v>
      </c>
    </row>
    <row r="394" spans="8:21" x14ac:dyDescent="0.2">
      <c r="P394" t="s">
        <v>875</v>
      </c>
      <c r="Q394" s="23">
        <v>1768751.0695517864</v>
      </c>
      <c r="R394" s="23">
        <v>0</v>
      </c>
      <c r="S394" s="23">
        <v>0</v>
      </c>
      <c r="T394" s="33">
        <f>R394/Q394</f>
        <v>0</v>
      </c>
      <c r="U394" s="33">
        <f>S394/Q394</f>
        <v>0</v>
      </c>
    </row>
    <row r="395" spans="8:21" x14ac:dyDescent="0.2">
      <c r="P395" t="s">
        <v>875</v>
      </c>
    </row>
    <row r="396" spans="8:21" x14ac:dyDescent="0.2">
      <c r="P396" t="s">
        <v>876</v>
      </c>
      <c r="Q396" s="23">
        <v>1021728.7619466311</v>
      </c>
      <c r="R396" s="23">
        <v>188.44615303127767</v>
      </c>
      <c r="S396" s="23">
        <v>0</v>
      </c>
      <c r="T396" s="33">
        <f>R396/Q396</f>
        <v>1.8443853207405445E-4</v>
      </c>
      <c r="U396" s="33">
        <f>S396/Q396</f>
        <v>0</v>
      </c>
    </row>
    <row r="397" spans="8:21" x14ac:dyDescent="0.2">
      <c r="P397" t="s">
        <v>876</v>
      </c>
    </row>
    <row r="398" spans="8:21" x14ac:dyDescent="0.2">
      <c r="P398" t="s">
        <v>877</v>
      </c>
      <c r="Q398" s="23">
        <v>247369.23619728669</v>
      </c>
      <c r="R398" s="23">
        <v>0</v>
      </c>
      <c r="S398" s="23">
        <v>0</v>
      </c>
      <c r="T398" s="33">
        <f>R398/Q398</f>
        <v>0</v>
      </c>
      <c r="U398" s="33">
        <f>S398/Q398</f>
        <v>0</v>
      </c>
    </row>
    <row r="399" spans="8:21" x14ac:dyDescent="0.2">
      <c r="P399" t="s">
        <v>877</v>
      </c>
    </row>
    <row r="400" spans="8:21" x14ac:dyDescent="0.2">
      <c r="P400" t="s">
        <v>878</v>
      </c>
      <c r="Q400" s="23">
        <v>1352123.8936459059</v>
      </c>
      <c r="R400" s="23">
        <v>12.629814025280199</v>
      </c>
      <c r="S400" s="23">
        <v>120619.11148751402</v>
      </c>
      <c r="T400" s="33">
        <f>R400/Q400</f>
        <v>9.3407224623660806E-6</v>
      </c>
      <c r="U400" s="33">
        <f>S400/Q400</f>
        <v>8.9207144444636038E-2</v>
      </c>
    </row>
    <row r="401" spans="16:21" x14ac:dyDescent="0.2">
      <c r="P401" t="s">
        <v>878</v>
      </c>
    </row>
    <row r="402" spans="16:21" x14ac:dyDescent="0.2">
      <c r="P402" t="s">
        <v>879</v>
      </c>
      <c r="Q402" s="23">
        <v>718855.20823489211</v>
      </c>
      <c r="R402" s="23">
        <v>0</v>
      </c>
      <c r="S402" s="23">
        <v>57281.106771333361</v>
      </c>
      <c r="T402" s="33">
        <f>R402/Q402</f>
        <v>0</v>
      </c>
      <c r="U402" s="33">
        <f>S402/Q402</f>
        <v>7.9683789051182979E-2</v>
      </c>
    </row>
    <row r="403" spans="16:21" x14ac:dyDescent="0.2">
      <c r="P403" t="s">
        <v>879</v>
      </c>
    </row>
    <row r="404" spans="16:21" x14ac:dyDescent="0.2">
      <c r="P404" t="s">
        <v>788</v>
      </c>
      <c r="Q404" s="23">
        <v>720744.88558343146</v>
      </c>
      <c r="R404" s="23">
        <v>23.992588842738733</v>
      </c>
      <c r="S404" s="23">
        <v>0</v>
      </c>
      <c r="T404" s="33">
        <f>R404/Q404</f>
        <v>3.3288600894222256E-5</v>
      </c>
      <c r="U404" s="33">
        <f>S404/Q404</f>
        <v>0</v>
      </c>
    </row>
    <row r="405" spans="16:21" x14ac:dyDescent="0.2">
      <c r="P405" t="s">
        <v>788</v>
      </c>
    </row>
    <row r="406" spans="16:21" x14ac:dyDescent="0.2">
      <c r="P406" t="s">
        <v>789</v>
      </c>
      <c r="Q406" s="23">
        <v>228444.02475344914</v>
      </c>
      <c r="R406" s="23">
        <v>0</v>
      </c>
      <c r="S406" s="23">
        <v>0</v>
      </c>
      <c r="T406" s="33">
        <f>R406/Q406</f>
        <v>0</v>
      </c>
      <c r="U406" s="33">
        <f>S406/Q406</f>
        <v>0</v>
      </c>
    </row>
    <row r="407" spans="16:21" x14ac:dyDescent="0.2">
      <c r="P407" t="s">
        <v>789</v>
      </c>
    </row>
    <row r="408" spans="16:21" x14ac:dyDescent="0.2">
      <c r="P408" t="s">
        <v>790</v>
      </c>
      <c r="Q408" s="23">
        <v>270576.94852156052</v>
      </c>
      <c r="R408" s="23">
        <v>391.10623938485224</v>
      </c>
      <c r="S408" s="23">
        <v>0</v>
      </c>
      <c r="T408" s="33">
        <f>R408/Q408</f>
        <v>1.4454529165247331E-3</v>
      </c>
      <c r="U408" s="33">
        <f>S408/Q408</f>
        <v>0</v>
      </c>
    </row>
    <row r="409" spans="16:21" x14ac:dyDescent="0.2">
      <c r="P409" t="s">
        <v>790</v>
      </c>
    </row>
    <row r="410" spans="16:21" x14ac:dyDescent="0.2">
      <c r="P410" t="s">
        <v>791</v>
      </c>
      <c r="Q410" s="23">
        <v>1372919.6499621402</v>
      </c>
      <c r="R410" s="23">
        <v>129076.90045376302</v>
      </c>
      <c r="S410" s="23">
        <v>0</v>
      </c>
      <c r="T410" s="33">
        <f>R410/Q410</f>
        <v>9.4016354458414567E-2</v>
      </c>
      <c r="U410" s="33">
        <f>S410/Q410</f>
        <v>0</v>
      </c>
    </row>
    <row r="411" spans="16:21" x14ac:dyDescent="0.2">
      <c r="P411" t="s">
        <v>791</v>
      </c>
    </row>
    <row r="412" spans="16:21" x14ac:dyDescent="0.2">
      <c r="P412" t="s">
        <v>792</v>
      </c>
      <c r="Q412" s="23">
        <v>326397.3803739812</v>
      </c>
      <c r="R412" s="23">
        <v>0</v>
      </c>
      <c r="S412" s="23">
        <v>0</v>
      </c>
      <c r="T412" s="33">
        <f>R412/Q412</f>
        <v>0</v>
      </c>
      <c r="U412" s="33">
        <f>S412/Q412</f>
        <v>0</v>
      </c>
    </row>
    <row r="413" spans="16:21" x14ac:dyDescent="0.2">
      <c r="P413" t="s">
        <v>792</v>
      </c>
    </row>
    <row r="414" spans="16:21" x14ac:dyDescent="0.2">
      <c r="P414" t="s">
        <v>793</v>
      </c>
      <c r="Q414" s="23">
        <v>176795.54603080946</v>
      </c>
      <c r="R414" s="23">
        <v>3545.2907551686326</v>
      </c>
      <c r="S414" s="23">
        <v>0</v>
      </c>
      <c r="T414" s="33">
        <f>R414/Q414</f>
        <v>2.0053054699414253E-2</v>
      </c>
      <c r="U414" s="33">
        <f>S414/Q414</f>
        <v>0</v>
      </c>
    </row>
    <row r="415" spans="16:21" x14ac:dyDescent="0.2">
      <c r="P415" t="s">
        <v>793</v>
      </c>
    </row>
    <row r="416" spans="16:21" x14ac:dyDescent="0.2">
      <c r="P416" t="s">
        <v>794</v>
      </c>
      <c r="Q416" s="23">
        <v>9508.9346132873652</v>
      </c>
      <c r="R416" s="23">
        <v>575.06132444264858</v>
      </c>
      <c r="S416" s="23">
        <v>0</v>
      </c>
      <c r="T416" s="33">
        <f>R416/Q416</f>
        <v>6.0475894285684041E-2</v>
      </c>
      <c r="U416" s="33">
        <f>S416/Q416</f>
        <v>0</v>
      </c>
    </row>
    <row r="417" spans="16:21" x14ac:dyDescent="0.2">
      <c r="P417" t="s">
        <v>794</v>
      </c>
    </row>
    <row r="418" spans="16:21" x14ac:dyDescent="0.2">
      <c r="P418" t="s">
        <v>795</v>
      </c>
      <c r="Q418" s="23">
        <v>546491.77257435303</v>
      </c>
      <c r="R418" s="23">
        <v>413973.17899773794</v>
      </c>
      <c r="S418" s="23">
        <v>0</v>
      </c>
      <c r="T418" s="33">
        <f>R418/Q418</f>
        <v>0.75751035930081589</v>
      </c>
      <c r="U418" s="33">
        <f>S418/Q418</f>
        <v>0</v>
      </c>
    </row>
    <row r="419" spans="16:21" x14ac:dyDescent="0.2">
      <c r="P419" t="s">
        <v>795</v>
      </c>
    </row>
    <row r="420" spans="16:21" x14ac:dyDescent="0.2">
      <c r="P420" t="s">
        <v>880</v>
      </c>
      <c r="Q420" s="23">
        <v>2760376.9543524114</v>
      </c>
      <c r="R420" s="23">
        <v>44117.431853942311</v>
      </c>
      <c r="S420" s="23">
        <v>0</v>
      </c>
      <c r="T420" s="33">
        <f>R420/Q420</f>
        <v>1.5982393920649263E-2</v>
      </c>
      <c r="U420" s="33">
        <f>S420/Q420</f>
        <v>0</v>
      </c>
    </row>
    <row r="421" spans="16:21" x14ac:dyDescent="0.2">
      <c r="P421" t="s">
        <v>880</v>
      </c>
    </row>
    <row r="422" spans="16:21" x14ac:dyDescent="0.2">
      <c r="P422" t="s">
        <v>881</v>
      </c>
      <c r="Q422" s="23">
        <v>756832.39675380895</v>
      </c>
      <c r="R422" s="23">
        <v>9028.7290188572988</v>
      </c>
      <c r="S422" s="23">
        <v>0</v>
      </c>
      <c r="T422" s="33">
        <f>R422/Q422</f>
        <v>1.1929628088838627E-2</v>
      </c>
      <c r="U422" s="33">
        <f>S422/Q422</f>
        <v>0</v>
      </c>
    </row>
    <row r="423" spans="16:21" x14ac:dyDescent="0.2">
      <c r="P423" t="s">
        <v>881</v>
      </c>
    </row>
    <row r="424" spans="16:21" x14ac:dyDescent="0.2">
      <c r="P424" t="s">
        <v>882</v>
      </c>
      <c r="Q424" s="23">
        <v>2580179.2622036934</v>
      </c>
      <c r="R424" s="23">
        <v>42415.884779043146</v>
      </c>
      <c r="S424" s="23">
        <v>0</v>
      </c>
      <c r="T424" s="33">
        <f>R424/Q424</f>
        <v>1.6439123203717387E-2</v>
      </c>
      <c r="U424" s="33">
        <f>S424/Q424</f>
        <v>0</v>
      </c>
    </row>
    <row r="425" spans="16:21" x14ac:dyDescent="0.2">
      <c r="P425" t="s">
        <v>882</v>
      </c>
    </row>
    <row r="426" spans="16:21" x14ac:dyDescent="0.2">
      <c r="P426" t="s">
        <v>883</v>
      </c>
      <c r="Q426" s="23">
        <v>3326137.2561518098</v>
      </c>
      <c r="R426" s="23">
        <v>466499.93360033358</v>
      </c>
      <c r="S426" s="23">
        <v>0</v>
      </c>
      <c r="T426" s="33">
        <f>R426/Q426</f>
        <v>0.14025276098799749</v>
      </c>
      <c r="U426" s="33">
        <f>S426/Q426</f>
        <v>0</v>
      </c>
    </row>
    <row r="427" spans="16:21" x14ac:dyDescent="0.2">
      <c r="P427" t="s">
        <v>883</v>
      </c>
    </row>
    <row r="428" spans="16:21" x14ac:dyDescent="0.2">
      <c r="P428" t="s">
        <v>796</v>
      </c>
      <c r="Q428" s="23">
        <v>561440.62276188692</v>
      </c>
      <c r="R428" s="23">
        <v>0</v>
      </c>
      <c r="S428" s="23">
        <v>8.2888422008952922</v>
      </c>
      <c r="T428" s="33">
        <f>R428/Q428</f>
        <v>0</v>
      </c>
      <c r="U428" s="33">
        <f>S428/Q428</f>
        <v>1.4763524164176272E-5</v>
      </c>
    </row>
    <row r="429" spans="16:21" x14ac:dyDescent="0.2">
      <c r="P429" t="s">
        <v>796</v>
      </c>
    </row>
    <row r="430" spans="16:21" x14ac:dyDescent="0.2">
      <c r="P430" t="s">
        <v>797</v>
      </c>
      <c r="Q430" s="23">
        <v>2364032.5098939608</v>
      </c>
      <c r="R430" s="23">
        <v>34.605722286514478</v>
      </c>
      <c r="S430" s="23">
        <v>0</v>
      </c>
      <c r="T430" s="33">
        <f>R430/Q430</f>
        <v>1.463842910014242E-5</v>
      </c>
      <c r="U430" s="33">
        <f>S430/Q430</f>
        <v>0</v>
      </c>
    </row>
    <row r="431" spans="16:21" x14ac:dyDescent="0.2">
      <c r="P431" t="s">
        <v>797</v>
      </c>
    </row>
    <row r="432" spans="16:21" x14ac:dyDescent="0.2">
      <c r="P432" t="s">
        <v>798</v>
      </c>
      <c r="Q432" s="23">
        <v>1834842.0433670133</v>
      </c>
      <c r="R432" s="23">
        <v>55.622758029236849</v>
      </c>
      <c r="S432" s="23">
        <v>0</v>
      </c>
      <c r="T432" s="33">
        <f>R432/Q432</f>
        <v>3.0314739206197126E-5</v>
      </c>
      <c r="U432" s="33">
        <f>S432/Q432</f>
        <v>0</v>
      </c>
    </row>
    <row r="433" spans="16:21" x14ac:dyDescent="0.2">
      <c r="P433" t="s">
        <v>798</v>
      </c>
    </row>
    <row r="434" spans="16:21" x14ac:dyDescent="0.2">
      <c r="P434" t="s">
        <v>799</v>
      </c>
      <c r="Q434" s="23">
        <v>1458837.1898175082</v>
      </c>
      <c r="R434" s="23">
        <v>0</v>
      </c>
      <c r="S434" s="23">
        <v>8.5237527471740293</v>
      </c>
      <c r="T434" s="33">
        <f>R434/Q434</f>
        <v>0</v>
      </c>
      <c r="U434" s="33">
        <f>S434/Q434</f>
        <v>5.8428403160192949E-6</v>
      </c>
    </row>
    <row r="435" spans="16:21" x14ac:dyDescent="0.2">
      <c r="P435" t="s">
        <v>799</v>
      </c>
    </row>
    <row r="436" spans="16:21" x14ac:dyDescent="0.2">
      <c r="P436" t="s">
        <v>884</v>
      </c>
      <c r="Q436" s="23">
        <v>1060426.8774271056</v>
      </c>
      <c r="R436" s="23">
        <v>173.8103785843885</v>
      </c>
      <c r="S436" s="23">
        <v>0</v>
      </c>
      <c r="T436" s="33">
        <f>R436/Q436</f>
        <v>1.6390604791732691E-4</v>
      </c>
      <c r="U436" s="33">
        <f>S436/Q436</f>
        <v>0</v>
      </c>
    </row>
    <row r="437" spans="16:21" x14ac:dyDescent="0.2">
      <c r="P437" t="s">
        <v>884</v>
      </c>
    </row>
    <row r="438" spans="16:21" x14ac:dyDescent="0.2">
      <c r="P438" t="s">
        <v>885</v>
      </c>
      <c r="Q438" s="23">
        <v>1602930.3795156013</v>
      </c>
      <c r="R438" s="23">
        <v>219549.05729837556</v>
      </c>
      <c r="S438" s="23">
        <v>0</v>
      </c>
      <c r="T438" s="33">
        <f>R438/Q438</f>
        <v>0.13696730694237783</v>
      </c>
      <c r="U438" s="33">
        <f>S438/Q438</f>
        <v>0</v>
      </c>
    </row>
    <row r="439" spans="16:21" x14ac:dyDescent="0.2">
      <c r="P439" t="s">
        <v>885</v>
      </c>
    </row>
    <row r="440" spans="16:21" x14ac:dyDescent="0.2">
      <c r="P440" t="s">
        <v>886</v>
      </c>
      <c r="Q440" s="23">
        <v>1164587.9184770654</v>
      </c>
      <c r="R440" s="23">
        <v>1125235.1191492858</v>
      </c>
      <c r="S440" s="23">
        <v>0</v>
      </c>
      <c r="T440" s="33">
        <f>R440/Q440</f>
        <v>0.96620882055925728</v>
      </c>
      <c r="U440" s="33">
        <f>S440/Q440</f>
        <v>0</v>
      </c>
    </row>
    <row r="441" spans="16:21" x14ac:dyDescent="0.2">
      <c r="P441" t="s">
        <v>886</v>
      </c>
    </row>
    <row r="442" spans="16:21" x14ac:dyDescent="0.2">
      <c r="P442" t="s">
        <v>887</v>
      </c>
      <c r="Q442" s="23">
        <v>945428.89731621079</v>
      </c>
      <c r="R442" s="23">
        <v>804759.16222574771</v>
      </c>
      <c r="S442" s="23">
        <v>12.474269500070406</v>
      </c>
      <c r="T442" s="33">
        <f>R442/Q442</f>
        <v>0.85121066693668634</v>
      </c>
      <c r="U442" s="33">
        <f>S442/Q442</f>
        <v>1.3194296827060308E-5</v>
      </c>
    </row>
    <row r="443" spans="16:21" x14ac:dyDescent="0.2">
      <c r="P443" t="s">
        <v>887</v>
      </c>
    </row>
    <row r="444" spans="16:21" x14ac:dyDescent="0.2">
      <c r="P444" t="s">
        <v>888</v>
      </c>
      <c r="Q444" s="23">
        <v>79599.970291653372</v>
      </c>
      <c r="R444" s="23">
        <v>10.7536987994642</v>
      </c>
      <c r="S444" s="23">
        <v>0</v>
      </c>
      <c r="T444" s="33">
        <f>R444/Q444</f>
        <v>1.3509676900710856E-4</v>
      </c>
      <c r="U444" s="33">
        <f>S444/Q444</f>
        <v>0</v>
      </c>
    </row>
    <row r="445" spans="16:21" x14ac:dyDescent="0.2">
      <c r="P445" t="s">
        <v>888</v>
      </c>
    </row>
    <row r="446" spans="16:21" x14ac:dyDescent="0.2">
      <c r="P446" t="s">
        <v>889</v>
      </c>
      <c r="Q446" s="23">
        <v>524370.4381292027</v>
      </c>
      <c r="R446" s="23">
        <v>0</v>
      </c>
      <c r="S446" s="23">
        <v>0</v>
      </c>
      <c r="T446" s="33">
        <f>R446/Q446</f>
        <v>0</v>
      </c>
      <c r="U446" s="33">
        <f>S446/Q446</f>
        <v>0</v>
      </c>
    </row>
    <row r="447" spans="16:21" x14ac:dyDescent="0.2">
      <c r="P447" t="s">
        <v>889</v>
      </c>
    </row>
    <row r="448" spans="16:21" x14ac:dyDescent="0.2">
      <c r="P448" t="s">
        <v>890</v>
      </c>
      <c r="Q448" s="23">
        <v>2561595.2256253092</v>
      </c>
      <c r="R448" s="23">
        <v>73.024498494266439</v>
      </c>
      <c r="S448" s="23">
        <v>0</v>
      </c>
      <c r="T448" s="33">
        <f>R448/Q448</f>
        <v>2.8507430746182968E-5</v>
      </c>
      <c r="U448" s="33">
        <f>S448/Q448</f>
        <v>0</v>
      </c>
    </row>
    <row r="449" spans="16:21" x14ac:dyDescent="0.2">
      <c r="P449" t="s">
        <v>890</v>
      </c>
    </row>
    <row r="450" spans="16:21" x14ac:dyDescent="0.2">
      <c r="P450" t="s">
        <v>891</v>
      </c>
      <c r="Q450" s="23">
        <v>1298458.5491639045</v>
      </c>
      <c r="R450" s="23">
        <v>23.803359623430495</v>
      </c>
      <c r="S450" s="23">
        <v>15.425942602722646</v>
      </c>
      <c r="T450" s="33">
        <f>R450/Q450</f>
        <v>1.8332013477640706E-5</v>
      </c>
      <c r="U450" s="33">
        <f>S450/Q450</f>
        <v>1.1880196416478312E-5</v>
      </c>
    </row>
    <row r="451" spans="16:21" x14ac:dyDescent="0.2">
      <c r="P451" t="s">
        <v>891</v>
      </c>
    </row>
    <row r="452" spans="16:21" x14ac:dyDescent="0.2">
      <c r="P452" t="s">
        <v>800</v>
      </c>
      <c r="Q452" s="23">
        <v>703792.88152646576</v>
      </c>
      <c r="R452" s="23">
        <v>36.661034886427359</v>
      </c>
      <c r="S452" s="23">
        <v>0</v>
      </c>
      <c r="T452" s="33">
        <f>R452/Q452</f>
        <v>5.209065884115331E-5</v>
      </c>
      <c r="U452" s="33">
        <f>S452/Q452</f>
        <v>0</v>
      </c>
    </row>
    <row r="453" spans="16:21" x14ac:dyDescent="0.2">
      <c r="P453" t="s">
        <v>800</v>
      </c>
    </row>
    <row r="454" spans="16:21" x14ac:dyDescent="0.2">
      <c r="P454" t="s">
        <v>801</v>
      </c>
      <c r="Q454" s="23">
        <v>1055973.4203594073</v>
      </c>
      <c r="R454" s="23">
        <v>0</v>
      </c>
      <c r="S454" s="23">
        <v>0</v>
      </c>
      <c r="T454" s="33">
        <f>R454/Q454</f>
        <v>0</v>
      </c>
      <c r="U454" s="33">
        <f>S454/Q454</f>
        <v>0</v>
      </c>
    </row>
    <row r="455" spans="16:21" x14ac:dyDescent="0.2">
      <c r="P455" t="s">
        <v>801</v>
      </c>
    </row>
    <row r="456" spans="16:21" x14ac:dyDescent="0.2">
      <c r="P456" t="s">
        <v>802</v>
      </c>
      <c r="Q456" s="23">
        <v>2255535.1711015729</v>
      </c>
      <c r="R456" s="23">
        <v>60.82968106077174</v>
      </c>
      <c r="S456" s="23">
        <v>0</v>
      </c>
      <c r="T456" s="33">
        <f>R456/Q456</f>
        <v>2.6969067847017144E-5</v>
      </c>
      <c r="U456" s="33">
        <f>S456/Q456</f>
        <v>0</v>
      </c>
    </row>
    <row r="457" spans="16:21" x14ac:dyDescent="0.2">
      <c r="P457" t="s">
        <v>802</v>
      </c>
    </row>
    <row r="458" spans="16:21" x14ac:dyDescent="0.2">
      <c r="P458" t="s">
        <v>803</v>
      </c>
      <c r="Q458" s="23">
        <v>1328778.0684249587</v>
      </c>
      <c r="R458" s="23">
        <v>0</v>
      </c>
      <c r="S458" s="23">
        <v>10.641470534385961</v>
      </c>
      <c r="T458" s="33">
        <f>R458/Q458</f>
        <v>0</v>
      </c>
      <c r="U458" s="33">
        <f>S458/Q458</f>
        <v>8.0084634050286684E-6</v>
      </c>
    </row>
    <row r="459" spans="16:21" x14ac:dyDescent="0.2">
      <c r="P459" t="s">
        <v>803</v>
      </c>
    </row>
    <row r="460" spans="16:21" x14ac:dyDescent="0.2">
      <c r="P460" t="s">
        <v>892</v>
      </c>
      <c r="Q460" s="23">
        <v>481899.57853075891</v>
      </c>
      <c r="R460" s="23">
        <v>0</v>
      </c>
      <c r="S460" s="23">
        <v>7.6851921364653437</v>
      </c>
      <c r="T460" s="33">
        <f>R460/Q460</f>
        <v>0</v>
      </c>
      <c r="U460" s="33">
        <f>S460/Q460</f>
        <v>1.5947704623225376E-5</v>
      </c>
    </row>
    <row r="461" spans="16:21" x14ac:dyDescent="0.2">
      <c r="P461" t="s">
        <v>892</v>
      </c>
    </row>
    <row r="462" spans="16:21" x14ac:dyDescent="0.2">
      <c r="P462" t="s">
        <v>893</v>
      </c>
      <c r="Q462" s="23">
        <v>1214992.2742546126</v>
      </c>
      <c r="R462" s="23">
        <v>28.014974579088417</v>
      </c>
      <c r="S462" s="23">
        <v>0</v>
      </c>
      <c r="T462" s="33">
        <f>R462/Q462</f>
        <v>2.3057738861981952E-5</v>
      </c>
      <c r="U462" s="33">
        <f>S462/Q462</f>
        <v>0</v>
      </c>
    </row>
    <row r="463" spans="16:21" x14ac:dyDescent="0.2">
      <c r="P463" t="s">
        <v>893</v>
      </c>
    </row>
    <row r="464" spans="16:21" x14ac:dyDescent="0.2">
      <c r="P464" t="s">
        <v>894</v>
      </c>
      <c r="Q464" s="23">
        <v>168817.29371364083</v>
      </c>
      <c r="R464" s="23">
        <v>44.249459636389446</v>
      </c>
      <c r="S464" s="23">
        <v>0</v>
      </c>
      <c r="T464" s="33">
        <f>R464/Q464</f>
        <v>2.6211449468825355E-4</v>
      </c>
      <c r="U464" s="33">
        <f>S464/Q464</f>
        <v>0</v>
      </c>
    </row>
    <row r="465" spans="16:21" x14ac:dyDescent="0.2">
      <c r="P465" t="s">
        <v>894</v>
      </c>
    </row>
    <row r="466" spans="16:21" x14ac:dyDescent="0.2">
      <c r="P466" t="s">
        <v>895</v>
      </c>
      <c r="Q466" s="23">
        <v>1408763.5812741336</v>
      </c>
      <c r="R466" s="23">
        <v>69.600953998236008</v>
      </c>
      <c r="S466" s="23">
        <v>0</v>
      </c>
      <c r="T466" s="33">
        <f>R466/Q466</f>
        <v>4.9405702222431488E-5</v>
      </c>
      <c r="U466" s="33">
        <f>S466/Q466</f>
        <v>0</v>
      </c>
    </row>
    <row r="467" spans="16:21" x14ac:dyDescent="0.2">
      <c r="P467" t="s">
        <v>895</v>
      </c>
    </row>
    <row r="468" spans="16:21" x14ac:dyDescent="0.2">
      <c r="P468" t="s">
        <v>804</v>
      </c>
      <c r="Q468" s="23">
        <v>83133.40623298398</v>
      </c>
      <c r="R468" s="23">
        <v>0</v>
      </c>
      <c r="S468" s="23">
        <v>0</v>
      </c>
      <c r="T468" s="33">
        <f>R468/Q468</f>
        <v>0</v>
      </c>
      <c r="U468" s="33">
        <f>S468/Q468</f>
        <v>0</v>
      </c>
    </row>
    <row r="469" spans="16:21" x14ac:dyDescent="0.2">
      <c r="P469" s="3" t="s">
        <v>804</v>
      </c>
    </row>
    <row r="470" spans="16:21" x14ac:dyDescent="0.2">
      <c r="P470" t="s">
        <v>805</v>
      </c>
      <c r="Q470" s="23">
        <v>1092237.5228185575</v>
      </c>
      <c r="R470" s="23">
        <v>278.1987097779824</v>
      </c>
      <c r="S470" s="23">
        <v>15696.780699491694</v>
      </c>
      <c r="T470" s="33">
        <f>R470/Q470</f>
        <v>2.5470532184252451E-4</v>
      </c>
      <c r="U470" s="33">
        <f>S470/Q470</f>
        <v>1.4371215391855059E-2</v>
      </c>
    </row>
    <row r="471" spans="16:21" x14ac:dyDescent="0.2">
      <c r="P471" t="s">
        <v>805</v>
      </c>
    </row>
    <row r="472" spans="16:21" x14ac:dyDescent="0.2">
      <c r="P472" t="s">
        <v>806</v>
      </c>
      <c r="Q472" s="23">
        <v>644434.19858659012</v>
      </c>
      <c r="R472" s="23">
        <v>0</v>
      </c>
      <c r="S472" s="23">
        <v>38669.091247849967</v>
      </c>
      <c r="T472" s="33">
        <f>R472/Q472</f>
        <v>0</v>
      </c>
      <c r="U472" s="33">
        <f>S472/Q472</f>
        <v>6.000471628082623E-2</v>
      </c>
    </row>
    <row r="473" spans="16:21" x14ac:dyDescent="0.2">
      <c r="P473" t="s">
        <v>806</v>
      </c>
    </row>
    <row r="474" spans="16:21" x14ac:dyDescent="0.2">
      <c r="P474" t="s">
        <v>807</v>
      </c>
      <c r="Q474" s="23">
        <v>1602030.4232945789</v>
      </c>
      <c r="R474" s="23">
        <v>86.137006319052361</v>
      </c>
      <c r="S474" s="23">
        <v>116209.79385646453</v>
      </c>
      <c r="T474" s="33">
        <f>R474/Q474</f>
        <v>5.3767397339378504E-5</v>
      </c>
      <c r="U474" s="33">
        <f>S474/Q474</f>
        <v>7.2539068026859846E-2</v>
      </c>
    </row>
    <row r="475" spans="16:21" x14ac:dyDescent="0.2">
      <c r="P475" t="s">
        <v>807</v>
      </c>
    </row>
    <row r="476" spans="16:21" x14ac:dyDescent="0.2">
      <c r="P476" t="s">
        <v>808</v>
      </c>
      <c r="Q476" s="23">
        <v>1676023.6847095606</v>
      </c>
      <c r="R476" s="23">
        <v>0</v>
      </c>
      <c r="S476" s="23">
        <v>0</v>
      </c>
      <c r="T476" s="33">
        <f>R476/Q476</f>
        <v>0</v>
      </c>
      <c r="U476" s="33">
        <f>S476/Q476</f>
        <v>0</v>
      </c>
    </row>
    <row r="477" spans="16:21" x14ac:dyDescent="0.2">
      <c r="P477" t="s">
        <v>808</v>
      </c>
    </row>
    <row r="478" spans="16:21" x14ac:dyDescent="0.2">
      <c r="P478" t="s">
        <v>809</v>
      </c>
      <c r="Q478" s="23">
        <v>363688.56478882936</v>
      </c>
      <c r="R478" s="23">
        <v>0</v>
      </c>
      <c r="S478" s="23">
        <v>0</v>
      </c>
      <c r="T478" s="33">
        <f>R478/Q478</f>
        <v>0</v>
      </c>
      <c r="U478" s="33">
        <f>S478/Q478</f>
        <v>0</v>
      </c>
    </row>
    <row r="479" spans="16:21" x14ac:dyDescent="0.2">
      <c r="P479" t="s">
        <v>809</v>
      </c>
    </row>
    <row r="480" spans="16:21" x14ac:dyDescent="0.2">
      <c r="P480" t="s">
        <v>810</v>
      </c>
      <c r="Q480" s="23">
        <v>145756.03277984302</v>
      </c>
      <c r="R480" s="23">
        <v>28.627318969226735</v>
      </c>
      <c r="S480" s="23">
        <v>0</v>
      </c>
      <c r="T480" s="33">
        <f>R480/Q480</f>
        <v>1.9640572279067738E-4</v>
      </c>
      <c r="U480" s="33">
        <f>S480/Q480</f>
        <v>0</v>
      </c>
    </row>
    <row r="481" spans="16:21" x14ac:dyDescent="0.2">
      <c r="P481" t="s">
        <v>810</v>
      </c>
    </row>
    <row r="482" spans="16:21" x14ac:dyDescent="0.2">
      <c r="P482" t="s">
        <v>811</v>
      </c>
      <c r="Q482" s="23">
        <v>442148.16705210996</v>
      </c>
      <c r="R482" s="23">
        <v>40.374528309794904</v>
      </c>
      <c r="S482" s="23">
        <v>0</v>
      </c>
      <c r="T482" s="33">
        <f>R482/Q482</f>
        <v>9.1314476273824538E-5</v>
      </c>
      <c r="U482" s="33">
        <f>S482/Q482</f>
        <v>0</v>
      </c>
    </row>
    <row r="483" spans="16:21" x14ac:dyDescent="0.2">
      <c r="P483" t="s">
        <v>811</v>
      </c>
    </row>
    <row r="484" spans="16:21" x14ac:dyDescent="0.2">
      <c r="P484" t="s">
        <v>812</v>
      </c>
      <c r="Q484" s="23">
        <v>249186.93855154875</v>
      </c>
      <c r="R484" s="23">
        <v>0</v>
      </c>
      <c r="S484" s="23">
        <v>10.646522295879192</v>
      </c>
      <c r="T484" s="33">
        <f>R484/Q484</f>
        <v>0</v>
      </c>
      <c r="U484" s="33">
        <f>S484/Q484</f>
        <v>4.2725041520090631E-5</v>
      </c>
    </row>
    <row r="485" spans="16:21" x14ac:dyDescent="0.2">
      <c r="P485" t="s">
        <v>812</v>
      </c>
    </row>
    <row r="486" spans="16:21" x14ac:dyDescent="0.2">
      <c r="P486" t="s">
        <v>813</v>
      </c>
      <c r="Q486" s="23">
        <v>356749.93435838551</v>
      </c>
      <c r="R486" s="23">
        <v>0</v>
      </c>
      <c r="S486" s="23">
        <v>0</v>
      </c>
      <c r="T486" s="33">
        <f>R486/Q486</f>
        <v>0</v>
      </c>
      <c r="U486" s="33">
        <f>S486/Q486</f>
        <v>0</v>
      </c>
    </row>
    <row r="487" spans="16:21" x14ac:dyDescent="0.2">
      <c r="P487" t="s">
        <v>813</v>
      </c>
    </row>
    <row r="488" spans="16:21" x14ac:dyDescent="0.2">
      <c r="P488" t="s">
        <v>814</v>
      </c>
      <c r="Q488" s="23">
        <v>444188.81074256904</v>
      </c>
      <c r="R488" s="23">
        <v>0</v>
      </c>
      <c r="S488" s="23">
        <v>0</v>
      </c>
      <c r="T488" s="33">
        <f>R488/Q488</f>
        <v>0</v>
      </c>
      <c r="U488" s="33">
        <f>S488/Q488</f>
        <v>0</v>
      </c>
    </row>
    <row r="489" spans="16:21" x14ac:dyDescent="0.2">
      <c r="P489" t="s">
        <v>814</v>
      </c>
    </row>
    <row r="490" spans="16:21" x14ac:dyDescent="0.2">
      <c r="P490" t="s">
        <v>815</v>
      </c>
      <c r="Q490" s="23">
        <v>599885.79210700304</v>
      </c>
      <c r="R490" s="23">
        <v>37.197347563693114</v>
      </c>
      <c r="S490" s="23">
        <v>5.9182387989636753</v>
      </c>
      <c r="T490" s="33">
        <f>R490/Q490</f>
        <v>6.200738216026649E-5</v>
      </c>
      <c r="U490" s="33">
        <f>S490/Q490</f>
        <v>9.8656092156755479E-6</v>
      </c>
    </row>
    <row r="491" spans="16:21" x14ac:dyDescent="0.2">
      <c r="P491" t="s">
        <v>815</v>
      </c>
    </row>
    <row r="492" spans="16:21" x14ac:dyDescent="0.2">
      <c r="P492" t="s">
        <v>896</v>
      </c>
      <c r="Q492" s="23">
        <v>784211.02624466782</v>
      </c>
      <c r="R492" s="23">
        <v>0</v>
      </c>
      <c r="S492" s="23">
        <v>40309.548723947926</v>
      </c>
      <c r="T492" s="33">
        <f>R492/Q492</f>
        <v>0</v>
      </c>
      <c r="U492" s="33">
        <f>S492/Q492</f>
        <v>5.1401405202088621E-2</v>
      </c>
    </row>
    <row r="493" spans="16:21" x14ac:dyDescent="0.2">
      <c r="P493" t="s">
        <v>896</v>
      </c>
    </row>
    <row r="494" spans="16:21" x14ac:dyDescent="0.2">
      <c r="P494" t="s">
        <v>897</v>
      </c>
      <c r="Q494" s="23">
        <v>254045.99237804144</v>
      </c>
      <c r="R494" s="23">
        <v>0</v>
      </c>
      <c r="S494" s="23">
        <v>10254.038984257155</v>
      </c>
      <c r="T494" s="33">
        <f>R494/Q494</f>
        <v>0</v>
      </c>
      <c r="U494" s="33">
        <f>S494/Q494</f>
        <v>4.0362923611872208E-2</v>
      </c>
    </row>
    <row r="495" spans="16:21" x14ac:dyDescent="0.2">
      <c r="P495" t="s">
        <v>897</v>
      </c>
    </row>
    <row r="496" spans="16:21" x14ac:dyDescent="0.2">
      <c r="P496" t="s">
        <v>898</v>
      </c>
      <c r="Q496" s="23">
        <v>1302956.0564109103</v>
      </c>
      <c r="R496" s="23">
        <v>0</v>
      </c>
      <c r="S496" s="23">
        <v>119676.62252807798</v>
      </c>
      <c r="T496" s="33">
        <f>R496/Q496</f>
        <v>0</v>
      </c>
      <c r="U496" s="33">
        <f>S496/Q496</f>
        <v>9.185008346155292E-2</v>
      </c>
    </row>
    <row r="497" spans="16:21" x14ac:dyDescent="0.2">
      <c r="P497" t="s">
        <v>898</v>
      </c>
    </row>
    <row r="498" spans="16:21" x14ac:dyDescent="0.2">
      <c r="P498" t="s">
        <v>899</v>
      </c>
      <c r="Q498" s="23">
        <v>915557.17581962072</v>
      </c>
      <c r="R498" s="23">
        <v>0</v>
      </c>
      <c r="S498" s="23">
        <v>83398.048059054243</v>
      </c>
      <c r="T498" s="33">
        <f>R498/Q498</f>
        <v>0</v>
      </c>
      <c r="U498" s="33">
        <f>S498/Q498</f>
        <v>9.1089939832971159E-2</v>
      </c>
    </row>
    <row r="499" spans="16:21" x14ac:dyDescent="0.2">
      <c r="P499" t="s">
        <v>899</v>
      </c>
    </row>
    <row r="500" spans="16:21" x14ac:dyDescent="0.2">
      <c r="P500" t="s">
        <v>900</v>
      </c>
      <c r="Q500" s="23">
        <v>4549123.25939795</v>
      </c>
      <c r="R500" s="23">
        <v>3556.7569345359307</v>
      </c>
      <c r="S500" s="23">
        <v>9.2261429394258485</v>
      </c>
      <c r="T500" s="33">
        <f>R500/Q500</f>
        <v>7.8185547669830488E-4</v>
      </c>
      <c r="U500" s="33">
        <f>S500/Q500</f>
        <v>2.0281145208289817E-6</v>
      </c>
    </row>
    <row r="501" spans="16:21" x14ac:dyDescent="0.2">
      <c r="P501" t="s">
        <v>900</v>
      </c>
    </row>
    <row r="502" spans="16:21" x14ac:dyDescent="0.2">
      <c r="P502" t="s">
        <v>901</v>
      </c>
      <c r="Q502" s="23">
        <v>346029.09645269089</v>
      </c>
      <c r="R502" s="23">
        <v>0</v>
      </c>
      <c r="S502" s="23">
        <v>0</v>
      </c>
      <c r="T502" s="33">
        <f>R502/Q502</f>
        <v>0</v>
      </c>
      <c r="U502" s="33">
        <f>S502/Q502</f>
        <v>0</v>
      </c>
    </row>
    <row r="503" spans="16:21" x14ac:dyDescent="0.2">
      <c r="P503" t="s">
        <v>901</v>
      </c>
    </row>
    <row r="504" spans="16:21" x14ac:dyDescent="0.2">
      <c r="P504" t="s">
        <v>902</v>
      </c>
      <c r="Q504" s="23">
        <v>1725388.124247873</v>
      </c>
      <c r="R504" s="23">
        <v>5.4355249398641945</v>
      </c>
      <c r="S504" s="23">
        <v>0</v>
      </c>
      <c r="T504" s="33">
        <f>R504/Q504</f>
        <v>3.1503201299902512E-6</v>
      </c>
      <c r="U504" s="33">
        <f>S504/Q504</f>
        <v>0</v>
      </c>
    </row>
    <row r="505" spans="16:21" x14ac:dyDescent="0.2">
      <c r="P505" t="s">
        <v>902</v>
      </c>
    </row>
    <row r="506" spans="16:21" x14ac:dyDescent="0.2">
      <c r="P506" t="s">
        <v>903</v>
      </c>
      <c r="Q506" s="23">
        <v>1826525.9797250121</v>
      </c>
      <c r="R506" s="23">
        <v>33.674226571396197</v>
      </c>
      <c r="S506" s="23">
        <v>0</v>
      </c>
      <c r="T506" s="33">
        <f>R506/Q506</f>
        <v>1.8436215496078482E-5</v>
      </c>
      <c r="U506" s="33">
        <f>S506/Q506</f>
        <v>0</v>
      </c>
    </row>
    <row r="507" spans="16:21" x14ac:dyDescent="0.2">
      <c r="P507" t="s">
        <v>903</v>
      </c>
    </row>
    <row r="508" spans="16:21" x14ac:dyDescent="0.2">
      <c r="P508" t="s">
        <v>904</v>
      </c>
      <c r="Q508" s="23">
        <v>630.73579324357524</v>
      </c>
      <c r="R508" s="23">
        <v>31.738358263312065</v>
      </c>
      <c r="S508" s="23">
        <v>0</v>
      </c>
      <c r="T508" s="33">
        <f>R508/Q508</f>
        <v>5.0319576918406252E-2</v>
      </c>
      <c r="U508" s="33">
        <f>S508/Q508</f>
        <v>0</v>
      </c>
    </row>
    <row r="509" spans="16:21" x14ac:dyDescent="0.2">
      <c r="P509" t="s">
        <v>904</v>
      </c>
    </row>
    <row r="510" spans="16:21" x14ac:dyDescent="0.2">
      <c r="P510" t="s">
        <v>905</v>
      </c>
      <c r="Q510" s="23">
        <v>1309856.6767584335</v>
      </c>
      <c r="R510" s="23">
        <v>873843.23564201337</v>
      </c>
      <c r="S510" s="23">
        <v>0</v>
      </c>
      <c r="T510" s="33">
        <f>R510/Q510</f>
        <v>0.66712889367755568</v>
      </c>
      <c r="U510" s="33">
        <f>S510/Q510</f>
        <v>0</v>
      </c>
    </row>
    <row r="511" spans="16:21" x14ac:dyDescent="0.2">
      <c r="P511" t="s">
        <v>905</v>
      </c>
    </row>
    <row r="512" spans="16:21" x14ac:dyDescent="0.2">
      <c r="P512" t="s">
        <v>906</v>
      </c>
      <c r="Q512" s="23">
        <v>858351.24006544123</v>
      </c>
      <c r="R512" s="23">
        <v>374339.07526999095</v>
      </c>
      <c r="S512" s="23">
        <v>0</v>
      </c>
      <c r="T512" s="33">
        <f>R512/Q512</f>
        <v>0.4361140961845073</v>
      </c>
      <c r="U512" s="33">
        <f>S512/Q512</f>
        <v>0</v>
      </c>
    </row>
    <row r="513" spans="16:21" x14ac:dyDescent="0.2">
      <c r="P513" t="s">
        <v>906</v>
      </c>
    </row>
    <row r="514" spans="16:21" x14ac:dyDescent="0.2">
      <c r="P514" t="s">
        <v>907</v>
      </c>
      <c r="Q514" s="23">
        <v>625241.39177057333</v>
      </c>
      <c r="R514" s="23">
        <v>19.899328149336512</v>
      </c>
      <c r="S514" s="23">
        <v>0</v>
      </c>
      <c r="T514" s="33">
        <f>R514/Q514</f>
        <v>3.1826632739373066E-5</v>
      </c>
      <c r="U514" s="33">
        <f>S514/Q514</f>
        <v>0</v>
      </c>
    </row>
    <row r="515" spans="16:21" x14ac:dyDescent="0.2">
      <c r="P515" t="s">
        <v>907</v>
      </c>
    </row>
    <row r="516" spans="16:21" x14ac:dyDescent="0.2">
      <c r="P516" t="s">
        <v>908</v>
      </c>
      <c r="Q516" s="23">
        <v>7028720.8297462594</v>
      </c>
      <c r="R516" s="23">
        <v>11.204018738280455</v>
      </c>
      <c r="S516" s="23">
        <v>24.880854470865231</v>
      </c>
      <c r="T516" s="33">
        <f>R516/Q516</f>
        <v>1.5940338234610075E-6</v>
      </c>
      <c r="U516" s="33">
        <f>S516/Q516</f>
        <v>3.5398837247265434E-6</v>
      </c>
    </row>
    <row r="517" spans="16:21" x14ac:dyDescent="0.2">
      <c r="P517" t="s">
        <v>908</v>
      </c>
    </row>
    <row r="518" spans="16:21" x14ac:dyDescent="0.2">
      <c r="P518" t="s">
        <v>909</v>
      </c>
      <c r="Q518" s="23">
        <v>7670500.2576557472</v>
      </c>
      <c r="R518" s="23">
        <v>46.705033208347537</v>
      </c>
      <c r="S518" s="23">
        <v>0</v>
      </c>
      <c r="T518" s="33">
        <f>R518/Q518</f>
        <v>6.0889161905355958E-6</v>
      </c>
      <c r="U518" s="33">
        <f>S518/Q518</f>
        <v>0</v>
      </c>
    </row>
    <row r="519" spans="16:21" x14ac:dyDescent="0.2">
      <c r="P519" t="s">
        <v>909</v>
      </c>
    </row>
    <row r="520" spans="16:21" x14ac:dyDescent="0.2">
      <c r="P520" t="s">
        <v>910</v>
      </c>
      <c r="Q520" s="23">
        <v>1552733.9454095366</v>
      </c>
      <c r="R520" s="23">
        <v>28.523486200169298</v>
      </c>
      <c r="S520" s="23">
        <v>0</v>
      </c>
      <c r="T520" s="33">
        <f>R520/Q520</f>
        <v>1.8369847767220787E-5</v>
      </c>
      <c r="U520" s="33">
        <f>S520/Q520</f>
        <v>0</v>
      </c>
    </row>
    <row r="521" spans="16:21" x14ac:dyDescent="0.2">
      <c r="P521" t="s">
        <v>910</v>
      </c>
    </row>
    <row r="522" spans="16:21" x14ac:dyDescent="0.2">
      <c r="P522" t="s">
        <v>911</v>
      </c>
      <c r="Q522" s="23">
        <v>1841318.6017868789</v>
      </c>
      <c r="R522" s="23">
        <v>132.2402978698197</v>
      </c>
      <c r="S522" s="23">
        <v>3148.8935213081641</v>
      </c>
      <c r="T522" s="33">
        <f>R522/Q522</f>
        <v>7.1818259882613011E-5</v>
      </c>
      <c r="U522" s="33">
        <f>S522/Q522</f>
        <v>1.7101296420143528E-3</v>
      </c>
    </row>
    <row r="523" spans="16:21" x14ac:dyDescent="0.2">
      <c r="P523" t="s">
        <v>911</v>
      </c>
    </row>
    <row r="524" spans="16:21" x14ac:dyDescent="0.2">
      <c r="P524" t="s">
        <v>912</v>
      </c>
      <c r="Q524" s="23">
        <v>14412460.217714418</v>
      </c>
      <c r="R524" s="23">
        <v>16.54456803034164</v>
      </c>
      <c r="S524" s="23">
        <v>47.695216552630541</v>
      </c>
      <c r="T524" s="33">
        <f>R524/Q524</f>
        <v>1.1479350354082254E-6</v>
      </c>
      <c r="U524" s="33">
        <f>S524/Q524</f>
        <v>3.3093042986518113E-6</v>
      </c>
    </row>
    <row r="525" spans="16:21" x14ac:dyDescent="0.2">
      <c r="P525" t="s">
        <v>912</v>
      </c>
    </row>
    <row r="526" spans="16:21" x14ac:dyDescent="0.2">
      <c r="P526" t="s">
        <v>913</v>
      </c>
      <c r="Q526" s="23">
        <v>10266290.741701256</v>
      </c>
      <c r="R526" s="23">
        <v>19.137219411734154</v>
      </c>
      <c r="S526" s="23">
        <v>0</v>
      </c>
      <c r="T526" s="33">
        <f>R526/Q526</f>
        <v>1.8640831331611859E-6</v>
      </c>
      <c r="U526" s="33">
        <f>S526/Q526</f>
        <v>0</v>
      </c>
    </row>
    <row r="527" spans="16:21" x14ac:dyDescent="0.2">
      <c r="P527" t="s">
        <v>913</v>
      </c>
    </row>
    <row r="528" spans="16:21" x14ac:dyDescent="0.2">
      <c r="P528" t="s">
        <v>914</v>
      </c>
      <c r="Q528" s="23">
        <v>3302899.04135474</v>
      </c>
      <c r="R528" s="23">
        <v>31.397045878170303</v>
      </c>
      <c r="S528" s="23">
        <v>9.3044346467511723</v>
      </c>
      <c r="T528" s="33">
        <f>R528/Q528</f>
        <v>9.5059054137156657E-6</v>
      </c>
      <c r="U528" s="33">
        <f>S528/Q528</f>
        <v>2.8170508787137498E-6</v>
      </c>
    </row>
    <row r="529" spans="16:21" x14ac:dyDescent="0.2">
      <c r="P529" t="s">
        <v>914</v>
      </c>
    </row>
    <row r="530" spans="16:21" x14ac:dyDescent="0.2">
      <c r="P530" t="s">
        <v>915</v>
      </c>
      <c r="Q530" s="23">
        <v>1288345.2596748443</v>
      </c>
      <c r="R530" s="23">
        <v>12.664013207569338</v>
      </c>
      <c r="S530" s="23">
        <v>48.029937203783334</v>
      </c>
      <c r="T530" s="33">
        <f>R530/Q530</f>
        <v>9.8296734609521616E-6</v>
      </c>
      <c r="U530" s="33">
        <f>S530/Q530</f>
        <v>3.728033059702121E-5</v>
      </c>
    </row>
    <row r="531" spans="16:21" x14ac:dyDescent="0.2">
      <c r="P531" t="s">
        <v>915</v>
      </c>
    </row>
    <row r="532" spans="16:21" x14ac:dyDescent="0.2">
      <c r="P532" t="s">
        <v>916</v>
      </c>
      <c r="Q532" s="23">
        <v>3785610.7249420541</v>
      </c>
      <c r="R532" s="23">
        <v>944508.95690242888</v>
      </c>
      <c r="S532" s="23">
        <v>0</v>
      </c>
      <c r="T532" s="33">
        <f>R532/Q532</f>
        <v>0.24949975724640477</v>
      </c>
      <c r="U532" s="33">
        <f>S532/Q532</f>
        <v>0</v>
      </c>
    </row>
    <row r="533" spans="16:21" x14ac:dyDescent="0.2">
      <c r="P533" t="s">
        <v>916</v>
      </c>
    </row>
    <row r="534" spans="16:21" x14ac:dyDescent="0.2">
      <c r="P534" t="s">
        <v>917</v>
      </c>
      <c r="Q534" s="23">
        <v>1614223.086288969</v>
      </c>
      <c r="R534" s="23">
        <v>117719.95872378106</v>
      </c>
      <c r="S534" s="23">
        <v>0</v>
      </c>
      <c r="T534" s="33">
        <f>R534/Q534</f>
        <v>7.2926697507724472E-2</v>
      </c>
      <c r="U534" s="33">
        <f>S534/Q534</f>
        <v>0</v>
      </c>
    </row>
    <row r="535" spans="16:21" x14ac:dyDescent="0.2">
      <c r="P535" t="s">
        <v>917</v>
      </c>
    </row>
    <row r="536" spans="16:21" x14ac:dyDescent="0.2">
      <c r="P536" t="s">
        <v>918</v>
      </c>
      <c r="Q536" s="23">
        <v>4471196.4636767721</v>
      </c>
      <c r="R536" s="23">
        <v>391099.89881032414</v>
      </c>
      <c r="S536" s="23">
        <v>0</v>
      </c>
      <c r="T536" s="33">
        <f>R536/Q536</f>
        <v>8.7470971581667722E-2</v>
      </c>
      <c r="U536" s="33">
        <f>S536/Q536</f>
        <v>0</v>
      </c>
    </row>
    <row r="537" spans="16:21" x14ac:dyDescent="0.2">
      <c r="P537" t="s">
        <v>918</v>
      </c>
    </row>
    <row r="538" spans="16:21" x14ac:dyDescent="0.2">
      <c r="P538" t="s">
        <v>919</v>
      </c>
      <c r="Q538" s="23">
        <v>645784.6823110457</v>
      </c>
      <c r="R538" s="23">
        <v>68.170200541274824</v>
      </c>
      <c r="S538" s="23">
        <v>0</v>
      </c>
      <c r="T538" s="33">
        <f>R538/Q538</f>
        <v>1.0556181093877398E-4</v>
      </c>
      <c r="U538" s="33">
        <f>S538/Q538</f>
        <v>0</v>
      </c>
    </row>
    <row r="539" spans="16:21" x14ac:dyDescent="0.2">
      <c r="P539" t="s">
        <v>919</v>
      </c>
    </row>
    <row r="540" spans="16:21" x14ac:dyDescent="0.2">
      <c r="P540" t="s">
        <v>816</v>
      </c>
      <c r="Q540" s="23">
        <v>752637.30763714504</v>
      </c>
      <c r="R540" s="23">
        <v>7.4522405851615314</v>
      </c>
      <c r="S540" s="23">
        <v>19.332327321225918</v>
      </c>
      <c r="T540" s="33">
        <f>R540/Q540</f>
        <v>9.9015030341205741E-6</v>
      </c>
      <c r="U540" s="33">
        <f>S540/Q540</f>
        <v>2.5686113517171345E-5</v>
      </c>
    </row>
    <row r="541" spans="16:21" x14ac:dyDescent="0.2">
      <c r="P541" t="s">
        <v>816</v>
      </c>
    </row>
    <row r="542" spans="16:21" x14ac:dyDescent="0.2">
      <c r="P542" t="s">
        <v>817</v>
      </c>
      <c r="Q542" s="23">
        <v>2217961.4983365131</v>
      </c>
      <c r="R542" s="23">
        <v>0</v>
      </c>
      <c r="S542" s="23">
        <v>0</v>
      </c>
      <c r="T542" s="33">
        <f>R542/Q542</f>
        <v>0</v>
      </c>
      <c r="U542" s="33">
        <f>S542/Q542</f>
        <v>0</v>
      </c>
    </row>
    <row r="543" spans="16:21" x14ac:dyDescent="0.2">
      <c r="P543" t="s">
        <v>817</v>
      </c>
    </row>
    <row r="544" spans="16:21" x14ac:dyDescent="0.2">
      <c r="P544" t="s">
        <v>818</v>
      </c>
      <c r="Q544" s="23">
        <v>1891215.8417013872</v>
      </c>
      <c r="R544" s="23">
        <v>59.529657081150276</v>
      </c>
      <c r="S544" s="23">
        <v>0</v>
      </c>
      <c r="T544" s="33">
        <f>R544/Q544</f>
        <v>3.1476923875381588E-5</v>
      </c>
      <c r="U544" s="33">
        <f>S544/Q544</f>
        <v>0</v>
      </c>
    </row>
    <row r="545" spans="16:21" x14ac:dyDescent="0.2">
      <c r="P545" t="s">
        <v>818</v>
      </c>
    </row>
    <row r="546" spans="16:21" x14ac:dyDescent="0.2">
      <c r="P546" t="s">
        <v>819</v>
      </c>
      <c r="Q546" s="23">
        <v>1561563.8005411043</v>
      </c>
      <c r="R546" s="23">
        <v>317.93430078265999</v>
      </c>
      <c r="S546" s="23">
        <v>9.8069702043834983</v>
      </c>
      <c r="T546" s="33">
        <f>R546/Q546</f>
        <v>2.0359994300104241E-4</v>
      </c>
      <c r="U546" s="33">
        <f>S546/Q546</f>
        <v>6.280223837786994E-6</v>
      </c>
    </row>
    <row r="547" spans="16:21" x14ac:dyDescent="0.2">
      <c r="P547" t="s">
        <v>819</v>
      </c>
    </row>
    <row r="548" spans="16:21" x14ac:dyDescent="0.2">
      <c r="P548" t="s">
        <v>820</v>
      </c>
      <c r="Q548" s="23">
        <v>965218.76081402483</v>
      </c>
      <c r="R548" s="23">
        <v>51.683364705199324</v>
      </c>
      <c r="S548" s="23">
        <v>0</v>
      </c>
      <c r="T548" s="33">
        <f>R548/Q548</f>
        <v>5.3545752324179601E-5</v>
      </c>
      <c r="U548" s="33">
        <f>S548/Q548</f>
        <v>0</v>
      </c>
    </row>
    <row r="549" spans="16:21" x14ac:dyDescent="0.2">
      <c r="P549" t="s">
        <v>820</v>
      </c>
    </row>
    <row r="550" spans="16:21" x14ac:dyDescent="0.2">
      <c r="P550" t="s">
        <v>821</v>
      </c>
      <c r="Q550" s="23">
        <v>813369.88525805296</v>
      </c>
      <c r="R550" s="23">
        <v>330287.93310150225</v>
      </c>
      <c r="S550" s="23">
        <v>0</v>
      </c>
      <c r="T550" s="33">
        <f>R550/Q550</f>
        <v>0.40607347172278674</v>
      </c>
      <c r="U550" s="33">
        <f>S550/Q550</f>
        <v>0</v>
      </c>
    </row>
    <row r="551" spans="16:21" x14ac:dyDescent="0.2">
      <c r="P551" t="s">
        <v>821</v>
      </c>
    </row>
    <row r="552" spans="16:21" x14ac:dyDescent="0.2">
      <c r="P552" t="s">
        <v>822</v>
      </c>
      <c r="Q552" s="23">
        <v>628972.53718082956</v>
      </c>
      <c r="R552" s="23">
        <v>80643.850826436013</v>
      </c>
      <c r="S552" s="23">
        <v>0</v>
      </c>
      <c r="T552" s="33">
        <f>R552/Q552</f>
        <v>0.12821521777070993</v>
      </c>
      <c r="U552" s="33">
        <f>S552/Q552</f>
        <v>0</v>
      </c>
    </row>
    <row r="553" spans="16:21" x14ac:dyDescent="0.2">
      <c r="P553" t="s">
        <v>822</v>
      </c>
    </row>
    <row r="554" spans="16:21" x14ac:dyDescent="0.2">
      <c r="P554" t="s">
        <v>823</v>
      </c>
      <c r="Q554" s="23">
        <v>1792630.0740920526</v>
      </c>
      <c r="R554" s="23">
        <v>229882.16465046143</v>
      </c>
      <c r="S554" s="23">
        <v>0</v>
      </c>
      <c r="T554" s="33">
        <f>R554/Q554</f>
        <v>0.1282373692000533</v>
      </c>
      <c r="U554" s="33">
        <f>S554/Q554</f>
        <v>0</v>
      </c>
    </row>
    <row r="555" spans="16:21" x14ac:dyDescent="0.2">
      <c r="P555" t="s">
        <v>823</v>
      </c>
    </row>
    <row r="556" spans="16:21" x14ac:dyDescent="0.2">
      <c r="P556" t="s">
        <v>920</v>
      </c>
      <c r="Q556" s="23">
        <v>4266078.808957763</v>
      </c>
      <c r="R556" s="23">
        <v>1984.1616628267861</v>
      </c>
      <c r="S556" s="23">
        <v>0</v>
      </c>
      <c r="T556" s="33">
        <f>R556/Q556</f>
        <v>4.6510197107951052E-4</v>
      </c>
      <c r="U556" s="33">
        <f>S556/Q556</f>
        <v>0</v>
      </c>
    </row>
    <row r="557" spans="16:21" x14ac:dyDescent="0.2">
      <c r="P557" t="s">
        <v>920</v>
      </c>
    </row>
    <row r="558" spans="16:21" x14ac:dyDescent="0.2">
      <c r="P558" t="s">
        <v>921</v>
      </c>
      <c r="Q558" s="23">
        <v>22232793.171647109</v>
      </c>
      <c r="R558" s="23">
        <v>14453.265637351886</v>
      </c>
      <c r="S558" s="23">
        <v>0</v>
      </c>
      <c r="T558" s="33">
        <f>R558/Q558</f>
        <v>6.5008771168634585E-4</v>
      </c>
      <c r="U558" s="33">
        <f>S558/Q558</f>
        <v>0</v>
      </c>
    </row>
    <row r="559" spans="16:21" x14ac:dyDescent="0.2">
      <c r="P559" t="s">
        <v>921</v>
      </c>
    </row>
    <row r="560" spans="16:21" x14ac:dyDescent="0.2">
      <c r="P560" t="s">
        <v>922</v>
      </c>
      <c r="Q560" s="23">
        <v>13052406.984149549</v>
      </c>
      <c r="R560" s="23">
        <v>365.97250022867956</v>
      </c>
      <c r="S560" s="23">
        <v>0</v>
      </c>
      <c r="T560" s="33">
        <f>R560/Q560</f>
        <v>2.803869820126706E-5</v>
      </c>
      <c r="U560" s="33">
        <f>S560/Q560</f>
        <v>0</v>
      </c>
    </row>
    <row r="561" spans="16:21" x14ac:dyDescent="0.2">
      <c r="P561" t="s">
        <v>922</v>
      </c>
    </row>
    <row r="562" spans="16:21" x14ac:dyDescent="0.2">
      <c r="P562" t="s">
        <v>923</v>
      </c>
      <c r="Q562" s="23">
        <v>3369481.2636140413</v>
      </c>
      <c r="R562" s="23">
        <v>2218861.5530206272</v>
      </c>
      <c r="S562" s="23">
        <v>0</v>
      </c>
      <c r="T562" s="33">
        <f>R562/Q562</f>
        <v>0.65851725515776238</v>
      </c>
      <c r="U562" s="33">
        <f>S562/Q562</f>
        <v>0</v>
      </c>
    </row>
    <row r="563" spans="16:21" x14ac:dyDescent="0.2">
      <c r="P563" t="s">
        <v>923</v>
      </c>
    </row>
    <row r="564" spans="16:21" x14ac:dyDescent="0.2">
      <c r="P564" t="s">
        <v>924</v>
      </c>
      <c r="Q564" s="23">
        <v>7801237.2539357785</v>
      </c>
      <c r="R564" s="23">
        <v>435.88619550073895</v>
      </c>
      <c r="S564" s="23">
        <v>0</v>
      </c>
      <c r="T564" s="33">
        <f>R564/Q564</f>
        <v>5.5873982717399262E-5</v>
      </c>
      <c r="U564" s="33">
        <f>S564/Q564</f>
        <v>0</v>
      </c>
    </row>
    <row r="565" spans="16:21" x14ac:dyDescent="0.2">
      <c r="P565" t="s">
        <v>924</v>
      </c>
    </row>
    <row r="566" spans="16:21" x14ac:dyDescent="0.2">
      <c r="P566" t="s">
        <v>925</v>
      </c>
      <c r="Q566" s="23">
        <v>20483808.105019629</v>
      </c>
      <c r="R566" s="23">
        <v>2872167.5843961425</v>
      </c>
      <c r="S566" s="23">
        <v>0</v>
      </c>
      <c r="T566" s="33">
        <f>R566/Q566</f>
        <v>0.14021648561003205</v>
      </c>
      <c r="U566" s="33">
        <f>S566/Q566</f>
        <v>0</v>
      </c>
    </row>
    <row r="567" spans="16:21" x14ac:dyDescent="0.2">
      <c r="P567" t="s">
        <v>925</v>
      </c>
    </row>
    <row r="568" spans="16:21" x14ac:dyDescent="0.2">
      <c r="P568" t="s">
        <v>926</v>
      </c>
      <c r="Q568" s="23">
        <v>9329580.9233140629</v>
      </c>
      <c r="R568" s="23">
        <v>4892175.0173927005</v>
      </c>
      <c r="S568" s="23">
        <v>0</v>
      </c>
      <c r="T568" s="33">
        <f>R568/Q568</f>
        <v>0.52437242975913834</v>
      </c>
      <c r="U568" s="33">
        <f>S568/Q568</f>
        <v>0</v>
      </c>
    </row>
    <row r="569" spans="16:21" x14ac:dyDescent="0.2">
      <c r="P569" t="s">
        <v>926</v>
      </c>
    </row>
    <row r="570" spans="16:21" x14ac:dyDescent="0.2">
      <c r="P570" t="s">
        <v>927</v>
      </c>
      <c r="Q570" s="23">
        <v>11289552.643780814</v>
      </c>
      <c r="R570" s="23">
        <v>0</v>
      </c>
      <c r="S570" s="23">
        <v>0</v>
      </c>
      <c r="T570" s="33">
        <f>R570/Q570</f>
        <v>0</v>
      </c>
      <c r="U570" s="33">
        <f>S570/Q570</f>
        <v>0</v>
      </c>
    </row>
    <row r="571" spans="16:21" x14ac:dyDescent="0.2">
      <c r="P571" t="s">
        <v>927</v>
      </c>
    </row>
    <row r="572" spans="16:21" x14ac:dyDescent="0.2">
      <c r="P572" t="s">
        <v>928</v>
      </c>
      <c r="Q572" s="23">
        <v>12943851.135590903</v>
      </c>
      <c r="R572" s="23">
        <v>446.94004781641434</v>
      </c>
      <c r="S572" s="23">
        <v>99.873392882112114</v>
      </c>
      <c r="T572" s="33">
        <f>R572/Q572</f>
        <v>3.4529139985818524E-5</v>
      </c>
      <c r="U572" s="33">
        <f>S572/Q572</f>
        <v>7.7158947392014149E-6</v>
      </c>
    </row>
    <row r="573" spans="16:21" x14ac:dyDescent="0.2">
      <c r="P573" t="s">
        <v>928</v>
      </c>
    </row>
    <row r="574" spans="16:21" x14ac:dyDescent="0.2">
      <c r="P574" t="s">
        <v>929</v>
      </c>
      <c r="Q574" s="23">
        <v>14648398.213423418</v>
      </c>
      <c r="R574" s="23">
        <v>1154.1239677754834</v>
      </c>
      <c r="S574" s="23">
        <v>0</v>
      </c>
      <c r="T574" s="33">
        <f>R574/Q574</f>
        <v>7.8788407507782908E-5</v>
      </c>
      <c r="U574" s="33">
        <f>S574/Q574</f>
        <v>0</v>
      </c>
    </row>
    <row r="575" spans="16:21" x14ac:dyDescent="0.2">
      <c r="P575" t="s">
        <v>929</v>
      </c>
    </row>
    <row r="576" spans="16:21" x14ac:dyDescent="0.2">
      <c r="P576" t="s">
        <v>930</v>
      </c>
      <c r="Q576" s="23">
        <v>18749109.519036848</v>
      </c>
      <c r="R576" s="23">
        <v>127.18283001370443</v>
      </c>
      <c r="S576" s="23">
        <v>0</v>
      </c>
      <c r="T576" s="33">
        <f>R576/Q576</f>
        <v>6.7834064270929642E-6</v>
      </c>
      <c r="U576" s="33">
        <f>S576/Q576</f>
        <v>0</v>
      </c>
    </row>
    <row r="577" spans="16:21" x14ac:dyDescent="0.2">
      <c r="P577" t="s">
        <v>930</v>
      </c>
    </row>
    <row r="578" spans="16:21" x14ac:dyDescent="0.2">
      <c r="P578" t="s">
        <v>931</v>
      </c>
      <c r="Q578" s="23">
        <v>0</v>
      </c>
      <c r="R578" s="23">
        <v>1832.6053837746454</v>
      </c>
      <c r="S578" s="23">
        <v>163.05044616025094</v>
      </c>
      <c r="T578" s="33" t="e">
        <f>R578/Q578</f>
        <v>#DIV/0!</v>
      </c>
      <c r="U578" s="33" t="e">
        <f>S578/Q578</f>
        <v>#DIV/0!</v>
      </c>
    </row>
    <row r="579" spans="16:21" x14ac:dyDescent="0.2">
      <c r="P579" t="s">
        <v>931</v>
      </c>
    </row>
    <row r="580" spans="16:21" x14ac:dyDescent="0.2">
      <c r="P580" t="s">
        <v>932</v>
      </c>
      <c r="Q580" s="23">
        <v>18496124.020753566</v>
      </c>
      <c r="R580" s="23">
        <v>1148871.0180867314</v>
      </c>
      <c r="S580" s="23">
        <v>0</v>
      </c>
      <c r="T580" s="33">
        <f>R580/Q580</f>
        <v>6.2114149796878598E-2</v>
      </c>
      <c r="U580" s="33">
        <f>S580/Q580</f>
        <v>0</v>
      </c>
    </row>
    <row r="581" spans="16:21" x14ac:dyDescent="0.2">
      <c r="P581" t="s">
        <v>932</v>
      </c>
    </row>
    <row r="582" spans="16:21" x14ac:dyDescent="0.2">
      <c r="P582" t="s">
        <v>933</v>
      </c>
      <c r="Q582" s="23">
        <v>854545.1565814612</v>
      </c>
      <c r="R582" s="23">
        <v>314.10015865033029</v>
      </c>
      <c r="S582" s="23">
        <v>0</v>
      </c>
      <c r="T582" s="33">
        <f>R582/Q582</f>
        <v>3.6756414360460783E-4</v>
      </c>
      <c r="U582" s="33">
        <f>S582/Q582</f>
        <v>0</v>
      </c>
    </row>
    <row r="583" spans="16:21" x14ac:dyDescent="0.2">
      <c r="P583" t="s">
        <v>933</v>
      </c>
    </row>
    <row r="584" spans="16:21" x14ac:dyDescent="0.2">
      <c r="P584" t="s">
        <v>934</v>
      </c>
      <c r="Q584" s="23">
        <v>3344494.5700986097</v>
      </c>
      <c r="R584" s="23">
        <v>1460146.5905491482</v>
      </c>
      <c r="S584" s="23">
        <v>0</v>
      </c>
      <c r="T584" s="33">
        <f>R584/Q584</f>
        <v>0.4365821381812251</v>
      </c>
      <c r="U584" s="33">
        <f>S584/Q584</f>
        <v>0</v>
      </c>
    </row>
    <row r="585" spans="16:21" x14ac:dyDescent="0.2">
      <c r="P585" t="s">
        <v>934</v>
      </c>
    </row>
    <row r="586" spans="16:21" x14ac:dyDescent="0.2">
      <c r="P586" t="s">
        <v>935</v>
      </c>
      <c r="Q586" s="23">
        <v>288105.02245273814</v>
      </c>
      <c r="R586" s="23">
        <v>34852.274579442805</v>
      </c>
      <c r="S586" s="23">
        <v>0</v>
      </c>
      <c r="T586" s="33">
        <f>R586/Q586</f>
        <v>0.12097072894715019</v>
      </c>
      <c r="U586" s="33">
        <f>S586/Q586</f>
        <v>0</v>
      </c>
    </row>
    <row r="587" spans="16:21" x14ac:dyDescent="0.2">
      <c r="P587" t="s">
        <v>935</v>
      </c>
    </row>
    <row r="588" spans="16:21" x14ac:dyDescent="0.2">
      <c r="P588" t="s">
        <v>936</v>
      </c>
      <c r="Q588" s="23">
        <v>6212484.602335522</v>
      </c>
      <c r="R588" s="23">
        <v>359654.47414949106</v>
      </c>
      <c r="S588" s="23">
        <v>0</v>
      </c>
      <c r="T588" s="33">
        <f>R588/Q588</f>
        <v>5.7892211759250481E-2</v>
      </c>
      <c r="U588" s="33">
        <f>S588/Q588</f>
        <v>0</v>
      </c>
    </row>
    <row r="589" spans="16:21" x14ac:dyDescent="0.2">
      <c r="P589" t="s">
        <v>936</v>
      </c>
    </row>
    <row r="590" spans="16:21" x14ac:dyDescent="0.2">
      <c r="P590" t="s">
        <v>937</v>
      </c>
      <c r="Q590" s="23">
        <v>2242400.4483793979</v>
      </c>
      <c r="R590" s="23">
        <v>79385.124181438732</v>
      </c>
      <c r="S590" s="23">
        <v>0</v>
      </c>
      <c r="T590" s="33">
        <f>R590/Q590</f>
        <v>3.5401849941124941E-2</v>
      </c>
      <c r="U590" s="33">
        <f>S590/Q590</f>
        <v>0</v>
      </c>
    </row>
    <row r="591" spans="16:21" x14ac:dyDescent="0.2">
      <c r="P591" t="s">
        <v>937</v>
      </c>
    </row>
    <row r="592" spans="16:21" x14ac:dyDescent="0.2">
      <c r="P592" t="s">
        <v>938</v>
      </c>
      <c r="Q592" s="23">
        <v>8847287.1661465112</v>
      </c>
      <c r="R592" s="23">
        <v>276935.46201630274</v>
      </c>
      <c r="S592" s="23">
        <v>0</v>
      </c>
      <c r="T592" s="33">
        <f>R592/Q592</f>
        <v>3.1301737675699708E-2</v>
      </c>
      <c r="U592" s="33">
        <f>S592/Q592</f>
        <v>0</v>
      </c>
    </row>
    <row r="593" spans="16:21" x14ac:dyDescent="0.2">
      <c r="P593" t="s">
        <v>938</v>
      </c>
    </row>
    <row r="594" spans="16:21" x14ac:dyDescent="0.2">
      <c r="P594" t="s">
        <v>939</v>
      </c>
      <c r="Q594" s="23">
        <v>11638545.085869376</v>
      </c>
      <c r="R594" s="23">
        <v>3820739.684999031</v>
      </c>
      <c r="S594" s="23">
        <v>0</v>
      </c>
      <c r="T594" s="33">
        <f>R594/Q594</f>
        <v>0.32828327396676743</v>
      </c>
      <c r="U594" s="33">
        <f>S594/Q594</f>
        <v>0</v>
      </c>
    </row>
    <row r="595" spans="16:21" x14ac:dyDescent="0.2">
      <c r="P595" t="s">
        <v>939</v>
      </c>
    </row>
    <row r="596" spans="16:21" x14ac:dyDescent="0.2">
      <c r="P596" t="s">
        <v>940</v>
      </c>
      <c r="Q596" s="23">
        <v>16389906.848532474</v>
      </c>
      <c r="R596" s="23">
        <v>4473.4112287085563</v>
      </c>
      <c r="S596" s="23">
        <v>0</v>
      </c>
      <c r="T596" s="33">
        <f>R596/Q596</f>
        <v>2.7293695260440718E-4</v>
      </c>
      <c r="U596" s="33">
        <f>S596/Q596</f>
        <v>0</v>
      </c>
    </row>
    <row r="597" spans="16:21" x14ac:dyDescent="0.2">
      <c r="P597" t="s">
        <v>940</v>
      </c>
    </row>
    <row r="598" spans="16:21" x14ac:dyDescent="0.2">
      <c r="P598" t="s">
        <v>941</v>
      </c>
      <c r="Q598" s="23">
        <v>6358958.7469470277</v>
      </c>
      <c r="R598" s="23">
        <v>1231248.8413227219</v>
      </c>
      <c r="S598" s="23">
        <v>0</v>
      </c>
      <c r="T598" s="33">
        <f>R598/Q598</f>
        <v>0.19362428509445065</v>
      </c>
      <c r="U598" s="33">
        <f>S598/Q598</f>
        <v>0</v>
      </c>
    </row>
    <row r="599" spans="16:21" x14ac:dyDescent="0.2">
      <c r="P599" t="s">
        <v>941</v>
      </c>
    </row>
    <row r="600" spans="16:21" x14ac:dyDescent="0.2">
      <c r="P600" t="s">
        <v>942</v>
      </c>
      <c r="Q600" s="23">
        <v>9621281.776346039</v>
      </c>
      <c r="R600" s="23">
        <v>2558657.3534831745</v>
      </c>
      <c r="S600" s="23">
        <v>0</v>
      </c>
      <c r="T600" s="33">
        <f>R600/Q600</f>
        <v>0.26593726417759056</v>
      </c>
      <c r="U600" s="33">
        <f>S600/Q600</f>
        <v>0</v>
      </c>
    </row>
    <row r="601" spans="16:21" x14ac:dyDescent="0.2">
      <c r="P601" t="s">
        <v>942</v>
      </c>
    </row>
    <row r="602" spans="16:21" x14ac:dyDescent="0.2">
      <c r="P602" t="s">
        <v>943</v>
      </c>
      <c r="Q602" s="23">
        <v>2319406.1381695005</v>
      </c>
      <c r="R602" s="23">
        <v>1517346.5707202321</v>
      </c>
      <c r="S602" s="23">
        <v>0</v>
      </c>
      <c r="T602" s="33">
        <f>R602/Q602</f>
        <v>0.65419615208819692</v>
      </c>
      <c r="U602" s="33">
        <f>S602/Q602</f>
        <v>0</v>
      </c>
    </row>
    <row r="603" spans="16:21" x14ac:dyDescent="0.2">
      <c r="P603" t="s">
        <v>943</v>
      </c>
    </row>
    <row r="604" spans="16:21" x14ac:dyDescent="0.2">
      <c r="P604" t="s">
        <v>944</v>
      </c>
      <c r="Q604" s="23">
        <v>2162355.0920802206</v>
      </c>
      <c r="R604" s="23">
        <v>1246606.1657553492</v>
      </c>
      <c r="S604" s="23">
        <v>166.50917818531116</v>
      </c>
      <c r="T604" s="33">
        <f>R604/Q604</f>
        <v>0.57650391016773006</v>
      </c>
      <c r="U604" s="33">
        <f>S604/Q604</f>
        <v>7.7003623870641259E-5</v>
      </c>
    </row>
    <row r="605" spans="16:21" x14ac:dyDescent="0.2">
      <c r="P605" t="s">
        <v>944</v>
      </c>
    </row>
    <row r="606" spans="16:21" x14ac:dyDescent="0.2">
      <c r="P606" t="s">
        <v>945</v>
      </c>
      <c r="Q606" s="23">
        <v>2332370.0971005252</v>
      </c>
      <c r="R606" s="23">
        <v>2059906.8178981724</v>
      </c>
      <c r="S606" s="23">
        <v>0</v>
      </c>
      <c r="T606" s="33">
        <f>R606/Q606</f>
        <v>0.8831817988315559</v>
      </c>
      <c r="U606" s="33">
        <f>S606/Q606</f>
        <v>0</v>
      </c>
    </row>
    <row r="607" spans="16:21" x14ac:dyDescent="0.2">
      <c r="P607" t="s">
        <v>945</v>
      </c>
    </row>
    <row r="608" spans="16:21" x14ac:dyDescent="0.2">
      <c r="P608" t="s">
        <v>946</v>
      </c>
      <c r="Q608" s="23">
        <v>6139113.048694754</v>
      </c>
      <c r="R608" s="23">
        <v>2608554.5968515333</v>
      </c>
      <c r="S608" s="23">
        <v>0</v>
      </c>
      <c r="T608" s="33">
        <f>R608/Q608</f>
        <v>0.42490740537937188</v>
      </c>
      <c r="U608" s="33">
        <f>S608/Q608</f>
        <v>0</v>
      </c>
    </row>
    <row r="609" spans="16:21" x14ac:dyDescent="0.2">
      <c r="P609" t="s">
        <v>946</v>
      </c>
    </row>
    <row r="610" spans="16:21" x14ac:dyDescent="0.2">
      <c r="P610" t="s">
        <v>947</v>
      </c>
      <c r="Q610" s="23">
        <v>4737699.781929343</v>
      </c>
      <c r="R610" s="23">
        <v>1794204.2281551962</v>
      </c>
      <c r="S610" s="23">
        <v>0</v>
      </c>
      <c r="T610" s="33">
        <f>R610/Q610</f>
        <v>0.37870787739626227</v>
      </c>
      <c r="U610" s="33">
        <f>S610/Q610</f>
        <v>0</v>
      </c>
    </row>
    <row r="611" spans="16:21" x14ac:dyDescent="0.2">
      <c r="P611" t="s">
        <v>947</v>
      </c>
    </row>
    <row r="612" spans="16:21" x14ac:dyDescent="0.2">
      <c r="P612" t="s">
        <v>948</v>
      </c>
      <c r="Q612" s="23">
        <v>9717036.5114065707</v>
      </c>
      <c r="R612" s="23">
        <v>6421222.7319863988</v>
      </c>
      <c r="S612" s="23">
        <v>0</v>
      </c>
      <c r="T612" s="33">
        <f>R612/Q612</f>
        <v>0.66082109750732088</v>
      </c>
      <c r="U612" s="33">
        <f>S612/Q612</f>
        <v>0</v>
      </c>
    </row>
    <row r="613" spans="16:21" x14ac:dyDescent="0.2">
      <c r="P613" t="s">
        <v>948</v>
      </c>
    </row>
    <row r="614" spans="16:21" x14ac:dyDescent="0.2">
      <c r="P614" t="s">
        <v>949</v>
      </c>
      <c r="Q614" s="23">
        <v>12497760.339033265</v>
      </c>
      <c r="R614" s="23">
        <v>32.674353884862327</v>
      </c>
      <c r="S614" s="23">
        <v>0</v>
      </c>
      <c r="T614" s="33">
        <f>R614/Q614</f>
        <v>2.6144167433594568E-6</v>
      </c>
      <c r="U614" s="33">
        <f>S614/Q614</f>
        <v>0</v>
      </c>
    </row>
    <row r="615" spans="16:21" x14ac:dyDescent="0.2">
      <c r="P615" t="s">
        <v>949</v>
      </c>
    </row>
    <row r="616" spans="16:21" x14ac:dyDescent="0.2">
      <c r="P616" t="s">
        <v>950</v>
      </c>
      <c r="Q616" s="23">
        <v>141562.76199706769</v>
      </c>
      <c r="R616" s="23">
        <v>11.236670731026589</v>
      </c>
      <c r="S616" s="23">
        <v>0</v>
      </c>
      <c r="T616" s="33">
        <f>R616/Q616</f>
        <v>7.9375893578986147E-5</v>
      </c>
      <c r="U616" s="33">
        <f>S616/Q616</f>
        <v>0</v>
      </c>
    </row>
    <row r="617" spans="16:21" x14ac:dyDescent="0.2">
      <c r="P617" t="s">
        <v>950</v>
      </c>
    </row>
    <row r="618" spans="16:21" x14ac:dyDescent="0.2">
      <c r="P618" t="s">
        <v>951</v>
      </c>
      <c r="Q618" s="23">
        <v>19392209.075929128</v>
      </c>
      <c r="R618" s="23">
        <v>21.090985802949355</v>
      </c>
      <c r="S618" s="23">
        <v>0</v>
      </c>
      <c r="T618" s="33">
        <f>R618/Q618</f>
        <v>1.0876009907055333E-6</v>
      </c>
      <c r="U618" s="33">
        <f>S618/Q618</f>
        <v>0</v>
      </c>
    </row>
    <row r="619" spans="16:21" x14ac:dyDescent="0.2">
      <c r="P619" t="s">
        <v>951</v>
      </c>
    </row>
    <row r="620" spans="16:21" x14ac:dyDescent="0.2">
      <c r="P620" t="s">
        <v>952</v>
      </c>
      <c r="Q620" s="23">
        <v>8154977.4176575989</v>
      </c>
      <c r="R620" s="23">
        <v>330.68437101926691</v>
      </c>
      <c r="S620" s="23">
        <v>0</v>
      </c>
      <c r="T620" s="33">
        <f>R620/Q620</f>
        <v>4.0550004504396445E-5</v>
      </c>
      <c r="U620" s="33">
        <f>S620/Q620</f>
        <v>0</v>
      </c>
    </row>
    <row r="621" spans="16:21" x14ac:dyDescent="0.2">
      <c r="P621" t="s">
        <v>952</v>
      </c>
    </row>
    <row r="622" spans="16:21" x14ac:dyDescent="0.2">
      <c r="P622" t="s">
        <v>953</v>
      </c>
      <c r="Q622" s="23">
        <v>0</v>
      </c>
      <c r="R622" s="23">
        <v>1145.0592856784447</v>
      </c>
      <c r="S622" s="23">
        <v>0</v>
      </c>
      <c r="T622" s="33" t="e">
        <f>R622/Q622</f>
        <v>#DIV/0!</v>
      </c>
      <c r="U622" s="33" t="e">
        <f>S622/Q622</f>
        <v>#DIV/0!</v>
      </c>
    </row>
    <row r="623" spans="16:21" x14ac:dyDescent="0.2">
      <c r="P623" t="s">
        <v>953</v>
      </c>
    </row>
    <row r="624" spans="16:21" x14ac:dyDescent="0.2">
      <c r="P624" t="s">
        <v>954</v>
      </c>
      <c r="Q624" s="23">
        <v>8399791.3196336571</v>
      </c>
      <c r="R624" s="23">
        <v>1068.5565272857691</v>
      </c>
      <c r="S624" s="23">
        <v>608454.37316812575</v>
      </c>
      <c r="T624" s="33">
        <f>R624/Q624</f>
        <v>1.2721227071297913E-4</v>
      </c>
      <c r="U624" s="33">
        <f>S624/Q624</f>
        <v>7.2436843966102532E-2</v>
      </c>
    </row>
    <row r="625" spans="16:21" x14ac:dyDescent="0.2">
      <c r="P625" t="s">
        <v>954</v>
      </c>
    </row>
    <row r="626" spans="16:21" x14ac:dyDescent="0.2">
      <c r="P626" t="s">
        <v>955</v>
      </c>
      <c r="Q626" s="23">
        <v>6341360.1717120027</v>
      </c>
      <c r="R626" s="23">
        <v>35.345285283533549</v>
      </c>
      <c r="S626" s="23">
        <v>0</v>
      </c>
      <c r="T626" s="33">
        <f>R626/Q626</f>
        <v>5.5737703468105077E-6</v>
      </c>
      <c r="U626" s="33">
        <f>S626/Q626</f>
        <v>0</v>
      </c>
    </row>
    <row r="627" spans="16:21" x14ac:dyDescent="0.2">
      <c r="P627" t="s">
        <v>955</v>
      </c>
    </row>
    <row r="628" spans="16:21" x14ac:dyDescent="0.2">
      <c r="P628" t="s">
        <v>956</v>
      </c>
      <c r="Q628" s="23">
        <v>4949987.8005067548</v>
      </c>
      <c r="R628" s="23">
        <v>45705.623386588137</v>
      </c>
      <c r="S628" s="23">
        <v>0</v>
      </c>
      <c r="T628" s="33">
        <f>R628/Q628</f>
        <v>9.2334820263413626E-3</v>
      </c>
      <c r="U628" s="33">
        <f>S628/Q628</f>
        <v>0</v>
      </c>
    </row>
    <row r="629" spans="16:21" x14ac:dyDescent="0.2">
      <c r="P629" t="s">
        <v>956</v>
      </c>
    </row>
    <row r="630" spans="16:21" x14ac:dyDescent="0.2">
      <c r="P630" t="s">
        <v>957</v>
      </c>
      <c r="Q630" s="23">
        <v>5101716.2724299133</v>
      </c>
      <c r="R630" s="23">
        <v>705.27746350999041</v>
      </c>
      <c r="S630" s="23">
        <v>0</v>
      </c>
      <c r="T630" s="33">
        <f>R630/Q630</f>
        <v>1.3824317657988287E-4</v>
      </c>
      <c r="U630" s="33">
        <f>S630/Q630</f>
        <v>0</v>
      </c>
    </row>
    <row r="631" spans="16:21" x14ac:dyDescent="0.2">
      <c r="P631" t="s">
        <v>957</v>
      </c>
    </row>
    <row r="632" spans="16:21" x14ac:dyDescent="0.2">
      <c r="P632" t="s">
        <v>958</v>
      </c>
      <c r="Q632" s="23">
        <v>3153822.9947791668</v>
      </c>
      <c r="R632" s="23">
        <v>0</v>
      </c>
      <c r="S632" s="23">
        <v>0</v>
      </c>
      <c r="T632" s="33">
        <f>R632/Q632</f>
        <v>0</v>
      </c>
      <c r="U632" s="33">
        <f>S632/Q632</f>
        <v>0</v>
      </c>
    </row>
    <row r="633" spans="16:21" x14ac:dyDescent="0.2">
      <c r="P633" t="s">
        <v>958</v>
      </c>
    </row>
    <row r="634" spans="16:21" x14ac:dyDescent="0.2">
      <c r="P634" t="s">
        <v>959</v>
      </c>
      <c r="Q634" s="23">
        <v>9386569.7921719104</v>
      </c>
      <c r="R634" s="23">
        <v>1196400.7773472341</v>
      </c>
      <c r="S634" s="23">
        <v>0</v>
      </c>
      <c r="T634" s="33">
        <f>R634/Q634</f>
        <v>0.12745878460787591</v>
      </c>
      <c r="U634" s="33">
        <f>S634/Q634</f>
        <v>0</v>
      </c>
    </row>
    <row r="635" spans="16:21" x14ac:dyDescent="0.2">
      <c r="P635" t="s">
        <v>959</v>
      </c>
    </row>
    <row r="636" spans="16:21" x14ac:dyDescent="0.2">
      <c r="P636" t="s">
        <v>960</v>
      </c>
      <c r="Q636" s="23">
        <v>5734925.2887693513</v>
      </c>
      <c r="R636" s="23">
        <v>1964536.5391202916</v>
      </c>
      <c r="S636" s="23">
        <v>0</v>
      </c>
      <c r="T636" s="33">
        <f>R636/Q636</f>
        <v>0.34255660539596294</v>
      </c>
      <c r="U636" s="33">
        <f>S636/Q636</f>
        <v>0</v>
      </c>
    </row>
    <row r="637" spans="16:21" x14ac:dyDescent="0.2">
      <c r="P637" t="s">
        <v>960</v>
      </c>
    </row>
    <row r="638" spans="16:21" x14ac:dyDescent="0.2">
      <c r="P638" t="s">
        <v>961</v>
      </c>
      <c r="Q638" s="23">
        <v>6788002.5644891225</v>
      </c>
      <c r="R638" s="23">
        <v>603797.81373979966</v>
      </c>
      <c r="S638" s="23">
        <v>0</v>
      </c>
      <c r="T638" s="33">
        <f>R638/Q638</f>
        <v>8.8950734476518661E-2</v>
      </c>
      <c r="U638" s="33">
        <f>S638/Q638</f>
        <v>0</v>
      </c>
    </row>
    <row r="639" spans="16:21" x14ac:dyDescent="0.2">
      <c r="P639" t="s">
        <v>961</v>
      </c>
    </row>
    <row r="640" spans="16:21" x14ac:dyDescent="0.2">
      <c r="P640" t="s">
        <v>962</v>
      </c>
      <c r="Q640" s="23">
        <v>16672689.765445171</v>
      </c>
      <c r="R640" s="23">
        <v>0</v>
      </c>
      <c r="S640" s="23">
        <v>0</v>
      </c>
      <c r="T640" s="33">
        <f>R640/Q640</f>
        <v>0</v>
      </c>
      <c r="U640" s="33">
        <f>S640/Q640</f>
        <v>0</v>
      </c>
    </row>
    <row r="641" spans="16:21" x14ac:dyDescent="0.2">
      <c r="P641" t="s">
        <v>962</v>
      </c>
    </row>
    <row r="642" spans="16:21" x14ac:dyDescent="0.2">
      <c r="P642" t="s">
        <v>963</v>
      </c>
      <c r="Q642" s="23">
        <v>7771695.7927907072</v>
      </c>
      <c r="R642" s="23">
        <v>747.07227108714483</v>
      </c>
      <c r="S642" s="23">
        <v>0</v>
      </c>
      <c r="T642" s="33">
        <f>R642/Q642</f>
        <v>9.6127317770229099E-5</v>
      </c>
      <c r="U642" s="33">
        <f>S642/Q642</f>
        <v>0</v>
      </c>
    </row>
    <row r="643" spans="16:21" x14ac:dyDescent="0.2">
      <c r="P643" t="s">
        <v>963</v>
      </c>
    </row>
    <row r="644" spans="16:21" x14ac:dyDescent="0.2">
      <c r="P644" t="s">
        <v>964</v>
      </c>
      <c r="Q644" s="23">
        <v>9676416.2564088292</v>
      </c>
      <c r="R644" s="23">
        <v>413.22461435119658</v>
      </c>
      <c r="S644" s="23">
        <v>0</v>
      </c>
      <c r="T644" s="33">
        <f>R644/Q644</f>
        <v>4.270430326697779E-5</v>
      </c>
      <c r="U644" s="33">
        <f>S644/Q644</f>
        <v>0</v>
      </c>
    </row>
    <row r="645" spans="16:21" x14ac:dyDescent="0.2">
      <c r="P645" t="s">
        <v>964</v>
      </c>
    </row>
    <row r="646" spans="16:21" x14ac:dyDescent="0.2">
      <c r="P646" t="s">
        <v>965</v>
      </c>
      <c r="Q646" s="23">
        <v>7530353.9930155072</v>
      </c>
      <c r="R646" s="23">
        <v>4804857.0899524614</v>
      </c>
      <c r="S646" s="23">
        <v>31.814682187639374</v>
      </c>
      <c r="T646" s="33">
        <f>R646/Q646</f>
        <v>0.63806523496890366</v>
      </c>
      <c r="U646" s="33">
        <f>S646/Q646</f>
        <v>4.224858780496623E-6</v>
      </c>
    </row>
    <row r="647" spans="16:21" x14ac:dyDescent="0.2">
      <c r="P647" t="s">
        <v>965</v>
      </c>
    </row>
    <row r="648" spans="16:21" x14ac:dyDescent="0.2">
      <c r="P648" t="s">
        <v>966</v>
      </c>
      <c r="Q648" s="23">
        <v>904639.97954648046</v>
      </c>
      <c r="R648">
        <v>886341.4164415386</v>
      </c>
      <c r="S648" s="23">
        <v>0</v>
      </c>
      <c r="T648" s="33">
        <f>R648/Q648</f>
        <v>0.97977254651721735</v>
      </c>
      <c r="U648" s="33">
        <f>S648/Q648</f>
        <v>0</v>
      </c>
    </row>
    <row r="649" spans="16:21" x14ac:dyDescent="0.2">
      <c r="P649" t="s">
        <v>966</v>
      </c>
    </row>
    <row r="650" spans="16:21" x14ac:dyDescent="0.2">
      <c r="P650" t="s">
        <v>967</v>
      </c>
      <c r="Q650" s="23">
        <v>33891.970092791475</v>
      </c>
      <c r="R650" s="23">
        <v>32843.404927146636</v>
      </c>
      <c r="S650" s="23">
        <v>0</v>
      </c>
      <c r="T650" s="33">
        <f>R650/Q650</f>
        <v>0.96906154576514691</v>
      </c>
      <c r="U650" s="33">
        <f>S650/Q650</f>
        <v>0</v>
      </c>
    </row>
    <row r="651" spans="16:21" x14ac:dyDescent="0.2">
      <c r="P651" t="s">
        <v>967</v>
      </c>
    </row>
    <row r="652" spans="16:21" x14ac:dyDescent="0.2">
      <c r="P652" t="s">
        <v>968</v>
      </c>
      <c r="Q652" s="23">
        <v>958602.59606719366</v>
      </c>
      <c r="R652">
        <v>763255.1073053024</v>
      </c>
      <c r="S652" s="23">
        <v>0</v>
      </c>
      <c r="T652" s="33">
        <f>R652/Q652</f>
        <v>0.79621639920094867</v>
      </c>
      <c r="U652" s="33">
        <f>S652/Q652</f>
        <v>0</v>
      </c>
    </row>
    <row r="653" spans="16:21" x14ac:dyDescent="0.2">
      <c r="P653" t="s">
        <v>968</v>
      </c>
    </row>
    <row r="654" spans="16:21" x14ac:dyDescent="0.2">
      <c r="P654" t="s">
        <v>969</v>
      </c>
      <c r="Q654" s="23">
        <v>7895404.8981410237</v>
      </c>
      <c r="R654" s="23">
        <v>972030.13638329064</v>
      </c>
      <c r="S654" s="23">
        <v>0</v>
      </c>
      <c r="T654" s="33">
        <f>R654/Q654</f>
        <v>0.1231133993662764</v>
      </c>
      <c r="U654" s="33">
        <f>S654/Q654</f>
        <v>0</v>
      </c>
    </row>
    <row r="655" spans="16:21" x14ac:dyDescent="0.2">
      <c r="P655" t="s">
        <v>969</v>
      </c>
    </row>
    <row r="656" spans="16:21" x14ac:dyDescent="0.2">
      <c r="P656" t="s">
        <v>970</v>
      </c>
      <c r="Q656" s="23">
        <v>2870636.0684565664</v>
      </c>
      <c r="R656" s="23">
        <v>0</v>
      </c>
      <c r="S656" s="23">
        <v>22.377938626306179</v>
      </c>
      <c r="T656" s="33">
        <f>R656/Q656</f>
        <v>0</v>
      </c>
      <c r="U656" s="33">
        <f>S656/Q656</f>
        <v>7.7954634766147691E-6</v>
      </c>
    </row>
    <row r="657" spans="16:21" x14ac:dyDescent="0.2">
      <c r="P657" t="s">
        <v>970</v>
      </c>
    </row>
    <row r="658" spans="16:21" x14ac:dyDescent="0.2">
      <c r="P658" t="s">
        <v>971</v>
      </c>
      <c r="Q658" s="23">
        <v>4690390.3536259178</v>
      </c>
      <c r="R658" s="23">
        <v>345.57773525590312</v>
      </c>
      <c r="S658" s="23">
        <v>0</v>
      </c>
      <c r="T658" s="33">
        <f>R658/Q658</f>
        <v>7.3677819797824168E-5</v>
      </c>
      <c r="U658" s="33">
        <f>S658/Q658</f>
        <v>0</v>
      </c>
    </row>
    <row r="659" spans="16:21" x14ac:dyDescent="0.2">
      <c r="P659" t="s">
        <v>971</v>
      </c>
    </row>
    <row r="660" spans="16:21" x14ac:dyDescent="0.2">
      <c r="P660" t="s">
        <v>972</v>
      </c>
      <c r="Q660" s="23">
        <v>5153688.3114218172</v>
      </c>
      <c r="R660" s="23">
        <v>4194.5484117424712</v>
      </c>
      <c r="S660" s="23">
        <v>0</v>
      </c>
      <c r="T660" s="33">
        <f>R660/Q660</f>
        <v>8.1389252866657447E-4</v>
      </c>
      <c r="U660" s="33">
        <f>S660/Q660</f>
        <v>0</v>
      </c>
    </row>
    <row r="661" spans="16:21" x14ac:dyDescent="0.2">
      <c r="P661" t="s">
        <v>972</v>
      </c>
    </row>
    <row r="662" spans="16:21" x14ac:dyDescent="0.2">
      <c r="P662" t="s">
        <v>973</v>
      </c>
      <c r="Q662" s="23">
        <v>1049447.7019758455</v>
      </c>
      <c r="R662" s="23">
        <v>1356817.742755044</v>
      </c>
      <c r="S662" s="23">
        <v>872.03626626606524</v>
      </c>
      <c r="T662" s="33">
        <f>R662/Q662/1.3</f>
        <v>0.99452879262147442</v>
      </c>
      <c r="U662" s="33">
        <f>S662/Q662</f>
        <v>8.3094780675991838E-4</v>
      </c>
    </row>
    <row r="663" spans="16:21" x14ac:dyDescent="0.2">
      <c r="P663" t="s">
        <v>973</v>
      </c>
    </row>
    <row r="664" spans="16:21" x14ac:dyDescent="0.2">
      <c r="P664" t="s">
        <v>974</v>
      </c>
      <c r="Q664" s="23">
        <v>5979388.2107782159</v>
      </c>
      <c r="R664" s="23">
        <v>5445109.0046449862</v>
      </c>
      <c r="S664" s="23">
        <v>1204.117138800395</v>
      </c>
      <c r="T664" s="33">
        <f>R664/Q664</f>
        <v>0.91064650975995198</v>
      </c>
      <c r="U664" s="33">
        <f>S664/Q664</f>
        <v>2.013779832240863E-4</v>
      </c>
    </row>
    <row r="665" spans="16:21" x14ac:dyDescent="0.2">
      <c r="P665" t="s">
        <v>974</v>
      </c>
    </row>
    <row r="666" spans="16:21" x14ac:dyDescent="0.2">
      <c r="P666" t="s">
        <v>975</v>
      </c>
      <c r="Q666" s="23">
        <v>4969105.7722261334</v>
      </c>
      <c r="R666" s="23">
        <v>4277267.4302607737</v>
      </c>
      <c r="S666" s="23">
        <v>0</v>
      </c>
      <c r="T666" s="33">
        <f>R666/Q666</f>
        <v>0.86077206369156845</v>
      </c>
      <c r="U666" s="33">
        <f>S666/Q666</f>
        <v>0</v>
      </c>
    </row>
    <row r="667" spans="16:21" x14ac:dyDescent="0.2">
      <c r="P667" t="s">
        <v>975</v>
      </c>
    </row>
    <row r="668" spans="16:21" x14ac:dyDescent="0.2">
      <c r="P668" t="s">
        <v>976</v>
      </c>
      <c r="Q668" s="23">
        <v>5210319.6359085627</v>
      </c>
      <c r="R668" s="23">
        <v>27670.086023480464</v>
      </c>
      <c r="S668" s="23">
        <v>2599774.2144141397</v>
      </c>
      <c r="T668" s="33">
        <f>R668/Q668</f>
        <v>5.3106312005857239E-3</v>
      </c>
      <c r="U668" s="33">
        <f>S668/Q668</f>
        <v>0.49896635832031783</v>
      </c>
    </row>
    <row r="669" spans="16:21" x14ac:dyDescent="0.2">
      <c r="P669" t="s">
        <v>976</v>
      </c>
    </row>
    <row r="670" spans="16:21" x14ac:dyDescent="0.2">
      <c r="P670" t="s">
        <v>977</v>
      </c>
      <c r="Q670" s="23">
        <v>5769599.3349959133</v>
      </c>
      <c r="R670" s="23">
        <v>17301.052971226258</v>
      </c>
      <c r="S670" s="23">
        <v>4951871.5613642707</v>
      </c>
      <c r="T670" s="33">
        <f>R670/Q670</f>
        <v>2.9986576132393626E-3</v>
      </c>
      <c r="U670" s="33">
        <f>S670/Q670</f>
        <v>0.85826957364757428</v>
      </c>
    </row>
    <row r="671" spans="16:21" x14ac:dyDescent="0.2">
      <c r="P671" t="s">
        <v>977</v>
      </c>
    </row>
    <row r="672" spans="16:21" x14ac:dyDescent="0.2">
      <c r="P672" t="s">
        <v>978</v>
      </c>
      <c r="Q672" s="23">
        <v>2090674.7250125376</v>
      </c>
      <c r="R672" s="23">
        <v>46656.821290040185</v>
      </c>
      <c r="S672">
        <v>2014865.7455953271</v>
      </c>
      <c r="T672" s="33">
        <f>R672/Q672</f>
        <v>2.2316633348958857E-2</v>
      </c>
      <c r="U672" s="33">
        <f>S672/Q672</f>
        <v>0.96373946721111492</v>
      </c>
    </row>
    <row r="673" spans="16:21" x14ac:dyDescent="0.2">
      <c r="P673" t="s">
        <v>978</v>
      </c>
    </row>
    <row r="674" spans="16:21" x14ac:dyDescent="0.2">
      <c r="P674" t="s">
        <v>979</v>
      </c>
      <c r="Q674" s="23">
        <v>895195.60595006996</v>
      </c>
      <c r="R674" s="23">
        <v>7768.3224218943278</v>
      </c>
      <c r="S674" s="23">
        <v>289755.92197800067</v>
      </c>
      <c r="T674" s="33">
        <f>R674/Q674</f>
        <v>8.6777932892664472E-3</v>
      </c>
      <c r="U674" s="33">
        <f>S674/Q674</f>
        <v>0.32367889213495754</v>
      </c>
    </row>
    <row r="675" spans="16:21" x14ac:dyDescent="0.2">
      <c r="P675" t="s">
        <v>979</v>
      </c>
    </row>
    <row r="676" spans="16:21" x14ac:dyDescent="0.2">
      <c r="P676" t="s">
        <v>980</v>
      </c>
      <c r="Q676" s="23">
        <v>3577129.6404622914</v>
      </c>
      <c r="R676" s="23">
        <v>7747.9573494150791</v>
      </c>
      <c r="S676" s="23">
        <v>790713.92090232146</v>
      </c>
      <c r="T676" s="33">
        <f>R676/Q676</f>
        <v>2.1659705205466831E-3</v>
      </c>
      <c r="U676" s="33">
        <f>S676/Q676</f>
        <v>0.22104704060994929</v>
      </c>
    </row>
    <row r="677" spans="16:21" x14ac:dyDescent="0.2">
      <c r="P677" t="s">
        <v>980</v>
      </c>
    </row>
    <row r="678" spans="16:21" x14ac:dyDescent="0.2">
      <c r="P678" t="s">
        <v>981</v>
      </c>
      <c r="Q678" s="23">
        <v>4909894.5752477963</v>
      </c>
      <c r="R678" s="23">
        <v>5628.1601042820612</v>
      </c>
      <c r="S678" s="23">
        <v>990713.59382073709</v>
      </c>
      <c r="T678" s="33">
        <f>R678/Q678</f>
        <v>1.1462893995026391E-3</v>
      </c>
      <c r="U678" s="33">
        <f>S678/Q678</f>
        <v>0.2017789951774549</v>
      </c>
    </row>
    <row r="679" spans="16:21" x14ac:dyDescent="0.2">
      <c r="P679" t="s">
        <v>981</v>
      </c>
    </row>
    <row r="680" spans="16:21" x14ac:dyDescent="0.2">
      <c r="P680" t="s">
        <v>982</v>
      </c>
      <c r="Q680" s="23">
        <v>2969745.1843894161</v>
      </c>
      <c r="R680" s="23">
        <v>852747.95995776472</v>
      </c>
      <c r="S680" s="23">
        <v>0</v>
      </c>
      <c r="T680" s="33">
        <f>R680/Q680</f>
        <v>0.28714516128867495</v>
      </c>
      <c r="U680" s="33">
        <f>S680/Q680</f>
        <v>0</v>
      </c>
    </row>
    <row r="681" spans="16:21" x14ac:dyDescent="0.2">
      <c r="P681" t="s">
        <v>982</v>
      </c>
    </row>
    <row r="682" spans="16:21" x14ac:dyDescent="0.2">
      <c r="P682" t="s">
        <v>983</v>
      </c>
      <c r="Q682" s="23">
        <v>8454166.0282921642</v>
      </c>
      <c r="R682" s="23">
        <v>1335159.6569002629</v>
      </c>
      <c r="S682" s="23">
        <v>0</v>
      </c>
      <c r="T682" s="33">
        <f>R682/Q682</f>
        <v>0.15792919756154589</v>
      </c>
      <c r="U682" s="33">
        <f>S682/Q682</f>
        <v>0</v>
      </c>
    </row>
    <row r="683" spans="16:21" x14ac:dyDescent="0.2">
      <c r="P683" t="s">
        <v>983</v>
      </c>
    </row>
    <row r="684" spans="16:21" x14ac:dyDescent="0.2">
      <c r="P684" t="s">
        <v>984</v>
      </c>
      <c r="Q684" s="23">
        <v>5264029.3908343296</v>
      </c>
      <c r="R684" s="23">
        <v>423057.37193168642</v>
      </c>
      <c r="S684" s="23">
        <v>4.6162043603422198</v>
      </c>
      <c r="T684" s="33">
        <f>R684/Q684</f>
        <v>8.0367593058714548E-2</v>
      </c>
      <c r="U684" s="33">
        <f>S684/Q684</f>
        <v>8.7693362206143913E-7</v>
      </c>
    </row>
    <row r="685" spans="16:21" x14ac:dyDescent="0.2">
      <c r="P685" t="s">
        <v>984</v>
      </c>
    </row>
    <row r="686" spans="16:21" x14ac:dyDescent="0.2">
      <c r="P686" t="s">
        <v>985</v>
      </c>
      <c r="Q686" s="23">
        <v>4859652.6696113804</v>
      </c>
      <c r="R686" s="23">
        <v>673085.44360425347</v>
      </c>
      <c r="S686" s="23">
        <v>26.271278762186469</v>
      </c>
      <c r="T686" s="33">
        <f>R686/Q686</f>
        <v>0.13850484579139258</v>
      </c>
      <c r="U686" s="33">
        <f>S686/Q686</f>
        <v>5.4059992654346107E-6</v>
      </c>
    </row>
    <row r="687" spans="16:21" x14ac:dyDescent="0.2">
      <c r="P687" t="s">
        <v>985</v>
      </c>
    </row>
    <row r="688" spans="16:21" x14ac:dyDescent="0.2">
      <c r="P688" t="s">
        <v>986</v>
      </c>
      <c r="Q688" s="23">
        <v>6409120.6513156332</v>
      </c>
      <c r="R688" s="23">
        <v>6163838.6093115723</v>
      </c>
      <c r="S688" s="23">
        <v>0</v>
      </c>
      <c r="T688" s="33">
        <f>R688/Q688</f>
        <v>0.96172922069212241</v>
      </c>
      <c r="U688" s="33">
        <f>S688/Q688</f>
        <v>0</v>
      </c>
    </row>
    <row r="689" spans="16:21" x14ac:dyDescent="0.2">
      <c r="P689" t="s">
        <v>986</v>
      </c>
    </row>
    <row r="690" spans="16:21" x14ac:dyDescent="0.2">
      <c r="P690" t="s">
        <v>987</v>
      </c>
      <c r="Q690" s="23">
        <v>2784163.6210574657</v>
      </c>
      <c r="R690" s="23">
        <v>292150.14603879268</v>
      </c>
      <c r="S690" s="23">
        <v>0</v>
      </c>
      <c r="T690" s="33">
        <f>R690/Q690</f>
        <v>0.10493282213343116</v>
      </c>
      <c r="U690" s="33">
        <f>S690/Q690</f>
        <v>0</v>
      </c>
    </row>
    <row r="691" spans="16:21" x14ac:dyDescent="0.2">
      <c r="P691" t="s">
        <v>987</v>
      </c>
    </row>
    <row r="692" spans="16:21" x14ac:dyDescent="0.2">
      <c r="P692" t="s">
        <v>988</v>
      </c>
      <c r="Q692" s="23">
        <v>2009840.7067578849</v>
      </c>
      <c r="R692" s="23">
        <v>135139.47808518034</v>
      </c>
      <c r="S692" s="23">
        <v>0</v>
      </c>
      <c r="T692" s="33">
        <f>R692/Q692</f>
        <v>6.7238899894298876E-2</v>
      </c>
      <c r="U692" s="33">
        <f>S692/Q692</f>
        <v>0</v>
      </c>
    </row>
    <row r="693" spans="16:21" x14ac:dyDescent="0.2">
      <c r="P693" t="s">
        <v>988</v>
      </c>
    </row>
    <row r="694" spans="16:21" x14ac:dyDescent="0.2">
      <c r="P694" t="s">
        <v>989</v>
      </c>
      <c r="Q694" s="23">
        <v>5180160.5131754838</v>
      </c>
      <c r="R694" s="23">
        <v>208536.74059383228</v>
      </c>
      <c r="S694" s="23">
        <v>0</v>
      </c>
      <c r="T694" s="33">
        <f>R694/Q694</f>
        <v>4.0256810587901537E-2</v>
      </c>
      <c r="U694" s="33">
        <f>S694/Q694</f>
        <v>0</v>
      </c>
    </row>
    <row r="695" spans="16:21" x14ac:dyDescent="0.2">
      <c r="P695" t="s">
        <v>989</v>
      </c>
    </row>
    <row r="696" spans="16:21" x14ac:dyDescent="0.2">
      <c r="P696" t="s">
        <v>990</v>
      </c>
      <c r="Q696" s="23">
        <v>5061722.3972352706</v>
      </c>
      <c r="R696" s="23">
        <v>1398.6968265175653</v>
      </c>
      <c r="S696" s="23">
        <v>0</v>
      </c>
      <c r="T696" s="33">
        <f>R696/Q696</f>
        <v>2.7632823706047927E-4</v>
      </c>
      <c r="U696" s="33">
        <f>S696/Q696</f>
        <v>0</v>
      </c>
    </row>
    <row r="697" spans="16:21" x14ac:dyDescent="0.2">
      <c r="P697" t="s">
        <v>990</v>
      </c>
    </row>
    <row r="698" spans="16:21" x14ac:dyDescent="0.2">
      <c r="P698" t="s">
        <v>991</v>
      </c>
      <c r="Q698" s="23">
        <v>4497448.0476595666</v>
      </c>
      <c r="R698" s="23">
        <v>84.07241483043461</v>
      </c>
      <c r="S698" s="23">
        <v>0</v>
      </c>
      <c r="T698" s="33">
        <f>R698/Q698</f>
        <v>1.8693359865309656E-5</v>
      </c>
      <c r="U698" s="33">
        <f>S698/Q698</f>
        <v>0</v>
      </c>
    </row>
    <row r="699" spans="16:21" x14ac:dyDescent="0.2">
      <c r="P699" t="s">
        <v>991</v>
      </c>
    </row>
    <row r="700" spans="16:21" x14ac:dyDescent="0.2">
      <c r="P700" t="s">
        <v>992</v>
      </c>
      <c r="Q700" s="23">
        <v>4504584.6855831007</v>
      </c>
      <c r="R700" s="23">
        <v>4272177.3397067627</v>
      </c>
      <c r="S700" s="23">
        <v>0</v>
      </c>
      <c r="T700" s="33">
        <f>R700/Q700</f>
        <v>0.94840648759026414</v>
      </c>
      <c r="U700" s="33">
        <f>S700/Q700</f>
        <v>0</v>
      </c>
    </row>
    <row r="701" spans="16:21" x14ac:dyDescent="0.2">
      <c r="P701" t="s">
        <v>992</v>
      </c>
    </row>
    <row r="702" spans="16:21" x14ac:dyDescent="0.2">
      <c r="P702" t="s">
        <v>993</v>
      </c>
      <c r="Q702" s="23">
        <v>7006491.7791597601</v>
      </c>
      <c r="R702" s="23">
        <v>125.68907665386612</v>
      </c>
      <c r="S702" s="23">
        <v>0</v>
      </c>
      <c r="T702" s="33">
        <f>R702/Q702</f>
        <v>1.7938945854146017E-5</v>
      </c>
      <c r="U702" s="33">
        <f>S702/Q702</f>
        <v>0</v>
      </c>
    </row>
    <row r="703" spans="16:21" x14ac:dyDescent="0.2">
      <c r="P703" t="s">
        <v>993</v>
      </c>
    </row>
    <row r="704" spans="16:21" x14ac:dyDescent="0.2">
      <c r="P704" t="s">
        <v>994</v>
      </c>
      <c r="Q704" s="23">
        <v>2646083.4375385456</v>
      </c>
      <c r="R704" s="23">
        <v>2166508.185941719</v>
      </c>
      <c r="S704" s="23">
        <v>0</v>
      </c>
      <c r="T704" s="33">
        <f>R704/Q704</f>
        <v>0.81876034413981302</v>
      </c>
      <c r="U704" s="33">
        <f>S704/Q704</f>
        <v>0</v>
      </c>
    </row>
    <row r="705" spans="16:21" x14ac:dyDescent="0.2">
      <c r="P705" t="s">
        <v>994</v>
      </c>
    </row>
    <row r="706" spans="16:21" x14ac:dyDescent="0.2">
      <c r="P706" t="s">
        <v>995</v>
      </c>
      <c r="Q706" s="23">
        <v>6781827.3167059477</v>
      </c>
      <c r="R706" s="23">
        <v>2503401.7994964235</v>
      </c>
      <c r="S706" s="23">
        <v>0</v>
      </c>
      <c r="T706" s="33">
        <f>R706/Q706</f>
        <v>0.36913381638746434</v>
      </c>
      <c r="U706" s="33">
        <f>S706/Q706</f>
        <v>0</v>
      </c>
    </row>
    <row r="707" spans="16:21" x14ac:dyDescent="0.2">
      <c r="P707" t="s">
        <v>995</v>
      </c>
    </row>
    <row r="708" spans="16:21" x14ac:dyDescent="0.2">
      <c r="P708" t="s">
        <v>996</v>
      </c>
      <c r="Q708" s="23">
        <v>7681643.504883958</v>
      </c>
      <c r="R708">
        <v>6624341.1923592566</v>
      </c>
      <c r="S708" s="23">
        <v>41.582048472809305</v>
      </c>
      <c r="T708" s="33">
        <f>R708/Q708</f>
        <v>0.86235988277085851</v>
      </c>
      <c r="U708" s="33">
        <f>S708/Q708</f>
        <v>5.4131708203292177E-6</v>
      </c>
    </row>
    <row r="709" spans="16:21" x14ac:dyDescent="0.2">
      <c r="P709" t="s">
        <v>996</v>
      </c>
    </row>
    <row r="710" spans="16:21" x14ac:dyDescent="0.2">
      <c r="P710" t="s">
        <v>997</v>
      </c>
      <c r="Q710" s="23">
        <v>4559224.6585252387</v>
      </c>
      <c r="R710" s="23">
        <v>4268670.1764090024</v>
      </c>
      <c r="S710" s="23">
        <v>0</v>
      </c>
      <c r="T710" s="33">
        <f>R710/Q710</f>
        <v>0.93627107592232117</v>
      </c>
      <c r="U710" s="33">
        <f>S710/Q710</f>
        <v>0</v>
      </c>
    </row>
    <row r="711" spans="16:21" x14ac:dyDescent="0.2">
      <c r="P711" t="s">
        <v>997</v>
      </c>
    </row>
    <row r="712" spans="16:21" x14ac:dyDescent="0.2">
      <c r="P712" t="s">
        <v>998</v>
      </c>
      <c r="Q712" s="23">
        <v>3475713.2839772031</v>
      </c>
      <c r="R712" s="23">
        <v>2428.6752845555275</v>
      </c>
      <c r="S712" s="23">
        <v>0</v>
      </c>
      <c r="T712" s="33">
        <f>R712/Q712</f>
        <v>6.9875593471750155E-4</v>
      </c>
      <c r="U712" s="33">
        <f>S712/Q712</f>
        <v>0</v>
      </c>
    </row>
    <row r="713" spans="16:21" x14ac:dyDescent="0.2">
      <c r="P713" t="s">
        <v>998</v>
      </c>
    </row>
    <row r="714" spans="16:21" x14ac:dyDescent="0.2">
      <c r="P714" t="s">
        <v>999</v>
      </c>
      <c r="Q714" s="23">
        <v>12647226.679601211</v>
      </c>
      <c r="R714" s="23">
        <v>2600397.2434637919</v>
      </c>
      <c r="S714" s="23">
        <v>0</v>
      </c>
      <c r="T714" s="33">
        <f>R714/Q714</f>
        <v>0.20561007637018069</v>
      </c>
      <c r="U714" s="33">
        <f>S714/Q714</f>
        <v>0</v>
      </c>
    </row>
    <row r="715" spans="16:21" x14ac:dyDescent="0.2">
      <c r="P715" t="s">
        <v>999</v>
      </c>
    </row>
    <row r="716" spans="16:21" x14ac:dyDescent="0.2">
      <c r="P716" t="s">
        <v>1000</v>
      </c>
      <c r="Q716" s="23">
        <v>8418730.1942738369</v>
      </c>
      <c r="R716" s="23">
        <v>2747127.4769453323</v>
      </c>
      <c r="S716" s="23">
        <v>0</v>
      </c>
      <c r="T716" s="33">
        <f>R716/Q716</f>
        <v>0.32631138111705305</v>
      </c>
      <c r="U716" s="33">
        <f>S716/Q716</f>
        <v>0</v>
      </c>
    </row>
    <row r="717" spans="16:21" x14ac:dyDescent="0.2">
      <c r="P717" t="s">
        <v>1000</v>
      </c>
    </row>
    <row r="718" spans="16:21" x14ac:dyDescent="0.2">
      <c r="P718" t="s">
        <v>1001</v>
      </c>
      <c r="Q718" s="23">
        <v>7281371.8063660692</v>
      </c>
      <c r="R718" s="23">
        <v>1872134.4793605728</v>
      </c>
      <c r="S718">
        <v>72785.693503647723</v>
      </c>
      <c r="T718" s="33">
        <f>R718/Q718</f>
        <v>0.25711288053217862</v>
      </c>
      <c r="U718" s="33">
        <f>S718/Q718</f>
        <v>9.9961511977745086E-3</v>
      </c>
    </row>
    <row r="719" spans="16:21" x14ac:dyDescent="0.2">
      <c r="P719" t="s">
        <v>1001</v>
      </c>
    </row>
    <row r="720" spans="16:21" x14ac:dyDescent="0.2">
      <c r="P720" t="s">
        <v>1002</v>
      </c>
      <c r="Q720" s="23">
        <v>0</v>
      </c>
      <c r="R720" s="23">
        <v>4115175.679684239</v>
      </c>
      <c r="S720" s="23">
        <v>20.425697998808662</v>
      </c>
      <c r="T720" s="33" t="e">
        <f>R720/Q720</f>
        <v>#DIV/0!</v>
      </c>
      <c r="U720" s="33" t="e">
        <f>S720/Q720</f>
        <v>#DIV/0!</v>
      </c>
    </row>
    <row r="721" spans="16:21" x14ac:dyDescent="0.2">
      <c r="P721" t="s">
        <v>1002</v>
      </c>
    </row>
    <row r="722" spans="16:21" x14ac:dyDescent="0.2">
      <c r="P722" t="s">
        <v>1003</v>
      </c>
      <c r="Q722" s="23">
        <v>4565574.6475963406</v>
      </c>
      <c r="R722" s="23">
        <v>1669179.7384379348</v>
      </c>
      <c r="S722" s="23">
        <v>0</v>
      </c>
      <c r="T722" s="33">
        <f>R722/Q722</f>
        <v>0.365601236925721</v>
      </c>
      <c r="U722" s="33">
        <f>S722/Q722</f>
        <v>0</v>
      </c>
    </row>
    <row r="723" spans="16:21" x14ac:dyDescent="0.2">
      <c r="P723" t="s">
        <v>1003</v>
      </c>
    </row>
    <row r="724" spans="16:21" x14ac:dyDescent="0.2">
      <c r="P724" s="2" t="s">
        <v>1004</v>
      </c>
      <c r="Q724" s="23">
        <v>2521138.6705568642</v>
      </c>
      <c r="R724" s="23">
        <v>14.166003800827795</v>
      </c>
      <c r="S724" s="23">
        <v>0</v>
      </c>
      <c r="T724" s="33">
        <f>R724/Q724</f>
        <v>5.6188911646414261E-6</v>
      </c>
      <c r="U724" s="33">
        <f>S724/Q724</f>
        <v>0</v>
      </c>
    </row>
    <row r="725" spans="16:21" x14ac:dyDescent="0.2">
      <c r="P725" t="s">
        <v>1004</v>
      </c>
    </row>
    <row r="726" spans="16:21" x14ac:dyDescent="0.2">
      <c r="P726" s="2" t="s">
        <v>1005</v>
      </c>
      <c r="Q726" s="23">
        <v>1558396.8582417658</v>
      </c>
      <c r="R726" s="23">
        <v>1335.3710903271785</v>
      </c>
      <c r="S726" s="23">
        <v>0</v>
      </c>
      <c r="T726" s="33">
        <f>R726/Q726</f>
        <v>8.5688769408441177E-4</v>
      </c>
      <c r="U726" s="33">
        <f>S726/Q726</f>
        <v>0</v>
      </c>
    </row>
    <row r="727" spans="16:21" x14ac:dyDescent="0.2">
      <c r="P727" t="s">
        <v>1005</v>
      </c>
    </row>
    <row r="728" spans="16:21" x14ac:dyDescent="0.2">
      <c r="P728" s="2" t="s">
        <v>1006</v>
      </c>
      <c r="Q728" s="23">
        <v>3177377.5442913547</v>
      </c>
      <c r="R728" s="23">
        <v>285856.53044064436</v>
      </c>
      <c r="S728" s="23">
        <v>0</v>
      </c>
      <c r="T728" s="33">
        <f>R728/Q728</f>
        <v>8.9966183261485366E-2</v>
      </c>
      <c r="U728" s="33">
        <f>S728/Q728</f>
        <v>0</v>
      </c>
    </row>
    <row r="729" spans="16:21" x14ac:dyDescent="0.2">
      <c r="P729" t="s">
        <v>1006</v>
      </c>
    </row>
    <row r="730" spans="16:21" x14ac:dyDescent="0.2">
      <c r="P730" s="2" t="s">
        <v>1007</v>
      </c>
      <c r="Q730" s="23">
        <v>0</v>
      </c>
      <c r="R730" s="23">
        <v>498.92256168261281</v>
      </c>
      <c r="S730" s="23">
        <v>33.655569714285107</v>
      </c>
      <c r="T730" s="33" t="e">
        <f>R730/Q730</f>
        <v>#DIV/0!</v>
      </c>
      <c r="U730" s="33" t="e">
        <f>S730/Q730</f>
        <v>#DIV/0!</v>
      </c>
    </row>
    <row r="731" spans="16:21" x14ac:dyDescent="0.2">
      <c r="P731" t="s">
        <v>1007</v>
      </c>
    </row>
    <row r="732" spans="16:21" x14ac:dyDescent="0.2">
      <c r="P732" s="2" t="s">
        <v>1008</v>
      </c>
      <c r="Q732" s="23">
        <v>3961390.8557261755</v>
      </c>
      <c r="R732" s="23">
        <v>16.788349416705735</v>
      </c>
      <c r="S732" s="23">
        <v>0</v>
      </c>
      <c r="T732" s="33">
        <f>R732/Q732</f>
        <v>4.2379936815470352E-6</v>
      </c>
      <c r="U732" s="33">
        <f>S732/Q732</f>
        <v>0</v>
      </c>
    </row>
    <row r="733" spans="16:21" x14ac:dyDescent="0.2">
      <c r="P733" t="s">
        <v>1008</v>
      </c>
    </row>
    <row r="734" spans="16:21" x14ac:dyDescent="0.2">
      <c r="P734" s="2" t="s">
        <v>1009</v>
      </c>
      <c r="Q734" s="23">
        <v>72839.659972974579</v>
      </c>
      <c r="R734">
        <v>67124.373890205272</v>
      </c>
      <c r="S734" s="23">
        <v>0</v>
      </c>
      <c r="T734" s="33">
        <f>R734/Q734</f>
        <v>0.92153606860754389</v>
      </c>
      <c r="U734" s="33">
        <f>S734/Q734</f>
        <v>0</v>
      </c>
    </row>
    <row r="735" spans="16:21" x14ac:dyDescent="0.2">
      <c r="P735" t="s">
        <v>1009</v>
      </c>
    </row>
    <row r="736" spans="16:21" x14ac:dyDescent="0.2">
      <c r="P736" s="2" t="s">
        <v>1010</v>
      </c>
      <c r="Q736" s="23">
        <v>4204958.9222445386</v>
      </c>
      <c r="R736" s="23">
        <v>6851.5148576797264</v>
      </c>
      <c r="S736" s="23">
        <v>0</v>
      </c>
      <c r="T736" s="33">
        <f>R736/Q736</f>
        <v>1.6293892483550112E-3</v>
      </c>
      <c r="U736" s="33">
        <f>S736/Q736</f>
        <v>0</v>
      </c>
    </row>
    <row r="737" spans="16:21" x14ac:dyDescent="0.2">
      <c r="P737" t="s">
        <v>1010</v>
      </c>
    </row>
    <row r="738" spans="16:21" x14ac:dyDescent="0.2">
      <c r="P738" s="24" t="s">
        <v>1011</v>
      </c>
      <c r="Q738" s="23">
        <v>764385.87457142631</v>
      </c>
      <c r="R738" s="23">
        <v>19.610422348212154</v>
      </c>
      <c r="S738" s="23">
        <v>0</v>
      </c>
      <c r="T738" s="33">
        <f>R738/Q738</f>
        <v>2.5655134403428465E-5</v>
      </c>
      <c r="U738" s="33">
        <f>S738/Q738</f>
        <v>0</v>
      </c>
    </row>
    <row r="739" spans="16:21" x14ac:dyDescent="0.2">
      <c r="P739" s="24" t="s">
        <v>1011</v>
      </c>
    </row>
    <row r="740" spans="16:21" x14ac:dyDescent="0.2">
      <c r="P740" t="s">
        <v>1093</v>
      </c>
      <c r="Q740" s="23">
        <v>7756137.8919988461</v>
      </c>
      <c r="R740" s="23">
        <v>24.833512165699283</v>
      </c>
      <c r="S740" s="23">
        <v>0</v>
      </c>
      <c r="T740" s="33">
        <f>R740/Q740</f>
        <v>3.2017883786358782E-6</v>
      </c>
      <c r="U740" s="33">
        <f>S740/Q740</f>
        <v>0</v>
      </c>
    </row>
    <row r="741" spans="16:21" x14ac:dyDescent="0.2">
      <c r="P741" t="s">
        <v>1093</v>
      </c>
    </row>
    <row r="742" spans="16:21" x14ac:dyDescent="0.2">
      <c r="P742" t="s">
        <v>1094</v>
      </c>
      <c r="Q742" s="23">
        <v>4769815.3817137014</v>
      </c>
      <c r="R742" s="23">
        <v>26.027556949952572</v>
      </c>
      <c r="S742" s="23">
        <v>0</v>
      </c>
      <c r="T742" s="33">
        <f>R742/Q742</f>
        <v>5.4567220881830822E-6</v>
      </c>
      <c r="U742" s="33">
        <f>S742/Q742</f>
        <v>0</v>
      </c>
    </row>
    <row r="743" spans="16:21" x14ac:dyDescent="0.2">
      <c r="P743" t="s">
        <v>1094</v>
      </c>
    </row>
    <row r="744" spans="16:21" x14ac:dyDescent="0.2">
      <c r="P744" t="s">
        <v>1095</v>
      </c>
      <c r="Q744" s="23">
        <v>4469630.0172431897</v>
      </c>
      <c r="R744" s="23">
        <v>57649.56146372178</v>
      </c>
      <c r="S744" s="23">
        <v>0</v>
      </c>
      <c r="T744" s="33">
        <f>R744/Q744</f>
        <v>1.2898061191042226E-2</v>
      </c>
      <c r="U744" s="33">
        <f>S744/Q744</f>
        <v>0</v>
      </c>
    </row>
    <row r="745" spans="16:21" x14ac:dyDescent="0.2">
      <c r="P745" t="s">
        <v>1095</v>
      </c>
    </row>
    <row r="746" spans="16:21" x14ac:dyDescent="0.2">
      <c r="P746" t="s">
        <v>1096</v>
      </c>
      <c r="Q746" s="23">
        <v>2308081.3536247858</v>
      </c>
      <c r="R746" s="23">
        <v>813390.43321892084</v>
      </c>
      <c r="S746" s="23">
        <v>0</v>
      </c>
      <c r="T746" s="33">
        <f>R746/Q746</f>
        <v>0.35240977617253866</v>
      </c>
      <c r="U746" s="33">
        <f>S746/Q746</f>
        <v>0</v>
      </c>
    </row>
    <row r="747" spans="16:21" x14ac:dyDescent="0.2">
      <c r="P747" t="s">
        <v>1096</v>
      </c>
    </row>
    <row r="748" spans="16:21" x14ac:dyDescent="0.2">
      <c r="P748" t="s">
        <v>1097</v>
      </c>
      <c r="Q748" s="23">
        <v>295027.4835618448</v>
      </c>
      <c r="R748">
        <v>276948.07679226983</v>
      </c>
      <c r="S748" s="23">
        <v>0</v>
      </c>
      <c r="T748" s="33">
        <f>R748/Q748</f>
        <v>0.93871958452377502</v>
      </c>
      <c r="U748" s="33">
        <f>S748/Q748</f>
        <v>0</v>
      </c>
    </row>
    <row r="749" spans="16:21" x14ac:dyDescent="0.2">
      <c r="P749" t="s">
        <v>1097</v>
      </c>
    </row>
    <row r="750" spans="16:21" x14ac:dyDescent="0.2">
      <c r="P750" s="2" t="s">
        <v>1098</v>
      </c>
      <c r="Q750" s="23">
        <v>5990206.6948859869</v>
      </c>
      <c r="R750" s="23">
        <v>1836077.5569155328</v>
      </c>
      <c r="S750" s="23">
        <v>0</v>
      </c>
      <c r="T750" s="33">
        <f>R750/Q750</f>
        <v>0.30651322240400242</v>
      </c>
      <c r="U750" s="33">
        <f>S750/Q750</f>
        <v>0</v>
      </c>
    </row>
    <row r="751" spans="16:21" x14ac:dyDescent="0.2">
      <c r="P751" t="s">
        <v>1098</v>
      </c>
    </row>
    <row r="752" spans="16:21" x14ac:dyDescent="0.2">
      <c r="P752" t="s">
        <v>1099</v>
      </c>
      <c r="Q752" s="23">
        <v>2382118.5282568811</v>
      </c>
      <c r="R752" s="23">
        <v>179525.49246793007</v>
      </c>
      <c r="S752" s="23">
        <v>0</v>
      </c>
      <c r="T752" s="33">
        <f>R752/Q752</f>
        <v>7.5363795016236301E-2</v>
      </c>
      <c r="U752" s="33">
        <f>S752/Q752</f>
        <v>0</v>
      </c>
    </row>
    <row r="753" spans="16:21" x14ac:dyDescent="0.2">
      <c r="P753" t="s">
        <v>1099</v>
      </c>
    </row>
    <row r="754" spans="16:21" x14ac:dyDescent="0.2">
      <c r="P754" t="s">
        <v>1100</v>
      </c>
      <c r="Q754" s="23">
        <v>1125088.7885345167</v>
      </c>
      <c r="R754" s="23">
        <v>287938.8943178223</v>
      </c>
      <c r="S754" s="23">
        <v>0</v>
      </c>
      <c r="T754" s="33">
        <f>R754/Q754</f>
        <v>0.25592548539469212</v>
      </c>
      <c r="U754" s="33">
        <f>S754/Q754</f>
        <v>0</v>
      </c>
    </row>
    <row r="755" spans="16:21" x14ac:dyDescent="0.2">
      <c r="P755" t="s">
        <v>1100</v>
      </c>
    </row>
    <row r="756" spans="16:21" x14ac:dyDescent="0.2">
      <c r="P756" t="s">
        <v>1101</v>
      </c>
      <c r="Q756" s="23">
        <v>5773175.4381875116</v>
      </c>
      <c r="R756" s="23">
        <v>1195.2013540804794</v>
      </c>
      <c r="S756" s="23">
        <v>0</v>
      </c>
      <c r="T756" s="33">
        <f>R756/Q756</f>
        <v>2.0702668174167125E-4</v>
      </c>
      <c r="U756" s="33">
        <f>S756/Q756</f>
        <v>0</v>
      </c>
    </row>
    <row r="757" spans="16:21" x14ac:dyDescent="0.2">
      <c r="P757" t="s">
        <v>1101</v>
      </c>
    </row>
    <row r="758" spans="16:21" x14ac:dyDescent="0.2">
      <c r="P758" t="s">
        <v>1102</v>
      </c>
      <c r="Q758" s="23">
        <v>3433786.5264163492</v>
      </c>
      <c r="R758" s="23">
        <v>0</v>
      </c>
      <c r="S758" s="23">
        <v>0</v>
      </c>
      <c r="T758" s="33">
        <f>R758/Q758</f>
        <v>0</v>
      </c>
      <c r="U758" s="33">
        <f>S758/Q758</f>
        <v>0</v>
      </c>
    </row>
    <row r="759" spans="16:21" x14ac:dyDescent="0.2">
      <c r="P759" t="s">
        <v>1102</v>
      </c>
    </row>
    <row r="760" spans="16:21" x14ac:dyDescent="0.2">
      <c r="P760" t="s">
        <v>1103</v>
      </c>
      <c r="Q760" s="23">
        <v>14073247.747260563</v>
      </c>
      <c r="R760" s="23">
        <v>1215629.5708008301</v>
      </c>
      <c r="S760" s="23">
        <v>0</v>
      </c>
      <c r="T760" s="33">
        <f>R760/Q760</f>
        <v>8.6378751559849379E-2</v>
      </c>
      <c r="U760" s="33">
        <f>S760/Q760</f>
        <v>0</v>
      </c>
    </row>
    <row r="761" spans="16:21" x14ac:dyDescent="0.2">
      <c r="P761" t="s">
        <v>1103</v>
      </c>
    </row>
  </sheetData>
  <mergeCells count="3">
    <mergeCell ref="I1:N1"/>
    <mergeCell ref="P1:U1"/>
    <mergeCell ref="B1:G1"/>
  </mergeCells>
  <conditionalFormatting sqref="Q2:U2 O3:S1048576 J2:O2 I3:L1048576 E2:G2 D3:E1048576">
    <cfRule type="cellIs" dxfId="18" priority="5" operator="equal">
      <formula>0</formula>
    </cfRule>
  </conditionalFormatting>
  <conditionalFormatting sqref="I1 O1:P1">
    <cfRule type="cellIs" dxfId="17" priority="4" operator="equal">
      <formula>0</formula>
    </cfRule>
  </conditionalFormatting>
  <conditionalFormatting sqref="F3:G1048576">
    <cfRule type="cellIs" dxfId="16" priority="3" operator="equal">
      <formula>0</formula>
    </cfRule>
  </conditionalFormatting>
  <conditionalFormatting sqref="M3:N1048576">
    <cfRule type="cellIs" dxfId="15" priority="2" operator="equal">
      <formula>0</formula>
    </cfRule>
  </conditionalFormatting>
  <conditionalFormatting sqref="T3:U1048576">
    <cfRule type="cellIs" dxfId="14" priority="1" operator="equal">
      <formula>0</formula>
    </cfRule>
  </conditionalFormatting>
  <pageMargins left="0.75" right="0.75" top="1" bottom="1" header="0.5" footer="0.5"/>
  <pageSetup paperSize="9" orientation="portrait" horizontalDpi="4294967292" verticalDpi="429496729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4"/>
  <sheetViews>
    <sheetView tabSelected="1" workbookViewId="0">
      <selection activeCell="O14" sqref="O14"/>
    </sheetView>
  </sheetViews>
  <sheetFormatPr baseColWidth="10" defaultRowHeight="15" x14ac:dyDescent="0.2"/>
  <cols>
    <col min="1" max="1" width="8" customWidth="1"/>
    <col min="2" max="2" width="7.5" customWidth="1"/>
    <col min="3" max="3" width="5" customWidth="1"/>
    <col min="4" max="4" width="8" customWidth="1"/>
    <col min="7" max="7" width="10.1640625" style="23" bestFit="1" customWidth="1"/>
    <col min="9" max="9" width="10.1640625" style="25" customWidth="1"/>
    <col min="10" max="10" width="10.1640625" style="23" customWidth="1"/>
    <col min="11" max="11" width="12" style="23" customWidth="1"/>
    <col min="12" max="12" width="13.83203125" customWidth="1"/>
    <col min="13" max="14" width="10" customWidth="1"/>
  </cols>
  <sheetData>
    <row r="1" spans="1:14" x14ac:dyDescent="0.2">
      <c r="K1" s="36" t="s">
        <v>1283</v>
      </c>
      <c r="L1" s="37"/>
      <c r="M1" s="37"/>
      <c r="N1" s="37"/>
    </row>
    <row r="2" spans="1:14" x14ac:dyDescent="0.2">
      <c r="F2" s="124" t="s">
        <v>1178</v>
      </c>
      <c r="G2" s="124" t="s">
        <v>1179</v>
      </c>
      <c r="H2" s="124" t="s">
        <v>1180</v>
      </c>
      <c r="I2" s="119"/>
      <c r="J2" s="31"/>
      <c r="K2" s="38" t="s">
        <v>1561</v>
      </c>
      <c r="L2" s="37" t="s">
        <v>1562</v>
      </c>
      <c r="M2" s="37" t="s">
        <v>1563</v>
      </c>
      <c r="N2" s="37" t="s">
        <v>1563</v>
      </c>
    </row>
    <row r="3" spans="1:14" x14ac:dyDescent="0.2">
      <c r="A3" t="s">
        <v>1270</v>
      </c>
      <c r="B3" t="s">
        <v>1271</v>
      </c>
      <c r="C3" t="s">
        <v>1272</v>
      </c>
      <c r="D3" t="s">
        <v>1273</v>
      </c>
      <c r="E3" t="s">
        <v>57</v>
      </c>
      <c r="F3" s="23" t="s">
        <v>1237</v>
      </c>
      <c r="G3" s="23" t="s">
        <v>1237</v>
      </c>
      <c r="H3" s="23" t="s">
        <v>1237</v>
      </c>
      <c r="I3" s="25" t="s">
        <v>1268</v>
      </c>
      <c r="J3" s="23" t="s">
        <v>1269</v>
      </c>
      <c r="K3" s="36" t="s">
        <v>1282</v>
      </c>
      <c r="L3" s="36" t="s">
        <v>1282</v>
      </c>
      <c r="M3" s="36" t="s">
        <v>1179</v>
      </c>
      <c r="N3" s="36" t="s">
        <v>1180</v>
      </c>
    </row>
    <row r="4" spans="1:14" x14ac:dyDescent="0.2">
      <c r="A4" s="98" t="s">
        <v>1275</v>
      </c>
      <c r="B4" s="99" t="s">
        <v>1276</v>
      </c>
      <c r="C4" s="99" t="s">
        <v>1234</v>
      </c>
      <c r="D4" s="99">
        <v>89048</v>
      </c>
      <c r="E4" s="53" t="s">
        <v>1076</v>
      </c>
      <c r="F4" s="75">
        <v>103097.89553883934</v>
      </c>
      <c r="G4" s="75">
        <v>66.015870776791331</v>
      </c>
      <c r="H4" s="75">
        <v>14644.78801414093</v>
      </c>
      <c r="I4" s="120">
        <v>6.4032219505316321E-4</v>
      </c>
      <c r="J4" s="76">
        <f t="shared" ref="J4:J35" si="0">H4/F4</f>
        <v>0.14204740007155531</v>
      </c>
      <c r="K4" s="100">
        <f>AVERAGE(I4:I10)</f>
        <v>0.13922057662580598</v>
      </c>
      <c r="L4" s="100">
        <f>AVERAGE(J4:J10)</f>
        <v>2.0292485724507901E-2</v>
      </c>
      <c r="M4" s="100">
        <f>COUNTIF(I4:I10, "&gt;0")/COUNTIF(I4:I10, "&gt;=0")</f>
        <v>0.8571428571428571</v>
      </c>
      <c r="N4" s="100">
        <f>COUNTIF(J4:J10, "&gt;0")/COUNTIF(J4:J10, "&gt;=0")</f>
        <v>0.14285714285714285</v>
      </c>
    </row>
    <row r="5" spans="1:14" x14ac:dyDescent="0.2">
      <c r="A5" s="101" t="s">
        <v>1275</v>
      </c>
      <c r="B5" s="102" t="s">
        <v>1276</v>
      </c>
      <c r="C5" s="102" t="s">
        <v>1234</v>
      </c>
      <c r="D5" s="102">
        <v>89056</v>
      </c>
      <c r="E5" s="8" t="s">
        <v>1077</v>
      </c>
      <c r="F5" s="54">
        <v>660111.62961784448</v>
      </c>
      <c r="G5" s="54">
        <v>214.79934990975022</v>
      </c>
      <c r="H5" s="54">
        <v>0</v>
      </c>
      <c r="I5" s="121">
        <v>3.2539852393466097E-4</v>
      </c>
      <c r="J5" s="55">
        <f t="shared" si="0"/>
        <v>0</v>
      </c>
      <c r="K5" s="103">
        <f>STDEV(I4:I10)/SQRT(COUNT(I4:I10))</f>
        <v>0.13422290396990666</v>
      </c>
      <c r="L5" s="103">
        <f>STDEV(J4:J10)/SQRT(COUNT(J4:J10))</f>
        <v>2.0292485724507901E-2</v>
      </c>
      <c r="M5" s="103"/>
      <c r="N5" s="104"/>
    </row>
    <row r="6" spans="1:14" x14ac:dyDescent="0.2">
      <c r="A6" s="101" t="s">
        <v>1275</v>
      </c>
      <c r="B6" s="102" t="s">
        <v>1277</v>
      </c>
      <c r="C6" s="102" t="s">
        <v>1234</v>
      </c>
      <c r="D6" s="102">
        <v>89428</v>
      </c>
      <c r="E6" s="8" t="s">
        <v>1083</v>
      </c>
      <c r="F6" s="54">
        <v>699529.87876915</v>
      </c>
      <c r="G6" s="54">
        <v>21.084266777572996</v>
      </c>
      <c r="H6" s="54">
        <v>0</v>
      </c>
      <c r="I6" s="121">
        <v>3.014062360663076E-5</v>
      </c>
      <c r="J6" s="55">
        <f t="shared" si="0"/>
        <v>0</v>
      </c>
      <c r="K6" s="103"/>
      <c r="L6" s="95"/>
      <c r="M6" s="95"/>
      <c r="N6" s="94"/>
    </row>
    <row r="7" spans="1:14" x14ac:dyDescent="0.2">
      <c r="A7" s="101" t="s">
        <v>1275</v>
      </c>
      <c r="B7" s="102" t="s">
        <v>1276</v>
      </c>
      <c r="C7" s="102" t="s">
        <v>1234</v>
      </c>
      <c r="D7" s="102">
        <v>89587</v>
      </c>
      <c r="E7" s="8" t="s">
        <v>1086</v>
      </c>
      <c r="F7" s="54">
        <v>149084.74093484538</v>
      </c>
      <c r="G7" s="54">
        <v>281542.17661248858</v>
      </c>
      <c r="H7" s="54">
        <v>0</v>
      </c>
      <c r="I7" s="121">
        <v>0.9442353887026278</v>
      </c>
      <c r="J7" s="55">
        <f t="shared" si="0"/>
        <v>0</v>
      </c>
      <c r="K7" s="103"/>
      <c r="L7" s="95"/>
      <c r="M7" s="95"/>
      <c r="N7" s="94"/>
    </row>
    <row r="8" spans="1:14" x14ac:dyDescent="0.2">
      <c r="A8" s="101" t="s">
        <v>1275</v>
      </c>
      <c r="B8" s="102" t="s">
        <v>1276</v>
      </c>
      <c r="C8" s="102" t="s">
        <v>1234</v>
      </c>
      <c r="D8" s="102">
        <v>89846</v>
      </c>
      <c r="E8" s="8" t="s">
        <v>1088</v>
      </c>
      <c r="F8" s="54">
        <v>18554454.330945596</v>
      </c>
      <c r="G8" s="54">
        <v>509941.87092151545</v>
      </c>
      <c r="H8" s="54">
        <v>0</v>
      </c>
      <c r="I8" s="121">
        <v>2.7483528312175761E-2</v>
      </c>
      <c r="J8" s="55">
        <f t="shared" si="0"/>
        <v>0</v>
      </c>
      <c r="K8" s="103"/>
      <c r="L8" s="95"/>
      <c r="M8" s="95"/>
      <c r="N8" s="94"/>
    </row>
    <row r="9" spans="1:14" x14ac:dyDescent="0.2">
      <c r="A9" s="101" t="s">
        <v>1275</v>
      </c>
      <c r="B9" s="102" t="s">
        <v>1277</v>
      </c>
      <c r="C9" s="102" t="s">
        <v>1234</v>
      </c>
      <c r="D9" s="102">
        <v>90122</v>
      </c>
      <c r="E9" s="8" t="s">
        <v>256</v>
      </c>
      <c r="F9" s="54">
        <v>667797.82612655393</v>
      </c>
      <c r="G9" s="54">
        <v>0</v>
      </c>
      <c r="H9" s="54">
        <v>0</v>
      </c>
      <c r="I9" s="121">
        <v>0</v>
      </c>
      <c r="J9" s="55">
        <f t="shared" si="0"/>
        <v>0</v>
      </c>
      <c r="K9" s="103"/>
      <c r="L9" s="95"/>
      <c r="M9" s="95"/>
      <c r="N9" s="94"/>
    </row>
    <row r="10" spans="1:14" x14ac:dyDescent="0.2">
      <c r="A10" s="105" t="s">
        <v>1275</v>
      </c>
      <c r="B10" s="106" t="s">
        <v>1276</v>
      </c>
      <c r="C10" s="106" t="s">
        <v>1234</v>
      </c>
      <c r="D10" s="106">
        <v>90160</v>
      </c>
      <c r="E10" s="52" t="s">
        <v>327</v>
      </c>
      <c r="F10" s="82">
        <v>250694.64402210151</v>
      </c>
      <c r="G10" s="82">
        <v>458.58518896171336</v>
      </c>
      <c r="H10" s="82">
        <v>0</v>
      </c>
      <c r="I10" s="122">
        <v>1.8292580232439429E-3</v>
      </c>
      <c r="J10" s="83">
        <f t="shared" si="0"/>
        <v>0</v>
      </c>
      <c r="K10" s="107"/>
      <c r="L10" s="96"/>
      <c r="M10" s="96"/>
      <c r="N10" s="97"/>
    </row>
    <row r="11" spans="1:14" x14ac:dyDescent="0.2">
      <c r="A11" s="98" t="s">
        <v>1275</v>
      </c>
      <c r="B11" s="99" t="s">
        <v>1277</v>
      </c>
      <c r="C11" s="99" t="s">
        <v>1278</v>
      </c>
      <c r="D11" s="99">
        <v>89058</v>
      </c>
      <c r="E11" s="53" t="s">
        <v>1078</v>
      </c>
      <c r="F11" s="75">
        <v>222931.11463629274</v>
      </c>
      <c r="G11" s="75">
        <v>252.24398005793495</v>
      </c>
      <c r="H11" s="75">
        <v>0</v>
      </c>
      <c r="I11" s="120">
        <v>1.13148844417463E-3</v>
      </c>
      <c r="J11" s="76">
        <f t="shared" si="0"/>
        <v>0</v>
      </c>
      <c r="K11" s="100">
        <f>AVERAGE(I11:I33)</f>
        <v>0.33686823252366155</v>
      </c>
      <c r="L11" s="100">
        <f>AVERAGE(J11:J33)</f>
        <v>1.1316323260631242E-2</v>
      </c>
      <c r="M11" s="100">
        <f>COUNTIF(I11:I33, "&gt;0")/COUNTIF(I11:I33, "&gt;=0")</f>
        <v>1</v>
      </c>
      <c r="N11" s="100">
        <f>COUNTIF(J11:J33, "&gt;0")/COUNTIF(J11:J33, "&gt;=0")</f>
        <v>0.13043478260869565</v>
      </c>
    </row>
    <row r="12" spans="1:14" x14ac:dyDescent="0.2">
      <c r="A12" s="101" t="s">
        <v>1275</v>
      </c>
      <c r="B12" s="102" t="s">
        <v>1276</v>
      </c>
      <c r="C12" s="102" t="s">
        <v>1278</v>
      </c>
      <c r="D12" s="102">
        <v>89108</v>
      </c>
      <c r="E12" s="8" t="s">
        <v>1079</v>
      </c>
      <c r="F12" s="54">
        <v>1101598.073744938</v>
      </c>
      <c r="G12" s="54">
        <v>230139.13308486395</v>
      </c>
      <c r="H12" s="54">
        <v>0</v>
      </c>
      <c r="I12" s="121">
        <v>0.20891388480963333</v>
      </c>
      <c r="J12" s="55">
        <f t="shared" si="0"/>
        <v>0</v>
      </c>
      <c r="K12" s="103">
        <f>STDEV(I11:I33)/SQRT(COUNT(I11:I33))</f>
        <v>7.5155880107157916E-2</v>
      </c>
      <c r="L12" s="103">
        <f>STDEV(J11:J33)/SQRT(COUNT(J11:J33))</f>
        <v>1.1313664288381924E-2</v>
      </c>
      <c r="M12" s="103"/>
      <c r="N12" s="104"/>
    </row>
    <row r="13" spans="1:14" x14ac:dyDescent="0.2">
      <c r="A13" s="101" t="s">
        <v>1275</v>
      </c>
      <c r="B13" s="102" t="s">
        <v>1276</v>
      </c>
      <c r="C13" s="102" t="s">
        <v>1278</v>
      </c>
      <c r="D13" s="102">
        <v>89268</v>
      </c>
      <c r="E13" s="8" t="s">
        <v>1080</v>
      </c>
      <c r="F13" s="54">
        <v>270433.73947756726</v>
      </c>
      <c r="G13" s="54">
        <v>189391.80864234257</v>
      </c>
      <c r="H13" s="54">
        <v>0</v>
      </c>
      <c r="I13" s="121">
        <v>0.70032610948698881</v>
      </c>
      <c r="J13" s="55">
        <f t="shared" si="0"/>
        <v>0</v>
      </c>
      <c r="K13" s="103"/>
      <c r="L13" s="70"/>
      <c r="M13" s="70"/>
      <c r="N13" s="125"/>
    </row>
    <row r="14" spans="1:14" x14ac:dyDescent="0.2">
      <c r="A14" s="101" t="s">
        <v>1275</v>
      </c>
      <c r="B14" s="102" t="s">
        <v>1276</v>
      </c>
      <c r="C14" s="102" t="s">
        <v>1278</v>
      </c>
      <c r="D14" s="102">
        <v>89389</v>
      </c>
      <c r="E14" s="8" t="s">
        <v>1081</v>
      </c>
      <c r="F14" s="54">
        <v>2803082.0140812704</v>
      </c>
      <c r="G14" s="54">
        <v>105.34471062212185</v>
      </c>
      <c r="H14" s="54">
        <v>0</v>
      </c>
      <c r="I14" s="121">
        <v>3.7581743984986226E-5</v>
      </c>
      <c r="J14" s="55">
        <f t="shared" si="0"/>
        <v>0</v>
      </c>
      <c r="K14" s="103"/>
      <c r="L14" s="70"/>
      <c r="M14" s="70"/>
      <c r="N14" s="125"/>
    </row>
    <row r="15" spans="1:14" x14ac:dyDescent="0.2">
      <c r="A15" s="101" t="s">
        <v>1275</v>
      </c>
      <c r="B15" s="102" t="s">
        <v>1277</v>
      </c>
      <c r="C15" s="102" t="s">
        <v>1278</v>
      </c>
      <c r="D15" s="102">
        <v>89407</v>
      </c>
      <c r="E15" s="8" t="s">
        <v>1082</v>
      </c>
      <c r="F15" s="54">
        <v>2055080.0935464981</v>
      </c>
      <c r="G15" s="54">
        <v>801015.62943775021</v>
      </c>
      <c r="H15" s="54">
        <v>0</v>
      </c>
      <c r="I15" s="121">
        <v>0.38977343605884451</v>
      </c>
      <c r="J15" s="55">
        <f t="shared" si="0"/>
        <v>0</v>
      </c>
      <c r="K15" s="103"/>
      <c r="L15" s="70"/>
      <c r="M15" s="70"/>
      <c r="N15" s="126"/>
    </row>
    <row r="16" spans="1:14" x14ac:dyDescent="0.2">
      <c r="A16" s="101" t="s">
        <v>1275</v>
      </c>
      <c r="B16" s="102" t="s">
        <v>1277</v>
      </c>
      <c r="C16" s="102" t="s">
        <v>1278</v>
      </c>
      <c r="D16" s="102">
        <v>89456</v>
      </c>
      <c r="E16" s="8" t="s">
        <v>1084</v>
      </c>
      <c r="F16" s="54">
        <v>1249661.4094364252</v>
      </c>
      <c r="G16" s="54">
        <v>186.43682344192899</v>
      </c>
      <c r="H16" s="54">
        <v>72.309770249913555</v>
      </c>
      <c r="I16" s="121">
        <v>1.4918987017932214E-4</v>
      </c>
      <c r="J16" s="55">
        <f t="shared" si="0"/>
        <v>5.7863489825235112E-5</v>
      </c>
      <c r="K16" s="103"/>
      <c r="L16" s="70"/>
      <c r="M16" s="70"/>
      <c r="N16" s="125"/>
    </row>
    <row r="17" spans="1:14" x14ac:dyDescent="0.2">
      <c r="A17" s="101" t="s">
        <v>1275</v>
      </c>
      <c r="B17" s="102" t="s">
        <v>1276</v>
      </c>
      <c r="C17" s="102" t="s">
        <v>1278</v>
      </c>
      <c r="D17" s="102">
        <v>89576</v>
      </c>
      <c r="E17" s="8" t="s">
        <v>1085</v>
      </c>
      <c r="F17" s="54">
        <v>59371.643082638788</v>
      </c>
      <c r="G17" s="54">
        <v>216329.58167542517</v>
      </c>
      <c r="H17" s="54">
        <v>0</v>
      </c>
      <c r="I17" s="121">
        <v>0.91091289731664582</v>
      </c>
      <c r="J17" s="55">
        <f t="shared" si="0"/>
        <v>0</v>
      </c>
      <c r="K17" s="103"/>
      <c r="L17" s="70"/>
      <c r="M17" s="70"/>
      <c r="N17" s="125"/>
    </row>
    <row r="18" spans="1:14" x14ac:dyDescent="0.2">
      <c r="A18" s="101" t="s">
        <v>1275</v>
      </c>
      <c r="B18" s="102" t="s">
        <v>1276</v>
      </c>
      <c r="C18" s="102" t="s">
        <v>1278</v>
      </c>
      <c r="D18" s="102">
        <v>89786</v>
      </c>
      <c r="E18" s="8" t="s">
        <v>1087</v>
      </c>
      <c r="F18" s="54">
        <v>23455311.29803656</v>
      </c>
      <c r="G18" s="54">
        <v>96.436476737407844</v>
      </c>
      <c r="H18" s="54">
        <v>15.01222067721832</v>
      </c>
      <c r="I18" s="121">
        <v>4.1114984794714929E-6</v>
      </c>
      <c r="J18" s="55">
        <f t="shared" si="0"/>
        <v>6.4003502176818222E-7</v>
      </c>
      <c r="K18" s="103"/>
      <c r="L18" s="70"/>
      <c r="M18" s="70"/>
      <c r="N18" s="125"/>
    </row>
    <row r="19" spans="1:14" x14ac:dyDescent="0.2">
      <c r="A19" s="101" t="s">
        <v>1275</v>
      </c>
      <c r="B19" s="102" t="s">
        <v>1277</v>
      </c>
      <c r="C19" s="102" t="s">
        <v>1278</v>
      </c>
      <c r="D19" s="102">
        <v>89949</v>
      </c>
      <c r="E19" s="8" t="s">
        <v>1089</v>
      </c>
      <c r="F19" s="54">
        <v>4125600.8820129959</v>
      </c>
      <c r="G19" s="54">
        <v>2361747.9005107433</v>
      </c>
      <c r="H19" s="54">
        <v>0</v>
      </c>
      <c r="I19" s="121">
        <v>0.57246155603844562</v>
      </c>
      <c r="J19" s="55">
        <f t="shared" si="0"/>
        <v>0</v>
      </c>
      <c r="K19" s="103"/>
      <c r="L19" s="70"/>
      <c r="M19" s="70"/>
      <c r="N19" s="125"/>
    </row>
    <row r="20" spans="1:14" x14ac:dyDescent="0.2">
      <c r="A20" s="101" t="s">
        <v>1275</v>
      </c>
      <c r="B20" s="102" t="s">
        <v>1276</v>
      </c>
      <c r="C20" s="102" t="s">
        <v>1278</v>
      </c>
      <c r="D20" s="102">
        <v>89967</v>
      </c>
      <c r="E20" s="8" t="s">
        <v>1090</v>
      </c>
      <c r="F20" s="54">
        <v>15848267.64545536</v>
      </c>
      <c r="G20" s="54">
        <v>1986.7487270338947</v>
      </c>
      <c r="H20" s="54">
        <v>4123987.5758104706</v>
      </c>
      <c r="I20" s="121">
        <v>1.2536062435843665E-4</v>
      </c>
      <c r="J20" s="55">
        <f t="shared" si="0"/>
        <v>0.26021693146967156</v>
      </c>
      <c r="K20" s="103"/>
      <c r="L20" s="70"/>
      <c r="M20" s="70"/>
      <c r="N20" s="125"/>
    </row>
    <row r="21" spans="1:14" x14ac:dyDescent="0.2">
      <c r="A21" s="101" t="s">
        <v>1275</v>
      </c>
      <c r="B21" s="102" t="s">
        <v>1276</v>
      </c>
      <c r="C21" s="102" t="s">
        <v>1278</v>
      </c>
      <c r="D21" s="102">
        <v>89969</v>
      </c>
      <c r="E21" s="8" t="s">
        <v>1091</v>
      </c>
      <c r="F21" s="54">
        <v>1063145.1274410661</v>
      </c>
      <c r="G21" s="54">
        <v>277133.28343917197</v>
      </c>
      <c r="H21" s="54">
        <v>0</v>
      </c>
      <c r="I21" s="121">
        <v>0.2606730504481708</v>
      </c>
      <c r="J21" s="55">
        <f t="shared" si="0"/>
        <v>0</v>
      </c>
      <c r="K21" s="103"/>
      <c r="L21" s="70"/>
      <c r="M21" s="70"/>
      <c r="N21" s="125"/>
    </row>
    <row r="22" spans="1:14" x14ac:dyDescent="0.2">
      <c r="A22" s="101" t="s">
        <v>1275</v>
      </c>
      <c r="B22" s="102" t="s">
        <v>1276</v>
      </c>
      <c r="C22" s="102" t="s">
        <v>1278</v>
      </c>
      <c r="D22" s="102">
        <v>89988</v>
      </c>
      <c r="E22" s="8" t="s">
        <v>1092</v>
      </c>
      <c r="F22" s="54">
        <v>3393362.5914919688</v>
      </c>
      <c r="G22" s="54">
        <v>208367.33532362425</v>
      </c>
      <c r="H22" s="54">
        <v>0</v>
      </c>
      <c r="I22" s="121">
        <v>6.1404382734121798E-2</v>
      </c>
      <c r="J22" s="55">
        <f t="shared" si="0"/>
        <v>0</v>
      </c>
      <c r="K22" s="103"/>
      <c r="L22" s="70"/>
      <c r="M22" s="70"/>
      <c r="N22" s="125"/>
    </row>
    <row r="23" spans="1:14" x14ac:dyDescent="0.2">
      <c r="A23" s="101" t="s">
        <v>1275</v>
      </c>
      <c r="B23" s="102" t="s">
        <v>1277</v>
      </c>
      <c r="C23" s="102" t="s">
        <v>1278</v>
      </c>
      <c r="D23" s="102">
        <v>90030</v>
      </c>
      <c r="E23" s="8" t="s">
        <v>114</v>
      </c>
      <c r="F23" s="54">
        <v>5210862.5713438764</v>
      </c>
      <c r="G23" s="54">
        <v>131.74482280185535</v>
      </c>
      <c r="H23" s="54">
        <v>0</v>
      </c>
      <c r="I23" s="121">
        <v>2.5282728338751502E-5</v>
      </c>
      <c r="J23" s="55">
        <f t="shared" si="0"/>
        <v>0</v>
      </c>
      <c r="K23" s="103"/>
      <c r="L23" s="70"/>
      <c r="M23" s="70"/>
      <c r="N23" s="125"/>
    </row>
    <row r="24" spans="1:14" x14ac:dyDescent="0.2">
      <c r="A24" s="101" t="s">
        <v>1275</v>
      </c>
      <c r="B24" s="102" t="s">
        <v>1276</v>
      </c>
      <c r="C24" s="102" t="s">
        <v>1278</v>
      </c>
      <c r="D24" s="102">
        <v>90095</v>
      </c>
      <c r="E24" s="8" t="s">
        <v>185</v>
      </c>
      <c r="F24" s="54">
        <v>11993910.44320168</v>
      </c>
      <c r="G24" s="54">
        <v>19533202.630112272</v>
      </c>
      <c r="H24" s="54">
        <v>0</v>
      </c>
      <c r="I24" s="121">
        <v>0.81429666840575632</v>
      </c>
      <c r="J24" s="55">
        <f t="shared" si="0"/>
        <v>0</v>
      </c>
      <c r="K24" s="103"/>
      <c r="L24" s="70"/>
      <c r="M24" s="70"/>
      <c r="N24" s="125"/>
    </row>
    <row r="25" spans="1:14" x14ac:dyDescent="0.2">
      <c r="A25" s="101" t="s">
        <v>1275</v>
      </c>
      <c r="B25" s="102" t="s">
        <v>1277</v>
      </c>
      <c r="C25" s="102" t="s">
        <v>1278</v>
      </c>
      <c r="D25" s="102">
        <v>90181</v>
      </c>
      <c r="E25" s="8" t="s">
        <v>398</v>
      </c>
      <c r="F25" s="54">
        <v>20691438.361626707</v>
      </c>
      <c r="G25" s="54">
        <v>149.01127927372528</v>
      </c>
      <c r="H25" s="54">
        <v>0</v>
      </c>
      <c r="I25" s="121">
        <v>7.2015911445805545E-6</v>
      </c>
      <c r="J25" s="55">
        <f t="shared" si="0"/>
        <v>0</v>
      </c>
      <c r="K25" s="103"/>
      <c r="L25" s="70"/>
      <c r="M25" s="70"/>
      <c r="N25" s="125"/>
    </row>
    <row r="26" spans="1:14" x14ac:dyDescent="0.2">
      <c r="A26" s="101" t="s">
        <v>1275</v>
      </c>
      <c r="B26" s="102" t="s">
        <v>1276</v>
      </c>
      <c r="C26" s="102" t="s">
        <v>1278</v>
      </c>
      <c r="D26" s="102">
        <v>90312</v>
      </c>
      <c r="E26" s="8" t="s">
        <v>469</v>
      </c>
      <c r="F26" s="54">
        <v>3835135.5058986675</v>
      </c>
      <c r="G26" s="54">
        <v>315622.65610553452</v>
      </c>
      <c r="H26" s="54">
        <v>0</v>
      </c>
      <c r="I26" s="121">
        <v>8.2297654312367324E-2</v>
      </c>
      <c r="J26" s="55">
        <f t="shared" si="0"/>
        <v>0</v>
      </c>
      <c r="K26" s="103"/>
      <c r="L26" s="70"/>
      <c r="M26" s="70"/>
      <c r="N26" s="125"/>
    </row>
    <row r="27" spans="1:14" x14ac:dyDescent="0.2">
      <c r="A27" s="101" t="s">
        <v>1275</v>
      </c>
      <c r="B27" s="102" t="s">
        <v>1277</v>
      </c>
      <c r="C27" s="102" t="s">
        <v>1278</v>
      </c>
      <c r="D27" s="102">
        <v>90502</v>
      </c>
      <c r="E27" s="8" t="s">
        <v>539</v>
      </c>
      <c r="F27" s="54">
        <v>3150560.9003756316</v>
      </c>
      <c r="G27" s="54">
        <v>828948.13877719897</v>
      </c>
      <c r="H27" s="54">
        <v>0</v>
      </c>
      <c r="I27" s="121">
        <v>0.26311128874809753</v>
      </c>
      <c r="J27" s="55">
        <f t="shared" si="0"/>
        <v>0</v>
      </c>
      <c r="K27" s="103"/>
      <c r="L27" s="70"/>
      <c r="M27" s="70"/>
      <c r="N27" s="125"/>
    </row>
    <row r="28" spans="1:14" x14ac:dyDescent="0.2">
      <c r="A28" s="101" t="s">
        <v>1275</v>
      </c>
      <c r="B28" s="102" t="s">
        <v>1277</v>
      </c>
      <c r="C28" s="102" t="s">
        <v>1278</v>
      </c>
      <c r="D28" s="102">
        <v>90633</v>
      </c>
      <c r="E28" s="8" t="s">
        <v>609</v>
      </c>
      <c r="F28" s="54">
        <v>3664829.9470281508</v>
      </c>
      <c r="G28" s="54">
        <v>6761047.6642528586</v>
      </c>
      <c r="H28" s="54">
        <v>0</v>
      </c>
      <c r="I28" s="121">
        <v>0.92242310857226317</v>
      </c>
      <c r="J28" s="55">
        <f t="shared" si="0"/>
        <v>0</v>
      </c>
      <c r="K28" s="103"/>
      <c r="L28" s="70"/>
      <c r="M28" s="70"/>
      <c r="N28" s="125"/>
    </row>
    <row r="29" spans="1:14" x14ac:dyDescent="0.2">
      <c r="A29" s="101" t="s">
        <v>1275</v>
      </c>
      <c r="B29" s="102" t="s">
        <v>1277</v>
      </c>
      <c r="C29" s="102" t="s">
        <v>1278</v>
      </c>
      <c r="D29" s="102">
        <v>90752</v>
      </c>
      <c r="E29" s="8" t="s">
        <v>325</v>
      </c>
      <c r="F29" s="54">
        <v>8540847.6383057646</v>
      </c>
      <c r="G29" s="54">
        <v>4828295.7587927636</v>
      </c>
      <c r="H29" s="54">
        <v>0</v>
      </c>
      <c r="I29" s="121">
        <v>0.5653180999433618</v>
      </c>
      <c r="J29" s="55">
        <f t="shared" si="0"/>
        <v>0</v>
      </c>
      <c r="K29" s="103"/>
      <c r="L29" s="70"/>
      <c r="M29" s="70"/>
      <c r="N29" s="125"/>
    </row>
    <row r="30" spans="1:14" x14ac:dyDescent="0.2">
      <c r="A30" s="101" t="s">
        <v>1275</v>
      </c>
      <c r="B30" s="102" t="s">
        <v>1277</v>
      </c>
      <c r="C30" s="102" t="s">
        <v>1278</v>
      </c>
      <c r="D30" s="102">
        <v>90783</v>
      </c>
      <c r="E30" s="8" t="s">
        <v>396</v>
      </c>
      <c r="F30" s="54">
        <v>1249024.1363412859</v>
      </c>
      <c r="G30" s="54">
        <v>169.06805498377793</v>
      </c>
      <c r="H30" s="54">
        <v>0</v>
      </c>
      <c r="I30" s="121">
        <v>1.3536011840333358E-4</v>
      </c>
      <c r="J30" s="55">
        <f t="shared" si="0"/>
        <v>0</v>
      </c>
      <c r="K30" s="103"/>
      <c r="L30" s="70"/>
      <c r="M30" s="70"/>
      <c r="N30" s="125"/>
    </row>
    <row r="31" spans="1:14" x14ac:dyDescent="0.2">
      <c r="A31" s="101" t="s">
        <v>1275</v>
      </c>
      <c r="B31" s="102" t="s">
        <v>1276</v>
      </c>
      <c r="C31" s="102" t="s">
        <v>1278</v>
      </c>
      <c r="D31" s="102">
        <v>90802</v>
      </c>
      <c r="E31" s="8" t="s">
        <v>467</v>
      </c>
      <c r="F31" s="54">
        <v>1553321.1186827207</v>
      </c>
      <c r="G31" s="54">
        <v>332835.45498357003</v>
      </c>
      <c r="H31" s="54">
        <v>0</v>
      </c>
      <c r="I31" s="121">
        <v>0.21427343707644173</v>
      </c>
      <c r="J31" s="55">
        <f t="shared" si="0"/>
        <v>0</v>
      </c>
      <c r="K31" s="103"/>
      <c r="L31" s="70"/>
      <c r="M31" s="70"/>
      <c r="N31" s="125"/>
    </row>
    <row r="32" spans="1:14" x14ac:dyDescent="0.2">
      <c r="A32" s="101" t="s">
        <v>1275</v>
      </c>
      <c r="B32" s="102" t="s">
        <v>1277</v>
      </c>
      <c r="C32" s="102" t="s">
        <v>1278</v>
      </c>
      <c r="D32" s="102">
        <v>90805</v>
      </c>
      <c r="E32" s="8" t="s">
        <v>537</v>
      </c>
      <c r="F32" s="54">
        <v>10837853.452463701</v>
      </c>
      <c r="G32" s="54">
        <v>12623465.22707529</v>
      </c>
      <c r="H32" s="54">
        <v>0</v>
      </c>
      <c r="I32" s="121">
        <v>0.97063079898951121</v>
      </c>
      <c r="J32" s="55">
        <f t="shared" si="0"/>
        <v>0</v>
      </c>
      <c r="K32" s="103"/>
      <c r="L32" s="70"/>
      <c r="M32" s="70"/>
      <c r="N32" s="125"/>
    </row>
    <row r="33" spans="1:14" x14ac:dyDescent="0.2">
      <c r="A33" s="105" t="s">
        <v>1275</v>
      </c>
      <c r="B33" s="106" t="s">
        <v>1276</v>
      </c>
      <c r="C33" s="106" t="s">
        <v>1278</v>
      </c>
      <c r="D33" s="106">
        <v>90882</v>
      </c>
      <c r="E33" s="52" t="s">
        <v>607</v>
      </c>
      <c r="F33" s="82">
        <v>478449.11269307917</v>
      </c>
      <c r="G33" s="82">
        <v>387322.44999677327</v>
      </c>
      <c r="H33" s="82">
        <v>0</v>
      </c>
      <c r="I33" s="122">
        <v>0.80953739848450124</v>
      </c>
      <c r="J33" s="83">
        <f t="shared" si="0"/>
        <v>0</v>
      </c>
      <c r="K33" s="107"/>
      <c r="L33" s="72"/>
      <c r="M33" s="72"/>
      <c r="N33" s="127"/>
    </row>
    <row r="34" spans="1:14" x14ac:dyDescent="0.2">
      <c r="A34" s="108" t="s">
        <v>1279</v>
      </c>
      <c r="B34" s="109" t="s">
        <v>1276</v>
      </c>
      <c r="C34" s="109" t="s">
        <v>1234</v>
      </c>
      <c r="D34" s="109">
        <v>28174</v>
      </c>
      <c r="E34" s="53" t="s">
        <v>1028</v>
      </c>
      <c r="F34" s="75">
        <v>10212418.807754867</v>
      </c>
      <c r="G34" s="75">
        <v>22.161329483940499</v>
      </c>
      <c r="H34" s="75">
        <v>0</v>
      </c>
      <c r="I34" s="120">
        <v>2.170037275313479E-6</v>
      </c>
      <c r="J34" s="76">
        <f t="shared" si="0"/>
        <v>0</v>
      </c>
      <c r="K34" s="100">
        <f>AVERAGE(I34:I42)</f>
        <v>0.13488455398178856</v>
      </c>
      <c r="L34" s="100">
        <f>AVERAGE(J34:J42)</f>
        <v>0</v>
      </c>
      <c r="M34" s="100">
        <f>COUNTIF(I34:I42, "&gt;0")/COUNTIF(I34:I42, "&gt;=0")</f>
        <v>1</v>
      </c>
      <c r="N34" s="100">
        <f>COUNTIF(J34:J42, "&gt;0")/COUNTIF(J34:J42, "&gt;=0")</f>
        <v>0</v>
      </c>
    </row>
    <row r="35" spans="1:14" x14ac:dyDescent="0.2">
      <c r="A35" s="110" t="s">
        <v>1279</v>
      </c>
      <c r="B35" s="51" t="s">
        <v>1276</v>
      </c>
      <c r="C35" s="51" t="s">
        <v>1234</v>
      </c>
      <c r="D35" s="51">
        <v>38898</v>
      </c>
      <c r="E35" s="8" t="s">
        <v>1042</v>
      </c>
      <c r="F35" s="54">
        <v>359266.45856106427</v>
      </c>
      <c r="G35" s="54">
        <v>18.148870600312804</v>
      </c>
      <c r="H35" s="54">
        <v>0</v>
      </c>
      <c r="I35" s="121">
        <v>5.0516462552621106E-5</v>
      </c>
      <c r="J35" s="55">
        <f t="shared" si="0"/>
        <v>0</v>
      </c>
      <c r="K35" s="103">
        <f>STDEV(I34:I42)/SQRT(COUNT(I34:I42))</f>
        <v>0.10348951610225121</v>
      </c>
      <c r="L35" s="103">
        <f>STDEV(J34:J42)/SQRT(COUNT(J34:J42))</f>
        <v>0</v>
      </c>
      <c r="M35" s="103"/>
      <c r="N35" s="104"/>
    </row>
    <row r="36" spans="1:14" x14ac:dyDescent="0.2">
      <c r="A36" s="110" t="s">
        <v>1279</v>
      </c>
      <c r="B36" s="51" t="s">
        <v>1277</v>
      </c>
      <c r="C36" s="51" t="s">
        <v>1234</v>
      </c>
      <c r="D36" s="51">
        <v>48108</v>
      </c>
      <c r="E36" s="8" t="s">
        <v>1043</v>
      </c>
      <c r="F36" s="54">
        <v>8979117.1288575176</v>
      </c>
      <c r="G36" s="54">
        <v>1361180.8836987806</v>
      </c>
      <c r="H36" s="54">
        <v>0</v>
      </c>
      <c r="I36" s="121">
        <v>0.15159406700733996</v>
      </c>
      <c r="J36" s="55">
        <f t="shared" ref="J36:J67" si="1">H36/F36</f>
        <v>0</v>
      </c>
      <c r="K36" s="103"/>
      <c r="L36" s="70"/>
      <c r="M36" s="70"/>
      <c r="N36" s="125"/>
    </row>
    <row r="37" spans="1:14" x14ac:dyDescent="0.2">
      <c r="A37" s="110" t="s">
        <v>1279</v>
      </c>
      <c r="B37" s="51" t="s">
        <v>1276</v>
      </c>
      <c r="C37" s="51" t="s">
        <v>1234</v>
      </c>
      <c r="D37" s="51">
        <v>48195</v>
      </c>
      <c r="E37" s="8" t="s">
        <v>1045</v>
      </c>
      <c r="F37" s="54">
        <v>527036.86018514214</v>
      </c>
      <c r="G37" s="54">
        <v>12.862446103154282</v>
      </c>
      <c r="H37" s="54">
        <v>0</v>
      </c>
      <c r="I37" s="121">
        <v>2.4405211617714648E-5</v>
      </c>
      <c r="J37" s="55">
        <f t="shared" si="1"/>
        <v>0</v>
      </c>
      <c r="K37" s="103"/>
      <c r="L37" s="70"/>
      <c r="M37" s="70"/>
      <c r="N37" s="125"/>
    </row>
    <row r="38" spans="1:14" x14ac:dyDescent="0.2">
      <c r="A38" s="110" t="s">
        <v>1279</v>
      </c>
      <c r="B38" s="51" t="s">
        <v>1277</v>
      </c>
      <c r="C38" s="51" t="s">
        <v>1234</v>
      </c>
      <c r="D38" s="51">
        <v>58237</v>
      </c>
      <c r="E38" s="8" t="s">
        <v>1048</v>
      </c>
      <c r="F38" s="54">
        <v>934603.60653001815</v>
      </c>
      <c r="G38" s="54">
        <v>2658474.9166075732</v>
      </c>
      <c r="H38" s="54">
        <v>0</v>
      </c>
      <c r="I38" s="121">
        <v>0.94816486834025027</v>
      </c>
      <c r="J38" s="55">
        <f t="shared" si="1"/>
        <v>0</v>
      </c>
      <c r="K38" s="103"/>
      <c r="L38" s="70"/>
      <c r="M38" s="70"/>
      <c r="N38" s="125"/>
    </row>
    <row r="39" spans="1:14" x14ac:dyDescent="0.2">
      <c r="A39" s="110" t="s">
        <v>1279</v>
      </c>
      <c r="B39" s="51" t="s">
        <v>1276</v>
      </c>
      <c r="C39" s="51" t="s">
        <v>1234</v>
      </c>
      <c r="D39" s="51">
        <v>58361</v>
      </c>
      <c r="E39" s="8" t="s">
        <v>1049</v>
      </c>
      <c r="F39" s="54">
        <v>5945051.1587099722</v>
      </c>
      <c r="G39" s="54">
        <v>674510.99246150814</v>
      </c>
      <c r="H39" s="54">
        <v>0</v>
      </c>
      <c r="I39" s="121">
        <v>0.11345755897714958</v>
      </c>
      <c r="J39" s="55">
        <f t="shared" si="1"/>
        <v>0</v>
      </c>
      <c r="K39" s="103"/>
      <c r="L39" s="70"/>
      <c r="M39" s="70"/>
      <c r="N39" s="125"/>
    </row>
    <row r="40" spans="1:14" x14ac:dyDescent="0.2">
      <c r="A40" s="110" t="s">
        <v>1279</v>
      </c>
      <c r="B40" s="51" t="s">
        <v>1277</v>
      </c>
      <c r="C40" s="51" t="s">
        <v>1234</v>
      </c>
      <c r="D40" s="51">
        <v>68139</v>
      </c>
      <c r="E40" s="8" t="s">
        <v>1054</v>
      </c>
      <c r="F40" s="54">
        <v>6501654.8649124522</v>
      </c>
      <c r="G40" s="54">
        <v>25.428092426957079</v>
      </c>
      <c r="H40" s="54">
        <v>0</v>
      </c>
      <c r="I40" s="121">
        <v>3.9110184953349534E-6</v>
      </c>
      <c r="J40" s="55">
        <f t="shared" si="1"/>
        <v>0</v>
      </c>
      <c r="K40" s="103"/>
      <c r="L40" s="70"/>
      <c r="M40" s="70"/>
      <c r="N40" s="125"/>
    </row>
    <row r="41" spans="1:14" x14ac:dyDescent="0.2">
      <c r="A41" s="110" t="s">
        <v>1279</v>
      </c>
      <c r="B41" s="51" t="s">
        <v>1276</v>
      </c>
      <c r="C41" s="51" t="s">
        <v>1234</v>
      </c>
      <c r="D41" s="51">
        <v>68265</v>
      </c>
      <c r="E41" s="8" t="s">
        <v>1058</v>
      </c>
      <c r="F41" s="54">
        <v>16200704.791664731</v>
      </c>
      <c r="G41" s="54">
        <v>9381.5996608921214</v>
      </c>
      <c r="H41" s="54">
        <v>0</v>
      </c>
      <c r="I41" s="121">
        <v>5.7908589666536968E-4</v>
      </c>
      <c r="J41" s="55">
        <f t="shared" si="1"/>
        <v>0</v>
      </c>
      <c r="K41" s="103"/>
      <c r="L41" s="70"/>
      <c r="M41" s="70"/>
      <c r="N41" s="125"/>
    </row>
    <row r="42" spans="1:14" x14ac:dyDescent="0.2">
      <c r="A42" s="111" t="s">
        <v>1279</v>
      </c>
      <c r="B42" s="112" t="s">
        <v>1277</v>
      </c>
      <c r="C42" s="112" t="s">
        <v>1234</v>
      </c>
      <c r="D42" s="112">
        <v>78739</v>
      </c>
      <c r="E42" s="52" t="s">
        <v>1070</v>
      </c>
      <c r="F42" s="82">
        <v>3540751.4569749804</v>
      </c>
      <c r="G42" s="82">
        <v>298.84963715473612</v>
      </c>
      <c r="H42" s="82">
        <v>0</v>
      </c>
      <c r="I42" s="122">
        <v>8.4402884750926991E-5</v>
      </c>
      <c r="J42" s="83">
        <f t="shared" si="1"/>
        <v>0</v>
      </c>
      <c r="K42" s="107"/>
      <c r="L42" s="72"/>
      <c r="M42" s="72"/>
      <c r="N42" s="127"/>
    </row>
    <row r="43" spans="1:14" x14ac:dyDescent="0.2">
      <c r="A43" s="108" t="s">
        <v>1279</v>
      </c>
      <c r="B43" s="109" t="s">
        <v>1277</v>
      </c>
      <c r="C43" s="109" t="s">
        <v>1278</v>
      </c>
      <c r="D43" s="109">
        <v>8884</v>
      </c>
      <c r="E43" s="53" t="s">
        <v>1016</v>
      </c>
      <c r="F43" s="75">
        <v>2687570.8588497234</v>
      </c>
      <c r="G43" s="75">
        <v>1495562.0351173456</v>
      </c>
      <c r="H43" s="75">
        <v>0</v>
      </c>
      <c r="I43" s="120">
        <v>0.5564735270858846</v>
      </c>
      <c r="J43" s="76">
        <f t="shared" si="1"/>
        <v>0</v>
      </c>
      <c r="K43" s="100">
        <f>AVERAGE(I43:I63)</f>
        <v>0.30091949575516946</v>
      </c>
      <c r="L43" s="100">
        <f>AVERAGE(J43:J63)</f>
        <v>2.2550787251076978E-7</v>
      </c>
      <c r="M43" s="100">
        <f>COUNTIF(I43:I63, "&gt;0")/COUNTIF(I43:I63, "&gt;=0")</f>
        <v>1</v>
      </c>
      <c r="N43" s="100">
        <f>COUNTIF(J43:J63, "&gt;0")/COUNTIF(J43:J63, "&gt;=0")</f>
        <v>4.7619047619047616E-2</v>
      </c>
    </row>
    <row r="44" spans="1:14" x14ac:dyDescent="0.2">
      <c r="A44" s="110" t="s">
        <v>1279</v>
      </c>
      <c r="B44" s="51" t="s">
        <v>1276</v>
      </c>
      <c r="C44" s="51" t="s">
        <v>1278</v>
      </c>
      <c r="D44" s="51">
        <v>18155</v>
      </c>
      <c r="E44" s="8" t="s">
        <v>1019</v>
      </c>
      <c r="F44" s="54">
        <v>439133.54087843164</v>
      </c>
      <c r="G44" s="54">
        <v>2257877.4141751537</v>
      </c>
      <c r="H44" s="54">
        <v>0</v>
      </c>
      <c r="I44" s="121">
        <v>0.93484812249245219</v>
      </c>
      <c r="J44" s="55">
        <f t="shared" si="1"/>
        <v>0</v>
      </c>
      <c r="K44" s="103">
        <f>STDEV(I43:I63)/SQRT(COUNT(I43:I63))</f>
        <v>7.5741294883871088E-2</v>
      </c>
      <c r="L44" s="103">
        <f>STDEV(J43:J63)/SQRT(COUNT(J43:J63))</f>
        <v>2.2550787251076989E-7</v>
      </c>
      <c r="M44" s="103"/>
      <c r="N44" s="104"/>
    </row>
    <row r="45" spans="1:14" x14ac:dyDescent="0.2">
      <c r="A45" s="110" t="s">
        <v>1279</v>
      </c>
      <c r="B45" s="51" t="s">
        <v>1276</v>
      </c>
      <c r="C45" s="51" t="s">
        <v>1278</v>
      </c>
      <c r="D45" s="51">
        <v>18468</v>
      </c>
      <c r="E45" s="8" t="s">
        <v>1021</v>
      </c>
      <c r="F45" s="54">
        <v>6521193.925619809</v>
      </c>
      <c r="G45" s="54">
        <v>25.212001965473725</v>
      </c>
      <c r="H45" s="54">
        <v>0</v>
      </c>
      <c r="I45" s="121">
        <v>3.8661635051862748E-6</v>
      </c>
      <c r="J45" s="55">
        <f t="shared" si="1"/>
        <v>0</v>
      </c>
      <c r="K45" s="103"/>
      <c r="L45" s="70"/>
      <c r="M45" s="70"/>
      <c r="N45" s="125"/>
    </row>
    <row r="46" spans="1:14" x14ac:dyDescent="0.2">
      <c r="A46" s="110" t="s">
        <v>1279</v>
      </c>
      <c r="B46" s="51" t="s">
        <v>1276</v>
      </c>
      <c r="C46" s="51" t="s">
        <v>1278</v>
      </c>
      <c r="D46" s="51">
        <v>18563</v>
      </c>
      <c r="E46" s="8" t="s">
        <v>1022</v>
      </c>
      <c r="F46" s="54">
        <v>404884.43981096882</v>
      </c>
      <c r="G46" s="54">
        <v>2091.0238802085232</v>
      </c>
      <c r="H46" s="54">
        <v>0</v>
      </c>
      <c r="I46" s="121">
        <v>5.1644955315763037E-3</v>
      </c>
      <c r="J46" s="55">
        <f t="shared" si="1"/>
        <v>0</v>
      </c>
      <c r="K46" s="103"/>
      <c r="L46" s="70"/>
      <c r="M46" s="70"/>
      <c r="N46" s="125"/>
    </row>
    <row r="47" spans="1:14" x14ac:dyDescent="0.2">
      <c r="A47" s="110" t="s">
        <v>1279</v>
      </c>
      <c r="B47" s="51" t="s">
        <v>1276</v>
      </c>
      <c r="C47" s="51" t="s">
        <v>1278</v>
      </c>
      <c r="D47" s="51">
        <v>18762</v>
      </c>
      <c r="E47" s="8" t="s">
        <v>1025</v>
      </c>
      <c r="F47" s="54">
        <v>9655259.3433052935</v>
      </c>
      <c r="G47" s="54">
        <v>1924144.6253185533</v>
      </c>
      <c r="H47" s="54">
        <v>0</v>
      </c>
      <c r="I47" s="121">
        <v>0.19928461338044795</v>
      </c>
      <c r="J47" s="55">
        <f t="shared" si="1"/>
        <v>0</v>
      </c>
      <c r="K47" s="103"/>
      <c r="L47" s="70"/>
      <c r="M47" s="70"/>
      <c r="N47" s="126"/>
    </row>
    <row r="48" spans="1:14" x14ac:dyDescent="0.2">
      <c r="A48" s="110" t="s">
        <v>1279</v>
      </c>
      <c r="B48" s="51" t="s">
        <v>1276</v>
      </c>
      <c r="C48" s="51" t="s">
        <v>1278</v>
      </c>
      <c r="D48" s="51">
        <v>28429</v>
      </c>
      <c r="E48" s="8" t="s">
        <v>1029</v>
      </c>
      <c r="F48" s="54">
        <v>993148.45834912022</v>
      </c>
      <c r="G48" s="54">
        <v>37.547937692499758</v>
      </c>
      <c r="H48" s="54">
        <v>0</v>
      </c>
      <c r="I48" s="121">
        <v>3.7806973747826712E-5</v>
      </c>
      <c r="J48" s="55">
        <f t="shared" si="1"/>
        <v>0</v>
      </c>
      <c r="K48" s="103"/>
      <c r="L48" s="70"/>
      <c r="M48" s="70"/>
      <c r="N48" s="125"/>
    </row>
    <row r="49" spans="1:14" x14ac:dyDescent="0.2">
      <c r="A49" s="110" t="s">
        <v>1279</v>
      </c>
      <c r="B49" s="51" t="s">
        <v>1277</v>
      </c>
      <c r="C49" s="51" t="s">
        <v>1278</v>
      </c>
      <c r="D49" s="51">
        <v>28667</v>
      </c>
      <c r="E49" s="8" t="s">
        <v>1032</v>
      </c>
      <c r="F49" s="54">
        <v>8209207.8613989046</v>
      </c>
      <c r="G49" s="54">
        <v>4748704.9198745927</v>
      </c>
      <c r="H49" s="54">
        <v>38.876060996277815</v>
      </c>
      <c r="I49" s="121">
        <v>0.5784607967114358</v>
      </c>
      <c r="J49" s="55">
        <f t="shared" si="1"/>
        <v>4.7356653227261652E-6</v>
      </c>
      <c r="K49" s="103"/>
      <c r="L49" s="70"/>
      <c r="M49" s="70"/>
      <c r="N49" s="125"/>
    </row>
    <row r="50" spans="1:14" x14ac:dyDescent="0.2">
      <c r="A50" s="110" t="s">
        <v>1279</v>
      </c>
      <c r="B50" s="51" t="s">
        <v>1277</v>
      </c>
      <c r="C50" s="51" t="s">
        <v>1278</v>
      </c>
      <c r="D50" s="51">
        <v>28955</v>
      </c>
      <c r="E50" s="8" t="s">
        <v>1034</v>
      </c>
      <c r="F50" s="54">
        <v>5443530.5992029347</v>
      </c>
      <c r="G50" s="54">
        <v>2546122.7179062036</v>
      </c>
      <c r="H50" s="54">
        <v>0</v>
      </c>
      <c r="I50" s="121">
        <v>0.46773370177785312</v>
      </c>
      <c r="J50" s="55">
        <f t="shared" si="1"/>
        <v>0</v>
      </c>
      <c r="K50" s="103"/>
      <c r="L50" s="70"/>
      <c r="M50" s="70"/>
      <c r="N50" s="125"/>
    </row>
    <row r="51" spans="1:14" x14ac:dyDescent="0.2">
      <c r="A51" s="110" t="s">
        <v>1279</v>
      </c>
      <c r="B51" s="51" t="s">
        <v>1276</v>
      </c>
      <c r="C51" s="51" t="s">
        <v>1278</v>
      </c>
      <c r="D51" s="51">
        <v>38230</v>
      </c>
      <c r="E51" s="8" t="s">
        <v>1036</v>
      </c>
      <c r="F51" s="54">
        <v>19213994.873413973</v>
      </c>
      <c r="G51" s="54">
        <v>3763394.9756609611</v>
      </c>
      <c r="H51" s="54">
        <v>0</v>
      </c>
      <c r="I51" s="121">
        <v>0.19586738731091768</v>
      </c>
      <c r="J51" s="55">
        <f t="shared" si="1"/>
        <v>0</v>
      </c>
      <c r="K51" s="103"/>
      <c r="L51" s="70"/>
      <c r="M51" s="70"/>
      <c r="N51" s="125"/>
    </row>
    <row r="52" spans="1:14" x14ac:dyDescent="0.2">
      <c r="A52" s="110" t="s">
        <v>1279</v>
      </c>
      <c r="B52" s="51" t="s">
        <v>1277</v>
      </c>
      <c r="C52" s="51" t="s">
        <v>1278</v>
      </c>
      <c r="D52" s="51">
        <v>38242</v>
      </c>
      <c r="E52" s="8" t="s">
        <v>1037</v>
      </c>
      <c r="F52" s="54">
        <v>13232348.017153805</v>
      </c>
      <c r="G52" s="54">
        <v>4375163.0722677689</v>
      </c>
      <c r="H52" s="54">
        <v>0</v>
      </c>
      <c r="I52" s="121">
        <v>0.33064147546573058</v>
      </c>
      <c r="J52" s="55">
        <f t="shared" si="1"/>
        <v>0</v>
      </c>
      <c r="K52" s="103"/>
      <c r="L52" s="70"/>
      <c r="M52" s="70"/>
      <c r="N52" s="125"/>
    </row>
    <row r="53" spans="1:14" x14ac:dyDescent="0.2">
      <c r="A53" s="110" t="s">
        <v>1279</v>
      </c>
      <c r="B53" s="51" t="s">
        <v>1277</v>
      </c>
      <c r="C53" s="51" t="s">
        <v>1278</v>
      </c>
      <c r="D53" s="51">
        <v>48165</v>
      </c>
      <c r="E53" s="8" t="s">
        <v>1044</v>
      </c>
      <c r="F53" s="54">
        <v>2743974.4483318049</v>
      </c>
      <c r="G53" s="54">
        <v>48.103492483617643</v>
      </c>
      <c r="H53" s="54">
        <v>0</v>
      </c>
      <c r="I53" s="121">
        <v>1.75305905318696E-5</v>
      </c>
      <c r="J53" s="55">
        <f t="shared" si="1"/>
        <v>0</v>
      </c>
      <c r="K53" s="103"/>
      <c r="L53" s="70"/>
      <c r="M53" s="70"/>
      <c r="N53" s="125"/>
    </row>
    <row r="54" spans="1:14" x14ac:dyDescent="0.2">
      <c r="A54" s="110" t="s">
        <v>1279</v>
      </c>
      <c r="B54" s="51" t="s">
        <v>1276</v>
      </c>
      <c r="C54" s="51" t="s">
        <v>1278</v>
      </c>
      <c r="D54" s="51">
        <v>48711</v>
      </c>
      <c r="E54" s="8" t="s">
        <v>1047</v>
      </c>
      <c r="F54" s="54">
        <v>163997.30610770229</v>
      </c>
      <c r="G54" s="54">
        <v>318826.5914118191</v>
      </c>
      <c r="H54" s="54">
        <v>0</v>
      </c>
      <c r="I54" s="121">
        <v>0.97204825792210103</v>
      </c>
      <c r="J54" s="55">
        <f t="shared" si="1"/>
        <v>0</v>
      </c>
      <c r="K54" s="103"/>
      <c r="L54" s="70"/>
      <c r="M54" s="70"/>
      <c r="N54" s="125"/>
    </row>
    <row r="55" spans="1:14" x14ac:dyDescent="0.2">
      <c r="A55" s="110" t="s">
        <v>1279</v>
      </c>
      <c r="B55" s="51" t="s">
        <v>1276</v>
      </c>
      <c r="C55" s="51" t="s">
        <v>1278</v>
      </c>
      <c r="D55" s="51">
        <v>58550</v>
      </c>
      <c r="E55" s="8" t="s">
        <v>1050</v>
      </c>
      <c r="F55" s="54">
        <v>1090224.0991858563</v>
      </c>
      <c r="G55" s="54">
        <v>946056.19806940039</v>
      </c>
      <c r="H55" s="54">
        <v>0</v>
      </c>
      <c r="I55" s="121">
        <v>0.86776305786662045</v>
      </c>
      <c r="J55" s="55">
        <f t="shared" si="1"/>
        <v>0</v>
      </c>
      <c r="K55" s="103"/>
      <c r="L55" s="70"/>
      <c r="M55" s="70"/>
      <c r="N55" s="125"/>
    </row>
    <row r="56" spans="1:14" x14ac:dyDescent="0.2">
      <c r="A56" s="110" t="s">
        <v>1279</v>
      </c>
      <c r="B56" s="51" t="s">
        <v>1277</v>
      </c>
      <c r="C56" s="51" t="s">
        <v>1278</v>
      </c>
      <c r="D56" s="51">
        <v>58790</v>
      </c>
      <c r="E56" s="8" t="s">
        <v>1051</v>
      </c>
      <c r="F56" s="54">
        <v>2515124.0180530963</v>
      </c>
      <c r="G56" s="54">
        <v>7099.8529238521642</v>
      </c>
      <c r="H56" s="54">
        <v>0</v>
      </c>
      <c r="I56" s="121">
        <v>2.822863951395927E-3</v>
      </c>
      <c r="J56" s="55">
        <f t="shared" si="1"/>
        <v>0</v>
      </c>
      <c r="K56" s="103"/>
      <c r="L56" s="70"/>
      <c r="M56" s="70"/>
      <c r="N56" s="125"/>
    </row>
    <row r="57" spans="1:14" x14ac:dyDescent="0.2">
      <c r="A57" s="110" t="s">
        <v>1279</v>
      </c>
      <c r="B57" s="51" t="s">
        <v>1277</v>
      </c>
      <c r="C57" s="51" t="s">
        <v>1278</v>
      </c>
      <c r="D57" s="51">
        <v>68156</v>
      </c>
      <c r="E57" s="8" t="s">
        <v>1055</v>
      </c>
      <c r="F57" s="54">
        <v>12782807.216172053</v>
      </c>
      <c r="G57" s="54">
        <v>1707.0215901264946</v>
      </c>
      <c r="H57" s="54">
        <v>0</v>
      </c>
      <c r="I57" s="121">
        <v>1.335404313981104E-4</v>
      </c>
      <c r="J57" s="55">
        <f t="shared" si="1"/>
        <v>0</v>
      </c>
      <c r="K57" s="103"/>
      <c r="L57" s="70"/>
      <c r="M57" s="70"/>
      <c r="N57" s="125"/>
    </row>
    <row r="58" spans="1:14" x14ac:dyDescent="0.2">
      <c r="A58" s="110" t="s">
        <v>1279</v>
      </c>
      <c r="B58" s="51" t="s">
        <v>1277</v>
      </c>
      <c r="C58" s="51" t="s">
        <v>1278</v>
      </c>
      <c r="D58" s="51">
        <v>68362</v>
      </c>
      <c r="E58" s="8" t="s">
        <v>1060</v>
      </c>
      <c r="F58" s="54">
        <v>7600181.0315613616</v>
      </c>
      <c r="G58" s="54">
        <v>147.60917148787286</v>
      </c>
      <c r="H58" s="54">
        <v>0</v>
      </c>
      <c r="I58" s="121">
        <v>1.9421796780220696E-5</v>
      </c>
      <c r="J58" s="55">
        <f t="shared" si="1"/>
        <v>0</v>
      </c>
      <c r="K58" s="103"/>
      <c r="L58" s="70"/>
      <c r="M58" s="70"/>
      <c r="N58" s="125"/>
    </row>
    <row r="59" spans="1:14" x14ac:dyDescent="0.2">
      <c r="A59" s="110" t="s">
        <v>1279</v>
      </c>
      <c r="B59" s="51" t="s">
        <v>1276</v>
      </c>
      <c r="C59" s="51" t="s">
        <v>1278</v>
      </c>
      <c r="D59" s="51">
        <v>68434</v>
      </c>
      <c r="E59" s="8" t="s">
        <v>1062</v>
      </c>
      <c r="F59" s="54">
        <v>7474104.9540980514</v>
      </c>
      <c r="G59" s="54">
        <v>4605040.207993865</v>
      </c>
      <c r="H59" s="54">
        <v>0</v>
      </c>
      <c r="I59" s="121">
        <v>0.61613266555334112</v>
      </c>
      <c r="J59" s="55">
        <f t="shared" si="1"/>
        <v>0</v>
      </c>
      <c r="K59" s="103"/>
      <c r="L59" s="70"/>
      <c r="M59" s="70"/>
      <c r="N59" s="125"/>
    </row>
    <row r="60" spans="1:14" x14ac:dyDescent="0.2">
      <c r="A60" s="110" t="s">
        <v>1279</v>
      </c>
      <c r="B60" s="51" t="s">
        <v>1276</v>
      </c>
      <c r="C60" s="51" t="s">
        <v>1278</v>
      </c>
      <c r="D60" s="51">
        <v>68725</v>
      </c>
      <c r="E60" s="8" t="s">
        <v>1065</v>
      </c>
      <c r="F60" s="54">
        <v>1769476.6871765931</v>
      </c>
      <c r="G60" s="54">
        <v>388.92221567500741</v>
      </c>
      <c r="H60" s="54">
        <v>0</v>
      </c>
      <c r="I60" s="121">
        <v>2.1979504928972999E-4</v>
      </c>
      <c r="J60" s="55">
        <f t="shared" si="1"/>
        <v>0</v>
      </c>
      <c r="K60" s="103"/>
      <c r="L60" s="70"/>
      <c r="M60" s="70"/>
      <c r="N60" s="125"/>
    </row>
    <row r="61" spans="1:14" x14ac:dyDescent="0.2">
      <c r="A61" s="110" t="s">
        <v>1279</v>
      </c>
      <c r="B61" s="51" t="s">
        <v>1276</v>
      </c>
      <c r="C61" s="51" t="s">
        <v>1278</v>
      </c>
      <c r="D61" s="51">
        <v>68932</v>
      </c>
      <c r="E61" s="8" t="s">
        <v>1066</v>
      </c>
      <c r="F61" s="54">
        <v>8283100.6581846904</v>
      </c>
      <c r="G61" s="54">
        <v>4595041.0726157753</v>
      </c>
      <c r="H61" s="54">
        <v>0</v>
      </c>
      <c r="I61" s="121">
        <v>0.55474891133615856</v>
      </c>
      <c r="J61" s="55">
        <f t="shared" si="1"/>
        <v>0</v>
      </c>
      <c r="K61" s="103"/>
      <c r="L61" s="70"/>
      <c r="M61" s="70"/>
      <c r="N61" s="125"/>
    </row>
    <row r="62" spans="1:14" x14ac:dyDescent="0.2">
      <c r="A62" s="110" t="s">
        <v>1279</v>
      </c>
      <c r="B62" s="51" t="s">
        <v>1276</v>
      </c>
      <c r="C62" s="51" t="s">
        <v>1278</v>
      </c>
      <c r="D62" s="51">
        <v>78397</v>
      </c>
      <c r="E62" s="8" t="s">
        <v>1067</v>
      </c>
      <c r="F62" s="54">
        <v>10475255.834079202</v>
      </c>
      <c r="G62" s="54">
        <v>384456.62775239279</v>
      </c>
      <c r="H62" s="54">
        <v>0</v>
      </c>
      <c r="I62" s="121">
        <v>3.6701406995869074E-2</v>
      </c>
      <c r="J62" s="55">
        <f t="shared" si="1"/>
        <v>0</v>
      </c>
      <c r="K62" s="103"/>
      <c r="L62" s="70"/>
      <c r="M62" s="70"/>
      <c r="N62" s="125"/>
    </row>
    <row r="63" spans="1:14" x14ac:dyDescent="0.2">
      <c r="A63" s="111" t="s">
        <v>1279</v>
      </c>
      <c r="B63" s="112" t="s">
        <v>1277</v>
      </c>
      <c r="C63" s="112" t="s">
        <v>1278</v>
      </c>
      <c r="D63" s="112">
        <v>78462</v>
      </c>
      <c r="E63" s="52" t="s">
        <v>1068</v>
      </c>
      <c r="F63" s="82">
        <v>1196140.6536840319</v>
      </c>
      <c r="G63" s="82">
        <v>222.68128493996727</v>
      </c>
      <c r="H63" s="82">
        <v>0</v>
      </c>
      <c r="I63" s="122">
        <v>1.8616647152165929E-4</v>
      </c>
      <c r="J63" s="83">
        <f t="shared" si="1"/>
        <v>0</v>
      </c>
      <c r="K63" s="107"/>
      <c r="L63" s="72"/>
      <c r="M63" s="72"/>
      <c r="N63" s="127"/>
    </row>
    <row r="64" spans="1:14" x14ac:dyDescent="0.2">
      <c r="A64" s="113" t="s">
        <v>1280</v>
      </c>
      <c r="B64" s="114" t="s">
        <v>1277</v>
      </c>
      <c r="C64" s="114" t="s">
        <v>1234</v>
      </c>
      <c r="D64" s="114">
        <v>18745</v>
      </c>
      <c r="E64" s="53" t="s">
        <v>1024</v>
      </c>
      <c r="F64" s="75">
        <v>3098669.5315539259</v>
      </c>
      <c r="G64" s="75">
        <v>796.13730235490482</v>
      </c>
      <c r="H64" s="75">
        <v>0</v>
      </c>
      <c r="I64" s="120">
        <v>2.5692875417910623E-4</v>
      </c>
      <c r="J64" s="76">
        <f t="shared" si="1"/>
        <v>0</v>
      </c>
      <c r="K64" s="100">
        <f>AVERAGE(I64:I72)</f>
        <v>7.2437643331571142E-2</v>
      </c>
      <c r="L64" s="100">
        <f>AVERAGE(J64:J72)</f>
        <v>0</v>
      </c>
      <c r="M64" s="100">
        <f>COUNTIF(I64:I72, "&gt;0")/COUNTIF(I64:I72, "&gt;=0")</f>
        <v>1</v>
      </c>
      <c r="N64" s="100">
        <f>COUNTIF(J64:J72, "&gt;0")/COUNTIF(J64:J72, "&gt;=0")</f>
        <v>0</v>
      </c>
    </row>
    <row r="65" spans="1:14" x14ac:dyDescent="0.2">
      <c r="A65" s="115" t="s">
        <v>1280</v>
      </c>
      <c r="B65" s="116" t="s">
        <v>1276</v>
      </c>
      <c r="C65" s="116" t="s">
        <v>1234</v>
      </c>
      <c r="D65" s="116">
        <v>28639</v>
      </c>
      <c r="E65" s="8" t="s">
        <v>1031</v>
      </c>
      <c r="F65" s="54">
        <v>2532278.4637651355</v>
      </c>
      <c r="G65" s="54">
        <v>2980.7088622634865</v>
      </c>
      <c r="H65" s="54">
        <v>0</v>
      </c>
      <c r="I65" s="121">
        <v>1.1770857371789986E-3</v>
      </c>
      <c r="J65" s="55">
        <f t="shared" si="1"/>
        <v>0</v>
      </c>
      <c r="K65" s="103">
        <f>STDEV(I64:I72)/SQRT(COUNT(I64:I72))</f>
        <v>4.6716827250588074E-2</v>
      </c>
      <c r="L65" s="103">
        <f>STDEV(J64:J72)/SQRT(COUNT(J64:J72))</f>
        <v>0</v>
      </c>
      <c r="M65" s="103"/>
      <c r="N65" s="104"/>
    </row>
    <row r="66" spans="1:14" x14ac:dyDescent="0.2">
      <c r="A66" s="115" t="s">
        <v>1280</v>
      </c>
      <c r="B66" s="116" t="s">
        <v>1277</v>
      </c>
      <c r="C66" s="116" t="s">
        <v>1234</v>
      </c>
      <c r="D66" s="116">
        <v>28754</v>
      </c>
      <c r="E66" s="8" t="s">
        <v>1033</v>
      </c>
      <c r="F66" s="54">
        <v>7704683.1349530444</v>
      </c>
      <c r="G66" s="54">
        <v>2547103.9783571111</v>
      </c>
      <c r="H66" s="54">
        <v>0</v>
      </c>
      <c r="I66" s="121">
        <v>0.3305916588317469</v>
      </c>
      <c r="J66" s="55">
        <f t="shared" si="1"/>
        <v>0</v>
      </c>
      <c r="K66" s="103"/>
      <c r="L66" s="70"/>
      <c r="M66" s="70"/>
      <c r="N66" s="125"/>
    </row>
    <row r="67" spans="1:14" x14ac:dyDescent="0.2">
      <c r="A67" s="115" t="s">
        <v>1280</v>
      </c>
      <c r="B67" s="116" t="s">
        <v>1276</v>
      </c>
      <c r="C67" s="116" t="s">
        <v>1234</v>
      </c>
      <c r="D67" s="116">
        <v>28999</v>
      </c>
      <c r="E67" s="8" t="s">
        <v>1035</v>
      </c>
      <c r="F67" s="54">
        <v>10371548.735310126</v>
      </c>
      <c r="G67" s="54">
        <v>4603.4841498895876</v>
      </c>
      <c r="H67" s="54">
        <v>0</v>
      </c>
      <c r="I67" s="121">
        <v>4.4385696556744145E-4</v>
      </c>
      <c r="J67" s="55">
        <f t="shared" si="1"/>
        <v>0</v>
      </c>
      <c r="K67" s="103"/>
      <c r="L67" s="70"/>
      <c r="M67" s="70"/>
      <c r="N67" s="125"/>
    </row>
    <row r="68" spans="1:14" x14ac:dyDescent="0.2">
      <c r="A68" s="115" t="s">
        <v>1280</v>
      </c>
      <c r="B68" s="116" t="s">
        <v>1277</v>
      </c>
      <c r="C68" s="116" t="s">
        <v>1234</v>
      </c>
      <c r="D68" s="116">
        <v>38830</v>
      </c>
      <c r="E68" s="8" t="s">
        <v>1041</v>
      </c>
      <c r="F68" s="54">
        <v>92458.884538467973</v>
      </c>
      <c r="G68" s="54">
        <v>172.78334302172419</v>
      </c>
      <c r="H68" s="54">
        <v>0</v>
      </c>
      <c r="I68" s="121">
        <v>1.8687586799712777E-3</v>
      </c>
      <c r="J68" s="55">
        <f t="shared" ref="J68:J93" si="2">H68/F68</f>
        <v>0</v>
      </c>
      <c r="K68" s="103"/>
      <c r="L68" s="70"/>
      <c r="M68" s="70"/>
      <c r="N68" s="125"/>
    </row>
    <row r="69" spans="1:14" x14ac:dyDescent="0.2">
      <c r="A69" s="115" t="s">
        <v>1280</v>
      </c>
      <c r="B69" s="116" t="s">
        <v>1276</v>
      </c>
      <c r="C69" s="116" t="s">
        <v>1234</v>
      </c>
      <c r="D69" s="116">
        <v>68090</v>
      </c>
      <c r="E69" s="8" t="s">
        <v>1053</v>
      </c>
      <c r="F69" s="54">
        <v>119149.15322605977</v>
      </c>
      <c r="G69" s="54">
        <v>183601.58132279303</v>
      </c>
      <c r="H69" s="54">
        <v>0</v>
      </c>
      <c r="I69" s="121">
        <v>0.30818780721747757</v>
      </c>
      <c r="J69" s="55">
        <f t="shared" si="2"/>
        <v>0</v>
      </c>
      <c r="K69" s="103"/>
      <c r="L69" s="70"/>
      <c r="M69" s="70"/>
      <c r="N69" s="125"/>
    </row>
    <row r="70" spans="1:14" x14ac:dyDescent="0.2">
      <c r="A70" s="115" t="s">
        <v>1280</v>
      </c>
      <c r="B70" s="116" t="s">
        <v>1276</v>
      </c>
      <c r="C70" s="116" t="s">
        <v>1234</v>
      </c>
      <c r="D70" s="116">
        <v>68378</v>
      </c>
      <c r="E70" s="8" t="s">
        <v>1061</v>
      </c>
      <c r="F70" s="54">
        <v>13666976.937477555</v>
      </c>
      <c r="G70" s="54">
        <v>603.82174828394261</v>
      </c>
      <c r="H70" s="54">
        <v>0</v>
      </c>
      <c r="I70" s="121">
        <v>4.4181076111143785E-5</v>
      </c>
      <c r="J70" s="55">
        <f t="shared" si="2"/>
        <v>0</v>
      </c>
      <c r="K70" s="103"/>
      <c r="L70" s="70"/>
      <c r="M70" s="70"/>
      <c r="N70" s="125"/>
    </row>
    <row r="71" spans="1:14" x14ac:dyDescent="0.2">
      <c r="A71" s="115" t="s">
        <v>1280</v>
      </c>
      <c r="B71" s="116" t="s">
        <v>1276</v>
      </c>
      <c r="C71" s="116" t="s">
        <v>1234</v>
      </c>
      <c r="D71" s="116">
        <v>68459</v>
      </c>
      <c r="E71" s="8" t="s">
        <v>1063</v>
      </c>
      <c r="F71" s="54">
        <v>4737639.3077792423</v>
      </c>
      <c r="G71" s="54">
        <v>334.09490071469895</v>
      </c>
      <c r="H71" s="54">
        <v>0</v>
      </c>
      <c r="I71" s="121">
        <v>7.05192774312963E-5</v>
      </c>
      <c r="J71" s="55">
        <f t="shared" si="2"/>
        <v>0</v>
      </c>
      <c r="K71" s="103"/>
      <c r="L71" s="70"/>
      <c r="M71" s="70"/>
      <c r="N71" s="125"/>
    </row>
    <row r="72" spans="1:14" x14ac:dyDescent="0.2">
      <c r="A72" s="117" t="s">
        <v>1280</v>
      </c>
      <c r="B72" s="118" t="s">
        <v>1277</v>
      </c>
      <c r="C72" s="118" t="s">
        <v>1234</v>
      </c>
      <c r="D72" s="118">
        <v>78825</v>
      </c>
      <c r="E72" s="52" t="s">
        <v>1071</v>
      </c>
      <c r="F72" s="82">
        <v>2145659.7597875819</v>
      </c>
      <c r="G72" s="82">
        <v>19950.330380581996</v>
      </c>
      <c r="H72" s="82">
        <v>0</v>
      </c>
      <c r="I72" s="122">
        <v>9.2979934444765173E-3</v>
      </c>
      <c r="J72" s="83">
        <f t="shared" si="2"/>
        <v>0</v>
      </c>
      <c r="K72" s="107"/>
      <c r="L72" s="72"/>
      <c r="M72" s="72"/>
      <c r="N72" s="127"/>
    </row>
    <row r="73" spans="1:14" x14ac:dyDescent="0.2">
      <c r="A73" s="113" t="s">
        <v>1280</v>
      </c>
      <c r="B73" s="114" t="s">
        <v>1277</v>
      </c>
      <c r="C73" s="114" t="s">
        <v>1278</v>
      </c>
      <c r="D73" s="114">
        <v>8899</v>
      </c>
      <c r="E73" s="53" t="s">
        <v>1017</v>
      </c>
      <c r="F73" s="75">
        <v>1307790.7622989092</v>
      </c>
      <c r="G73" s="75">
        <v>758765.57434002194</v>
      </c>
      <c r="H73" s="75">
        <v>0</v>
      </c>
      <c r="I73" s="120">
        <v>0.58018881629521568</v>
      </c>
      <c r="J73" s="76">
        <f t="shared" si="2"/>
        <v>0</v>
      </c>
      <c r="K73" s="100">
        <f>AVERAGE(I73:I93)</f>
        <v>0.1607672137097009</v>
      </c>
      <c r="L73" s="100">
        <f>AVERAGE(J73:J93)</f>
        <v>4.8957527988114648E-8</v>
      </c>
      <c r="M73" s="100">
        <f>COUNTIF(I73:I93, "&gt;0")/COUNTIF(I73:I93, "&gt;=0")</f>
        <v>1</v>
      </c>
      <c r="N73" s="100">
        <f>COUNTIF(J73:J93, "&gt;0")/COUNTIF(J73:J93, "&gt;=0")</f>
        <v>4.7619047619047616E-2</v>
      </c>
    </row>
    <row r="74" spans="1:14" x14ac:dyDescent="0.2">
      <c r="A74" s="115" t="s">
        <v>1280</v>
      </c>
      <c r="B74" s="116" t="s">
        <v>1276</v>
      </c>
      <c r="C74" s="116" t="s">
        <v>1278</v>
      </c>
      <c r="D74" s="116">
        <v>18127</v>
      </c>
      <c r="E74" s="8" t="s">
        <v>1018</v>
      </c>
      <c r="F74" s="54">
        <v>3211362.364307608</v>
      </c>
      <c r="G74" s="54">
        <v>12561.997882843443</v>
      </c>
      <c r="H74" s="54">
        <v>0</v>
      </c>
      <c r="I74" s="121">
        <v>3.911734789714987E-3</v>
      </c>
      <c r="J74" s="55">
        <f t="shared" si="2"/>
        <v>0</v>
      </c>
      <c r="K74" s="103">
        <f>STDEV(I73:I93)/SQRT(COUNT(I73:I93))</f>
        <v>4.4736862118981077E-2</v>
      </c>
      <c r="L74" s="103">
        <f>STDEV(J73:J93)/SQRT(COUNT(J73:J93))</f>
        <v>4.8957527988114655E-8</v>
      </c>
      <c r="M74" s="103"/>
      <c r="N74" s="104"/>
    </row>
    <row r="75" spans="1:14" x14ac:dyDescent="0.2">
      <c r="A75" s="115" t="s">
        <v>1280</v>
      </c>
      <c r="B75" s="116" t="s">
        <v>1276</v>
      </c>
      <c r="C75" s="116" t="s">
        <v>1278</v>
      </c>
      <c r="D75" s="116">
        <v>18292</v>
      </c>
      <c r="E75" s="8" t="s">
        <v>1020</v>
      </c>
      <c r="F75" s="54">
        <v>6184794.2292716503</v>
      </c>
      <c r="G75" s="54">
        <v>1342566.0656434009</v>
      </c>
      <c r="H75" s="54">
        <v>0</v>
      </c>
      <c r="I75" s="121">
        <v>0.21707530046662646</v>
      </c>
      <c r="J75" s="55">
        <f t="shared" si="2"/>
        <v>0</v>
      </c>
      <c r="K75" s="103"/>
      <c r="L75" s="70"/>
      <c r="M75" s="70"/>
      <c r="N75" s="125"/>
    </row>
    <row r="76" spans="1:14" x14ac:dyDescent="0.2">
      <c r="A76" s="115" t="s">
        <v>1280</v>
      </c>
      <c r="B76" s="116" t="s">
        <v>1276</v>
      </c>
      <c r="C76" s="116" t="s">
        <v>1278</v>
      </c>
      <c r="D76" s="116">
        <v>18649</v>
      </c>
      <c r="E76" s="8" t="s">
        <v>1023</v>
      </c>
      <c r="F76" s="54">
        <v>3340363.3311140882</v>
      </c>
      <c r="G76" s="54">
        <v>238.53526145447381</v>
      </c>
      <c r="H76" s="54">
        <v>0</v>
      </c>
      <c r="I76" s="121">
        <v>7.1409974846932839E-5</v>
      </c>
      <c r="J76" s="55">
        <f t="shared" si="2"/>
        <v>0</v>
      </c>
      <c r="K76" s="103"/>
      <c r="L76" s="70"/>
      <c r="M76" s="70"/>
      <c r="N76" s="125"/>
    </row>
    <row r="77" spans="1:14" x14ac:dyDescent="0.2">
      <c r="A77" s="115" t="s">
        <v>1280</v>
      </c>
      <c r="B77" s="116" t="s">
        <v>1276</v>
      </c>
      <c r="C77" s="116" t="s">
        <v>1278</v>
      </c>
      <c r="D77" s="116">
        <v>18963</v>
      </c>
      <c r="E77" s="8" t="s">
        <v>1026</v>
      </c>
      <c r="F77" s="54">
        <v>123772.72991294897</v>
      </c>
      <c r="G77" s="54">
        <v>57.188910481890048</v>
      </c>
      <c r="H77" s="54">
        <v>0</v>
      </c>
      <c r="I77" s="121">
        <v>4.6204774284377325E-4</v>
      </c>
      <c r="J77" s="55">
        <f t="shared" si="2"/>
        <v>0</v>
      </c>
      <c r="K77" s="103"/>
      <c r="L77" s="70"/>
      <c r="M77" s="70"/>
      <c r="N77" s="125"/>
    </row>
    <row r="78" spans="1:14" x14ac:dyDescent="0.2">
      <c r="A78" s="115" t="s">
        <v>1280</v>
      </c>
      <c r="B78" s="116" t="s">
        <v>1277</v>
      </c>
      <c r="C78" s="116" t="s">
        <v>1278</v>
      </c>
      <c r="D78" s="116">
        <v>18964</v>
      </c>
      <c r="E78" s="8" t="s">
        <v>1027</v>
      </c>
      <c r="F78" s="54">
        <v>739854.93361410592</v>
      </c>
      <c r="G78" s="54">
        <v>140.41237754117995</v>
      </c>
      <c r="H78" s="54">
        <v>0</v>
      </c>
      <c r="I78" s="121">
        <v>1.8978366050123057E-4</v>
      </c>
      <c r="J78" s="55">
        <f t="shared" si="2"/>
        <v>0</v>
      </c>
      <c r="K78" s="103"/>
      <c r="L78" s="70"/>
      <c r="M78" s="70"/>
      <c r="N78" s="125"/>
    </row>
    <row r="79" spans="1:14" x14ac:dyDescent="0.2">
      <c r="A79" s="115" t="s">
        <v>1280</v>
      </c>
      <c r="B79" s="116" t="s">
        <v>1277</v>
      </c>
      <c r="C79" s="116" t="s">
        <v>1278</v>
      </c>
      <c r="D79" s="116">
        <v>28479</v>
      </c>
      <c r="E79" s="8" t="s">
        <v>1030</v>
      </c>
      <c r="F79" s="54">
        <v>8797166.53293439</v>
      </c>
      <c r="G79" s="54">
        <v>155961.07688427297</v>
      </c>
      <c r="H79" s="54">
        <v>0</v>
      </c>
      <c r="I79" s="121">
        <v>1.7728557973796872E-2</v>
      </c>
      <c r="J79" s="55">
        <f t="shared" si="2"/>
        <v>0</v>
      </c>
      <c r="K79" s="103"/>
      <c r="L79" s="70"/>
      <c r="M79" s="70"/>
      <c r="N79" s="126"/>
    </row>
    <row r="80" spans="1:14" x14ac:dyDescent="0.2">
      <c r="A80" s="115" t="s">
        <v>1280</v>
      </c>
      <c r="B80" s="116" t="s">
        <v>1276</v>
      </c>
      <c r="C80" s="116" t="s">
        <v>1278</v>
      </c>
      <c r="D80" s="116">
        <v>38567</v>
      </c>
      <c r="E80" s="8" t="s">
        <v>1038</v>
      </c>
      <c r="F80" s="54">
        <v>3339118.697963329</v>
      </c>
      <c r="G80" s="54">
        <v>115.8508709261792</v>
      </c>
      <c r="H80" s="54">
        <v>0</v>
      </c>
      <c r="I80" s="121">
        <v>3.4695044233330668E-5</v>
      </c>
      <c r="J80" s="55">
        <f t="shared" si="2"/>
        <v>0</v>
      </c>
      <c r="K80" s="103"/>
      <c r="L80" s="70"/>
      <c r="M80" s="70"/>
      <c r="N80" s="125"/>
    </row>
    <row r="81" spans="1:14" x14ac:dyDescent="0.2">
      <c r="A81" s="115" t="s">
        <v>1280</v>
      </c>
      <c r="B81" s="116" t="s">
        <v>1277</v>
      </c>
      <c r="C81" s="116" t="s">
        <v>1278</v>
      </c>
      <c r="D81" s="116">
        <v>38662</v>
      </c>
      <c r="E81" s="8" t="s">
        <v>1039</v>
      </c>
      <c r="F81" s="54">
        <v>18301689.286079675</v>
      </c>
      <c r="G81" s="54">
        <v>1217.3089703788685</v>
      </c>
      <c r="H81" s="54">
        <v>0</v>
      </c>
      <c r="I81" s="121">
        <v>6.6513475961192149E-5</v>
      </c>
      <c r="J81" s="55">
        <f t="shared" si="2"/>
        <v>0</v>
      </c>
      <c r="K81" s="103"/>
      <c r="L81" s="70"/>
      <c r="M81" s="70"/>
      <c r="N81" s="125"/>
    </row>
    <row r="82" spans="1:14" x14ac:dyDescent="0.2">
      <c r="A82" s="115" t="s">
        <v>1280</v>
      </c>
      <c r="B82" s="116" t="s">
        <v>1276</v>
      </c>
      <c r="C82" s="116" t="s">
        <v>1278</v>
      </c>
      <c r="D82" s="116">
        <v>38693</v>
      </c>
      <c r="E82" s="8" t="s">
        <v>1040</v>
      </c>
      <c r="F82" s="54">
        <v>3814937.1550602317</v>
      </c>
      <c r="G82" s="54">
        <v>687471.02978674998</v>
      </c>
      <c r="H82" s="54">
        <v>0</v>
      </c>
      <c r="I82" s="121">
        <v>0.18020507333256344</v>
      </c>
      <c r="J82" s="55">
        <f t="shared" si="2"/>
        <v>0</v>
      </c>
      <c r="K82" s="103"/>
      <c r="L82" s="70"/>
      <c r="M82" s="70"/>
      <c r="N82" s="125"/>
    </row>
    <row r="83" spans="1:14" x14ac:dyDescent="0.2">
      <c r="A83" s="115" t="s">
        <v>1280</v>
      </c>
      <c r="B83" s="116" t="s">
        <v>1276</v>
      </c>
      <c r="C83" s="116" t="s">
        <v>1278</v>
      </c>
      <c r="D83" s="116">
        <v>48548</v>
      </c>
      <c r="E83" s="8" t="s">
        <v>1046</v>
      </c>
      <c r="F83" s="54">
        <v>2774755.4769760026</v>
      </c>
      <c r="G83" s="54">
        <v>19138.713019598181</v>
      </c>
      <c r="H83" s="54">
        <v>0</v>
      </c>
      <c r="I83" s="121">
        <v>6.8974412983071305E-3</v>
      </c>
      <c r="J83" s="55">
        <f t="shared" si="2"/>
        <v>0</v>
      </c>
      <c r="K83" s="103"/>
      <c r="L83" s="70"/>
      <c r="M83" s="70"/>
      <c r="N83" s="125"/>
    </row>
    <row r="84" spans="1:14" x14ac:dyDescent="0.2">
      <c r="A84" s="115" t="s">
        <v>1280</v>
      </c>
      <c r="B84" s="116" t="s">
        <v>1277</v>
      </c>
      <c r="C84" s="116" t="s">
        <v>1278</v>
      </c>
      <c r="D84" s="116">
        <v>68005</v>
      </c>
      <c r="E84" s="8" t="s">
        <v>1052</v>
      </c>
      <c r="F84" s="54">
        <v>6784234.8615518995</v>
      </c>
      <c r="G84" s="54">
        <v>2662852.9611179503</v>
      </c>
      <c r="H84" s="54">
        <v>0</v>
      </c>
      <c r="I84" s="121">
        <v>0.39250601069386037</v>
      </c>
      <c r="J84" s="55">
        <f t="shared" si="2"/>
        <v>0</v>
      </c>
      <c r="K84" s="103"/>
      <c r="L84" s="70"/>
      <c r="M84" s="70"/>
      <c r="N84" s="125"/>
    </row>
    <row r="85" spans="1:14" x14ac:dyDescent="0.2">
      <c r="A85" s="115" t="s">
        <v>1280</v>
      </c>
      <c r="B85" s="116" t="s">
        <v>1276</v>
      </c>
      <c r="C85" s="116" t="s">
        <v>1278</v>
      </c>
      <c r="D85" s="116">
        <v>68190</v>
      </c>
      <c r="E85" s="8" t="s">
        <v>1056</v>
      </c>
      <c r="F85" s="54">
        <v>4089074.5629598284</v>
      </c>
      <c r="G85" s="54">
        <v>2871191.5760922236</v>
      </c>
      <c r="H85" s="54">
        <v>0</v>
      </c>
      <c r="I85" s="121">
        <v>0.70216170722353999</v>
      </c>
      <c r="J85" s="55">
        <f t="shared" si="2"/>
        <v>0</v>
      </c>
      <c r="K85" s="103"/>
      <c r="L85" s="70"/>
      <c r="M85" s="70"/>
      <c r="N85" s="125"/>
    </row>
    <row r="86" spans="1:14" x14ac:dyDescent="0.2">
      <c r="A86" s="115" t="s">
        <v>1280</v>
      </c>
      <c r="B86" s="116" t="s">
        <v>1277</v>
      </c>
      <c r="C86" s="116" t="s">
        <v>1278</v>
      </c>
      <c r="D86" s="116">
        <v>68228</v>
      </c>
      <c r="E86" s="8" t="s">
        <v>1057</v>
      </c>
      <c r="F86" s="54">
        <v>12916199.286406994</v>
      </c>
      <c r="G86" s="54">
        <v>4016141.6648582616</v>
      </c>
      <c r="H86" s="54">
        <v>0</v>
      </c>
      <c r="I86" s="121">
        <v>0.31093834771385481</v>
      </c>
      <c r="J86" s="55">
        <f t="shared" si="2"/>
        <v>0</v>
      </c>
      <c r="K86" s="103"/>
      <c r="L86" s="70"/>
      <c r="M86" s="70"/>
      <c r="N86" s="125"/>
    </row>
    <row r="87" spans="1:14" x14ac:dyDescent="0.2">
      <c r="A87" s="115" t="s">
        <v>1280</v>
      </c>
      <c r="B87" s="116" t="s">
        <v>1277</v>
      </c>
      <c r="C87" s="116" t="s">
        <v>1278</v>
      </c>
      <c r="D87" s="116">
        <v>68267</v>
      </c>
      <c r="E87" s="8" t="s">
        <v>1059</v>
      </c>
      <c r="F87" s="54">
        <v>1294641.0800138693</v>
      </c>
      <c r="G87" s="54">
        <v>160.97447101873453</v>
      </c>
      <c r="H87" s="54">
        <v>0</v>
      </c>
      <c r="I87" s="121">
        <v>1.2433907243002829E-4</v>
      </c>
      <c r="J87" s="55">
        <f t="shared" si="2"/>
        <v>0</v>
      </c>
      <c r="K87" s="103"/>
      <c r="L87" s="70"/>
      <c r="M87" s="70"/>
      <c r="N87" s="125"/>
    </row>
    <row r="88" spans="1:14" x14ac:dyDescent="0.2">
      <c r="A88" s="115" t="s">
        <v>1280</v>
      </c>
      <c r="B88" s="116" t="s">
        <v>1276</v>
      </c>
      <c r="C88" s="116" t="s">
        <v>1278</v>
      </c>
      <c r="D88" s="116">
        <v>68500</v>
      </c>
      <c r="E88" s="8" t="s">
        <v>1064</v>
      </c>
      <c r="F88" s="54">
        <v>6480704.865057474</v>
      </c>
      <c r="G88" s="54">
        <v>466728.86746794335</v>
      </c>
      <c r="H88" s="54">
        <v>0</v>
      </c>
      <c r="I88" s="121">
        <v>7.2018225977924413E-2</v>
      </c>
      <c r="J88" s="55">
        <f t="shared" si="2"/>
        <v>0</v>
      </c>
      <c r="K88" s="103"/>
      <c r="L88" s="70"/>
      <c r="M88" s="70"/>
      <c r="N88" s="125"/>
    </row>
    <row r="89" spans="1:14" x14ac:dyDescent="0.2">
      <c r="A89" s="115" t="s">
        <v>1280</v>
      </c>
      <c r="B89" s="116" t="s">
        <v>1277</v>
      </c>
      <c r="C89" s="116" t="s">
        <v>1278</v>
      </c>
      <c r="D89" s="116">
        <v>78672</v>
      </c>
      <c r="E89" s="8" t="s">
        <v>1069</v>
      </c>
      <c r="F89" s="54">
        <v>17404896.899253096</v>
      </c>
      <c r="G89" s="54">
        <v>6291700.3070330732</v>
      </c>
      <c r="H89" s="54">
        <v>17.894115268584098</v>
      </c>
      <c r="I89" s="121">
        <v>0.36149023711269851</v>
      </c>
      <c r="J89" s="55">
        <f t="shared" si="2"/>
        <v>1.0281080877504076E-6</v>
      </c>
      <c r="K89" s="103"/>
      <c r="L89" s="70"/>
      <c r="M89" s="70"/>
      <c r="N89" s="125"/>
    </row>
    <row r="90" spans="1:14" x14ac:dyDescent="0.2">
      <c r="A90" s="115" t="s">
        <v>1280</v>
      </c>
      <c r="B90" s="116" t="s">
        <v>1276</v>
      </c>
      <c r="C90" s="116" t="s">
        <v>1278</v>
      </c>
      <c r="D90" s="116">
        <v>88004</v>
      </c>
      <c r="E90" s="8" t="s">
        <v>1072</v>
      </c>
      <c r="F90" s="54">
        <v>16624747.654572885</v>
      </c>
      <c r="G90" s="54">
        <v>3076802.7483607177</v>
      </c>
      <c r="H90" s="54">
        <v>0</v>
      </c>
      <c r="I90" s="121">
        <v>0.18507365117896374</v>
      </c>
      <c r="J90" s="55">
        <f t="shared" si="2"/>
        <v>0</v>
      </c>
      <c r="K90" s="103"/>
      <c r="L90" s="70"/>
      <c r="M90" s="70"/>
      <c r="N90" s="125"/>
    </row>
    <row r="91" spans="1:14" x14ac:dyDescent="0.2">
      <c r="A91" s="115" t="s">
        <v>1280</v>
      </c>
      <c r="B91" s="116" t="s">
        <v>1276</v>
      </c>
      <c r="C91" s="116" t="s">
        <v>1278</v>
      </c>
      <c r="D91" s="116">
        <v>88265</v>
      </c>
      <c r="E91" s="8" t="s">
        <v>1073</v>
      </c>
      <c r="F91" s="54">
        <v>13634874.872750558</v>
      </c>
      <c r="G91" s="54">
        <v>1073850.1239291031</v>
      </c>
      <c r="H91" s="54">
        <v>0</v>
      </c>
      <c r="I91" s="121">
        <v>7.8757607528559287E-2</v>
      </c>
      <c r="J91" s="55">
        <f t="shared" si="2"/>
        <v>0</v>
      </c>
      <c r="K91" s="103"/>
      <c r="L91" s="70"/>
      <c r="M91" s="70"/>
      <c r="N91" s="125"/>
    </row>
    <row r="92" spans="1:14" x14ac:dyDescent="0.2">
      <c r="A92" s="115" t="s">
        <v>1280</v>
      </c>
      <c r="B92" s="116" t="s">
        <v>1276</v>
      </c>
      <c r="C92" s="116" t="s">
        <v>1278</v>
      </c>
      <c r="D92" s="116">
        <v>88363</v>
      </c>
      <c r="E92" s="8" t="s">
        <v>1074</v>
      </c>
      <c r="F92" s="54">
        <v>12792250.537112761</v>
      </c>
      <c r="G92" s="54">
        <v>744017.27137999842</v>
      </c>
      <c r="H92" s="54">
        <v>0</v>
      </c>
      <c r="I92" s="121">
        <v>5.8161561894168837E-2</v>
      </c>
      <c r="J92" s="55">
        <f t="shared" si="2"/>
        <v>0</v>
      </c>
      <c r="K92" s="103"/>
      <c r="L92" s="70"/>
      <c r="M92" s="70"/>
      <c r="N92" s="125"/>
    </row>
    <row r="93" spans="1:14" x14ac:dyDescent="0.2">
      <c r="A93" s="117" t="s">
        <v>1280</v>
      </c>
      <c r="B93" s="118" t="s">
        <v>1276</v>
      </c>
      <c r="C93" s="118" t="s">
        <v>1278</v>
      </c>
      <c r="D93" s="118">
        <v>88633</v>
      </c>
      <c r="E93" s="52" t="s">
        <v>1075</v>
      </c>
      <c r="F93" s="82">
        <v>4243397.3546561692</v>
      </c>
      <c r="G93" s="82">
        <v>882832.13820810022</v>
      </c>
      <c r="H93" s="82">
        <v>0</v>
      </c>
      <c r="I93" s="122">
        <v>0.20804842545310812</v>
      </c>
      <c r="J93" s="83">
        <f t="shared" si="2"/>
        <v>0</v>
      </c>
      <c r="K93" s="107"/>
      <c r="L93" s="72"/>
      <c r="M93" s="72"/>
      <c r="N93" s="127"/>
    </row>
    <row r="94" spans="1:14" x14ac:dyDescent="0.2">
      <c r="F94" s="23"/>
      <c r="H94" s="23"/>
    </row>
    <row r="95" spans="1:14" x14ac:dyDescent="0.2">
      <c r="F95" s="23"/>
      <c r="H95" s="23"/>
    </row>
    <row r="96" spans="1:14" x14ac:dyDescent="0.2">
      <c r="F96" s="23"/>
      <c r="H96" s="23"/>
    </row>
    <row r="97" spans="6:8" x14ac:dyDescent="0.2">
      <c r="F97" s="23"/>
      <c r="H97" s="23"/>
    </row>
    <row r="98" spans="6:8" x14ac:dyDescent="0.2">
      <c r="F98" s="23"/>
      <c r="H98" s="23"/>
    </row>
    <row r="99" spans="6:8" x14ac:dyDescent="0.2">
      <c r="F99" s="23"/>
      <c r="H99" s="23"/>
    </row>
    <row r="100" spans="6:8" x14ac:dyDescent="0.2">
      <c r="F100" s="23"/>
      <c r="H100" s="23"/>
    </row>
    <row r="101" spans="6:8" x14ac:dyDescent="0.2">
      <c r="F101" s="23"/>
      <c r="H101" s="23"/>
    </row>
    <row r="102" spans="6:8" x14ac:dyDescent="0.2">
      <c r="F102" s="23"/>
      <c r="H102" s="23"/>
    </row>
    <row r="103" spans="6:8" x14ac:dyDescent="0.2">
      <c r="F103" s="23"/>
      <c r="H103" s="23"/>
    </row>
    <row r="104" spans="6:8" x14ac:dyDescent="0.2">
      <c r="F104" s="23"/>
      <c r="H104" s="23"/>
    </row>
    <row r="105" spans="6:8" x14ac:dyDescent="0.2">
      <c r="F105" s="23"/>
      <c r="H105" s="23"/>
    </row>
    <row r="106" spans="6:8" x14ac:dyDescent="0.2">
      <c r="F106" s="23"/>
      <c r="H106" s="23"/>
    </row>
    <row r="107" spans="6:8" x14ac:dyDescent="0.2">
      <c r="F107" s="23"/>
      <c r="H107" s="23"/>
    </row>
    <row r="108" spans="6:8" x14ac:dyDescent="0.2">
      <c r="F108" s="23"/>
      <c r="H108" s="23"/>
    </row>
    <row r="109" spans="6:8" x14ac:dyDescent="0.2">
      <c r="F109" s="23"/>
      <c r="H109" s="23"/>
    </row>
    <row r="110" spans="6:8" x14ac:dyDescent="0.2">
      <c r="F110" s="23"/>
      <c r="H110" s="23"/>
    </row>
    <row r="111" spans="6:8" x14ac:dyDescent="0.2">
      <c r="F111" s="23"/>
      <c r="H111" s="23"/>
    </row>
    <row r="112" spans="6:8" x14ac:dyDescent="0.2">
      <c r="F112" s="23"/>
      <c r="H112" s="23"/>
    </row>
    <row r="113" spans="6:8" x14ac:dyDescent="0.2">
      <c r="F113" s="23"/>
      <c r="H113" s="23"/>
    </row>
    <row r="114" spans="6:8" x14ac:dyDescent="0.2">
      <c r="F114" s="23"/>
      <c r="H114" s="23"/>
    </row>
    <row r="115" spans="6:8" x14ac:dyDescent="0.2">
      <c r="F115" s="23"/>
      <c r="H115" s="23"/>
    </row>
    <row r="116" spans="6:8" x14ac:dyDescent="0.2">
      <c r="F116" s="23"/>
      <c r="H116" s="23"/>
    </row>
    <row r="117" spans="6:8" x14ac:dyDescent="0.2">
      <c r="F117" s="23"/>
      <c r="H117" s="23"/>
    </row>
    <row r="118" spans="6:8" x14ac:dyDescent="0.2">
      <c r="F118" s="23"/>
      <c r="H118" s="23"/>
    </row>
    <row r="119" spans="6:8" x14ac:dyDescent="0.2">
      <c r="F119" s="23"/>
      <c r="H119" s="23"/>
    </row>
    <row r="120" spans="6:8" x14ac:dyDescent="0.2">
      <c r="F120" s="23"/>
      <c r="H120" s="23"/>
    </row>
    <row r="121" spans="6:8" x14ac:dyDescent="0.2">
      <c r="F121" s="23"/>
      <c r="H121" s="23"/>
    </row>
    <row r="122" spans="6:8" x14ac:dyDescent="0.2">
      <c r="F122" s="23"/>
      <c r="H122" s="23"/>
    </row>
    <row r="123" spans="6:8" x14ac:dyDescent="0.2">
      <c r="F123" s="23"/>
      <c r="H123" s="23"/>
    </row>
    <row r="124" spans="6:8" x14ac:dyDescent="0.2">
      <c r="F124" s="23"/>
      <c r="H124" s="23"/>
    </row>
    <row r="125" spans="6:8" x14ac:dyDescent="0.2">
      <c r="F125" s="23"/>
      <c r="H125" s="23"/>
    </row>
    <row r="126" spans="6:8" x14ac:dyDescent="0.2">
      <c r="F126" s="23"/>
      <c r="H126" s="23"/>
    </row>
    <row r="127" spans="6:8" x14ac:dyDescent="0.2">
      <c r="F127" s="23"/>
      <c r="H127" s="23"/>
    </row>
    <row r="128" spans="6:8" x14ac:dyDescent="0.2">
      <c r="F128" s="23"/>
      <c r="H128" s="23"/>
    </row>
    <row r="129" spans="6:8" x14ac:dyDescent="0.2">
      <c r="F129" s="23"/>
      <c r="H129" s="23"/>
    </row>
    <row r="130" spans="6:8" x14ac:dyDescent="0.2">
      <c r="F130" s="23"/>
      <c r="H130" s="23"/>
    </row>
    <row r="131" spans="6:8" x14ac:dyDescent="0.2">
      <c r="F131" s="23"/>
      <c r="H131" s="23"/>
    </row>
    <row r="132" spans="6:8" x14ac:dyDescent="0.2">
      <c r="F132" s="23"/>
      <c r="H132" s="23"/>
    </row>
    <row r="133" spans="6:8" x14ac:dyDescent="0.2">
      <c r="F133" s="23"/>
      <c r="H133" s="23"/>
    </row>
    <row r="134" spans="6:8" x14ac:dyDescent="0.2">
      <c r="F134" s="23"/>
      <c r="H134" s="23"/>
    </row>
    <row r="135" spans="6:8" x14ac:dyDescent="0.2">
      <c r="F135" s="23"/>
      <c r="H135" s="23"/>
    </row>
    <row r="136" spans="6:8" x14ac:dyDescent="0.2">
      <c r="F136" s="23"/>
      <c r="H136" s="23"/>
    </row>
    <row r="137" spans="6:8" x14ac:dyDescent="0.2">
      <c r="F137" s="23"/>
      <c r="H137" s="23"/>
    </row>
    <row r="138" spans="6:8" x14ac:dyDescent="0.2">
      <c r="F138" s="23"/>
      <c r="H138" s="23"/>
    </row>
    <row r="139" spans="6:8" x14ac:dyDescent="0.2">
      <c r="F139" s="23"/>
      <c r="H139" s="23"/>
    </row>
    <row r="140" spans="6:8" x14ac:dyDescent="0.2">
      <c r="F140" s="23"/>
      <c r="H140" s="23"/>
    </row>
    <row r="141" spans="6:8" x14ac:dyDescent="0.2">
      <c r="F141" s="23"/>
      <c r="H141" s="23"/>
    </row>
    <row r="142" spans="6:8" x14ac:dyDescent="0.2">
      <c r="F142" s="23"/>
      <c r="H142" s="23"/>
    </row>
    <row r="143" spans="6:8" x14ac:dyDescent="0.2">
      <c r="F143" s="23"/>
      <c r="H143" s="23"/>
    </row>
    <row r="144" spans="6:8" x14ac:dyDescent="0.2">
      <c r="F144" s="23"/>
      <c r="H144" s="23"/>
    </row>
    <row r="145" spans="6:8" x14ac:dyDescent="0.2">
      <c r="F145" s="23"/>
      <c r="H145" s="23"/>
    </row>
    <row r="146" spans="6:8" x14ac:dyDescent="0.2">
      <c r="F146" s="23"/>
      <c r="H146" s="23"/>
    </row>
    <row r="147" spans="6:8" x14ac:dyDescent="0.2">
      <c r="F147" s="23"/>
      <c r="H147" s="23"/>
    </row>
    <row r="148" spans="6:8" x14ac:dyDescent="0.2">
      <c r="F148" s="23"/>
      <c r="H148" s="23"/>
    </row>
    <row r="149" spans="6:8" x14ac:dyDescent="0.2">
      <c r="F149" s="23"/>
      <c r="H149" s="23"/>
    </row>
    <row r="150" spans="6:8" x14ac:dyDescent="0.2">
      <c r="F150" s="23"/>
      <c r="H150" s="23"/>
    </row>
    <row r="151" spans="6:8" x14ac:dyDescent="0.2">
      <c r="F151" s="23"/>
      <c r="H151" s="23"/>
    </row>
    <row r="152" spans="6:8" x14ac:dyDescent="0.2">
      <c r="F152" s="23"/>
      <c r="H152" s="23"/>
    </row>
    <row r="153" spans="6:8" x14ac:dyDescent="0.2">
      <c r="F153" s="23"/>
      <c r="H153" s="23"/>
    </row>
    <row r="154" spans="6:8" x14ac:dyDescent="0.2">
      <c r="F154" s="23"/>
      <c r="H154" s="23"/>
    </row>
    <row r="155" spans="6:8" x14ac:dyDescent="0.2">
      <c r="F155" s="23"/>
      <c r="H155" s="23"/>
    </row>
    <row r="156" spans="6:8" x14ac:dyDescent="0.2">
      <c r="F156" s="23"/>
      <c r="H156" s="23"/>
    </row>
    <row r="157" spans="6:8" x14ac:dyDescent="0.2">
      <c r="F157" s="23"/>
      <c r="H157" s="23"/>
    </row>
    <row r="158" spans="6:8" x14ac:dyDescent="0.2">
      <c r="F158" s="23"/>
      <c r="H158" s="23"/>
    </row>
    <row r="159" spans="6:8" x14ac:dyDescent="0.2">
      <c r="F159" s="23"/>
      <c r="H159" s="23"/>
    </row>
    <row r="160" spans="6:8" x14ac:dyDescent="0.2">
      <c r="F160" s="23"/>
      <c r="H160" s="23"/>
    </row>
    <row r="161" spans="5:8" x14ac:dyDescent="0.2">
      <c r="F161" s="23"/>
      <c r="H161" s="23"/>
    </row>
    <row r="162" spans="5:8" x14ac:dyDescent="0.2">
      <c r="E162" s="2"/>
      <c r="F162" s="23"/>
      <c r="H162" s="23"/>
    </row>
    <row r="163" spans="5:8" x14ac:dyDescent="0.2">
      <c r="F163" s="23"/>
      <c r="H163" s="23"/>
    </row>
    <row r="164" spans="5:8" x14ac:dyDescent="0.2">
      <c r="F164" s="23"/>
      <c r="H164" s="23"/>
    </row>
    <row r="165" spans="5:8" x14ac:dyDescent="0.2">
      <c r="F165" s="23"/>
      <c r="H165" s="23"/>
    </row>
    <row r="166" spans="5:8" x14ac:dyDescent="0.2">
      <c r="F166" s="23"/>
      <c r="H166" s="23"/>
    </row>
    <row r="167" spans="5:8" x14ac:dyDescent="0.2">
      <c r="F167" s="23"/>
      <c r="H167" s="23"/>
    </row>
    <row r="168" spans="5:8" x14ac:dyDescent="0.2">
      <c r="F168" s="23"/>
      <c r="H168" s="23"/>
    </row>
    <row r="169" spans="5:8" x14ac:dyDescent="0.2">
      <c r="F169" s="23"/>
      <c r="H169" s="23"/>
    </row>
    <row r="170" spans="5:8" x14ac:dyDescent="0.2">
      <c r="F170" s="23"/>
      <c r="H170" s="23"/>
    </row>
    <row r="171" spans="5:8" x14ac:dyDescent="0.2">
      <c r="F171" s="23"/>
      <c r="H171" s="23"/>
    </row>
    <row r="172" spans="5:8" x14ac:dyDescent="0.2">
      <c r="F172" s="23"/>
      <c r="H172" s="23"/>
    </row>
    <row r="173" spans="5:8" x14ac:dyDescent="0.2">
      <c r="F173" s="23"/>
      <c r="H173" s="23"/>
    </row>
    <row r="174" spans="5:8" x14ac:dyDescent="0.2">
      <c r="F174" s="23"/>
      <c r="H174" s="23"/>
    </row>
    <row r="175" spans="5:8" x14ac:dyDescent="0.2">
      <c r="F175" s="23"/>
      <c r="H175" s="23"/>
    </row>
    <row r="176" spans="5:8" x14ac:dyDescent="0.2">
      <c r="F176" s="23"/>
      <c r="H176" s="23"/>
    </row>
    <row r="177" spans="6:11" x14ac:dyDescent="0.2">
      <c r="F177" s="23"/>
      <c r="H177" s="23"/>
    </row>
    <row r="178" spans="6:11" x14ac:dyDescent="0.2">
      <c r="F178" s="23"/>
      <c r="H178" s="23"/>
    </row>
    <row r="179" spans="6:11" x14ac:dyDescent="0.2">
      <c r="F179" s="23"/>
      <c r="H179" s="23"/>
    </row>
    <row r="180" spans="6:11" x14ac:dyDescent="0.2">
      <c r="F180" s="23"/>
      <c r="H180" s="23"/>
    </row>
    <row r="181" spans="6:11" x14ac:dyDescent="0.2">
      <c r="F181" s="23"/>
      <c r="H181" s="23"/>
    </row>
    <row r="182" spans="6:11" x14ac:dyDescent="0.2">
      <c r="F182" s="23"/>
      <c r="H182" s="23"/>
    </row>
    <row r="183" spans="6:11" x14ac:dyDescent="0.2">
      <c r="F183" s="23"/>
      <c r="H183" s="23"/>
    </row>
    <row r="184" spans="6:11" x14ac:dyDescent="0.2">
      <c r="I184" s="123"/>
      <c r="J184" s="33"/>
      <c r="K184" s="33"/>
    </row>
    <row r="186" spans="6:11" x14ac:dyDescent="0.2">
      <c r="H186" s="23"/>
      <c r="I186" s="123"/>
      <c r="J186" s="33"/>
      <c r="K186" s="33"/>
    </row>
    <row r="187" spans="6:11" x14ac:dyDescent="0.2">
      <c r="H187" s="23"/>
    </row>
    <row r="188" spans="6:11" x14ac:dyDescent="0.2">
      <c r="H188" s="23"/>
      <c r="I188" s="123"/>
      <c r="J188" s="33"/>
      <c r="K188" s="33"/>
    </row>
    <row r="189" spans="6:11" x14ac:dyDescent="0.2">
      <c r="H189" s="23"/>
    </row>
    <row r="190" spans="6:11" x14ac:dyDescent="0.2">
      <c r="H190" s="23"/>
      <c r="I190" s="123"/>
      <c r="J190" s="33"/>
      <c r="K190" s="33"/>
    </row>
    <row r="191" spans="6:11" x14ac:dyDescent="0.2">
      <c r="H191" s="23"/>
    </row>
    <row r="192" spans="6:11" x14ac:dyDescent="0.2">
      <c r="H192" s="23"/>
      <c r="I192" s="123"/>
      <c r="J192" s="33"/>
      <c r="K192" s="33"/>
    </row>
    <row r="193" spans="8:11" x14ac:dyDescent="0.2">
      <c r="H193" s="23"/>
    </row>
    <row r="194" spans="8:11" x14ac:dyDescent="0.2">
      <c r="H194" s="23"/>
      <c r="I194" s="123"/>
      <c r="J194" s="33"/>
      <c r="K194" s="33"/>
    </row>
    <row r="195" spans="8:11" x14ac:dyDescent="0.2">
      <c r="H195" s="23"/>
    </row>
    <row r="196" spans="8:11" x14ac:dyDescent="0.2">
      <c r="H196" s="23"/>
      <c r="I196" s="123"/>
      <c r="J196" s="33"/>
      <c r="K196" s="33"/>
    </row>
    <row r="197" spans="8:11" x14ac:dyDescent="0.2">
      <c r="H197" s="23"/>
    </row>
    <row r="198" spans="8:11" x14ac:dyDescent="0.2">
      <c r="H198" s="23"/>
      <c r="I198" s="123"/>
      <c r="J198" s="33"/>
      <c r="K198" s="33"/>
    </row>
    <row r="199" spans="8:11" x14ac:dyDescent="0.2">
      <c r="H199" s="23"/>
    </row>
    <row r="200" spans="8:11" x14ac:dyDescent="0.2">
      <c r="H200" s="23"/>
      <c r="I200" s="123"/>
      <c r="J200" s="33"/>
      <c r="K200" s="33"/>
    </row>
    <row r="201" spans="8:11" x14ac:dyDescent="0.2">
      <c r="H201" s="23"/>
    </row>
    <row r="202" spans="8:11" x14ac:dyDescent="0.2">
      <c r="I202" s="123"/>
      <c r="J202" s="33"/>
      <c r="K202" s="33"/>
    </row>
    <row r="204" spans="8:11" x14ac:dyDescent="0.2">
      <c r="I204" s="123"/>
      <c r="J204" s="33"/>
      <c r="K204" s="33"/>
    </row>
    <row r="206" spans="8:11" x14ac:dyDescent="0.2">
      <c r="I206" s="123"/>
      <c r="J206" s="33"/>
      <c r="K206" s="33"/>
    </row>
    <row r="208" spans="8:11" x14ac:dyDescent="0.2">
      <c r="I208" s="123"/>
      <c r="J208" s="33"/>
      <c r="K208" s="33"/>
    </row>
    <row r="210" spans="9:11" x14ac:dyDescent="0.2">
      <c r="I210" s="123"/>
      <c r="J210" s="33"/>
      <c r="K210" s="33"/>
    </row>
    <row r="212" spans="9:11" x14ac:dyDescent="0.2">
      <c r="I212" s="123"/>
      <c r="J212" s="33"/>
      <c r="K212" s="33"/>
    </row>
    <row r="214" spans="9:11" x14ac:dyDescent="0.2">
      <c r="I214" s="123"/>
      <c r="J214" s="33"/>
      <c r="K214" s="33"/>
    </row>
    <row r="216" spans="9:11" x14ac:dyDescent="0.2">
      <c r="I216" s="123"/>
      <c r="J216" s="33"/>
      <c r="K216" s="33"/>
    </row>
    <row r="218" spans="9:11" x14ac:dyDescent="0.2">
      <c r="I218" s="123"/>
      <c r="J218" s="33"/>
      <c r="K218" s="33"/>
    </row>
    <row r="220" spans="9:11" x14ac:dyDescent="0.2">
      <c r="I220" s="123"/>
      <c r="J220" s="33"/>
      <c r="K220" s="33"/>
    </row>
    <row r="222" spans="9:11" x14ac:dyDescent="0.2">
      <c r="I222" s="123"/>
      <c r="J222" s="33"/>
      <c r="K222" s="33"/>
    </row>
    <row r="224" spans="9:11" x14ac:dyDescent="0.2">
      <c r="I224" s="123"/>
      <c r="J224" s="33"/>
      <c r="K224" s="33"/>
    </row>
    <row r="226" spans="9:11" x14ac:dyDescent="0.2">
      <c r="I226" s="123"/>
      <c r="J226" s="33"/>
      <c r="K226" s="33"/>
    </row>
    <row r="228" spans="9:11" x14ac:dyDescent="0.2">
      <c r="I228" s="123"/>
      <c r="J228" s="33"/>
      <c r="K228" s="33"/>
    </row>
    <row r="230" spans="9:11" x14ac:dyDescent="0.2">
      <c r="I230" s="123"/>
      <c r="J230" s="33"/>
      <c r="K230" s="33"/>
    </row>
    <row r="232" spans="9:11" x14ac:dyDescent="0.2">
      <c r="I232" s="123"/>
      <c r="J232" s="33"/>
      <c r="K232" s="33"/>
    </row>
    <row r="234" spans="9:11" x14ac:dyDescent="0.2">
      <c r="I234" s="123"/>
      <c r="J234" s="33"/>
      <c r="K234" s="33"/>
    </row>
    <row r="236" spans="9:11" x14ac:dyDescent="0.2">
      <c r="I236" s="123"/>
      <c r="J236" s="33"/>
      <c r="K236" s="33"/>
    </row>
    <row r="238" spans="9:11" x14ac:dyDescent="0.2">
      <c r="I238" s="123"/>
      <c r="J238" s="33"/>
      <c r="K238" s="33"/>
    </row>
    <row r="240" spans="9:11" x14ac:dyDescent="0.2">
      <c r="I240" s="123"/>
      <c r="J240" s="33"/>
      <c r="K240" s="33"/>
    </row>
    <row r="242" spans="9:11" x14ac:dyDescent="0.2">
      <c r="I242" s="123"/>
      <c r="J242" s="33"/>
      <c r="K242" s="33"/>
    </row>
    <row r="244" spans="9:11" x14ac:dyDescent="0.2">
      <c r="I244" s="123"/>
      <c r="J244" s="33"/>
      <c r="K244" s="33"/>
    </row>
    <row r="246" spans="9:11" x14ac:dyDescent="0.2">
      <c r="I246" s="123"/>
      <c r="J246" s="33"/>
      <c r="K246" s="33"/>
    </row>
    <row r="248" spans="9:11" x14ac:dyDescent="0.2">
      <c r="I248" s="123"/>
      <c r="J248" s="33"/>
      <c r="K248" s="33"/>
    </row>
    <row r="250" spans="9:11" x14ac:dyDescent="0.2">
      <c r="I250" s="123"/>
      <c r="J250" s="33"/>
      <c r="K250" s="33"/>
    </row>
    <row r="252" spans="9:11" x14ac:dyDescent="0.2">
      <c r="I252" s="123"/>
      <c r="J252" s="33"/>
      <c r="K252" s="33"/>
    </row>
    <row r="254" spans="9:11" x14ac:dyDescent="0.2">
      <c r="I254" s="123"/>
      <c r="J254" s="33"/>
      <c r="K254" s="33"/>
    </row>
    <row r="256" spans="9:11" x14ac:dyDescent="0.2">
      <c r="I256" s="123"/>
      <c r="J256" s="33"/>
      <c r="K256" s="33"/>
    </row>
    <row r="258" spans="9:11" x14ac:dyDescent="0.2">
      <c r="I258" s="123"/>
      <c r="J258" s="33"/>
      <c r="K258" s="33"/>
    </row>
    <row r="260" spans="9:11" x14ac:dyDescent="0.2">
      <c r="I260" s="123"/>
      <c r="J260" s="33"/>
      <c r="K260" s="33"/>
    </row>
    <row r="262" spans="9:11" x14ac:dyDescent="0.2">
      <c r="I262" s="123"/>
      <c r="J262" s="33"/>
      <c r="K262" s="33"/>
    </row>
    <row r="264" spans="9:11" x14ac:dyDescent="0.2">
      <c r="I264" s="123"/>
      <c r="J264" s="33"/>
      <c r="K264" s="33"/>
    </row>
    <row r="266" spans="9:11" x14ac:dyDescent="0.2">
      <c r="I266" s="123"/>
      <c r="J266" s="33"/>
      <c r="K266" s="33"/>
    </row>
    <row r="268" spans="9:11" x14ac:dyDescent="0.2">
      <c r="I268" s="123"/>
      <c r="J268" s="33"/>
      <c r="K268" s="33"/>
    </row>
    <row r="270" spans="9:11" x14ac:dyDescent="0.2">
      <c r="I270" s="123"/>
      <c r="J270" s="33"/>
      <c r="K270" s="33"/>
    </row>
    <row r="272" spans="9:11" x14ac:dyDescent="0.2">
      <c r="I272" s="123"/>
      <c r="J272" s="33"/>
      <c r="K272" s="33"/>
    </row>
    <row r="274" spans="9:11" x14ac:dyDescent="0.2">
      <c r="I274" s="123"/>
      <c r="J274" s="33"/>
      <c r="K274" s="33"/>
    </row>
    <row r="276" spans="9:11" x14ac:dyDescent="0.2">
      <c r="I276" s="123"/>
      <c r="J276" s="33"/>
      <c r="K276" s="33"/>
    </row>
    <row r="278" spans="9:11" x14ac:dyDescent="0.2">
      <c r="I278" s="123"/>
      <c r="J278" s="33"/>
      <c r="K278" s="33"/>
    </row>
    <row r="280" spans="9:11" x14ac:dyDescent="0.2">
      <c r="I280" s="123"/>
      <c r="J280" s="33"/>
      <c r="K280" s="33"/>
    </row>
    <row r="282" spans="9:11" x14ac:dyDescent="0.2">
      <c r="I282" s="123"/>
      <c r="J282" s="33"/>
      <c r="K282" s="33"/>
    </row>
    <row r="284" spans="9:11" x14ac:dyDescent="0.2">
      <c r="I284" s="123"/>
      <c r="J284" s="33"/>
      <c r="K284" s="33"/>
    </row>
    <row r="286" spans="9:11" x14ac:dyDescent="0.2">
      <c r="I286" s="123"/>
      <c r="J286" s="33"/>
      <c r="K286" s="33"/>
    </row>
    <row r="288" spans="9:11" x14ac:dyDescent="0.2">
      <c r="I288" s="123"/>
      <c r="J288" s="33"/>
      <c r="K288" s="33"/>
    </row>
    <row r="290" spans="9:11" x14ac:dyDescent="0.2">
      <c r="I290" s="123"/>
      <c r="J290" s="33"/>
      <c r="K290" s="33"/>
    </row>
    <row r="292" spans="9:11" x14ac:dyDescent="0.2">
      <c r="I292" s="123"/>
      <c r="J292" s="33"/>
      <c r="K292" s="33"/>
    </row>
    <row r="294" spans="9:11" x14ac:dyDescent="0.2">
      <c r="I294" s="123"/>
      <c r="J294" s="33"/>
      <c r="K294" s="33"/>
    </row>
    <row r="296" spans="9:11" x14ac:dyDescent="0.2">
      <c r="I296" s="123"/>
      <c r="J296" s="33"/>
      <c r="K296" s="33"/>
    </row>
    <row r="298" spans="9:11" x14ac:dyDescent="0.2">
      <c r="I298" s="123"/>
      <c r="J298" s="33"/>
      <c r="K298" s="33"/>
    </row>
    <row r="300" spans="9:11" x14ac:dyDescent="0.2">
      <c r="I300" s="123"/>
      <c r="J300" s="33"/>
      <c r="K300" s="33"/>
    </row>
    <row r="302" spans="9:11" x14ac:dyDescent="0.2">
      <c r="I302" s="123"/>
      <c r="J302" s="33"/>
      <c r="K302" s="33"/>
    </row>
    <row r="304" spans="9:11" x14ac:dyDescent="0.2">
      <c r="I304" s="123"/>
      <c r="J304" s="33"/>
      <c r="K304" s="33"/>
    </row>
    <row r="306" spans="9:11" x14ac:dyDescent="0.2">
      <c r="I306" s="123"/>
      <c r="J306" s="33"/>
      <c r="K306" s="33"/>
    </row>
    <row r="308" spans="9:11" x14ac:dyDescent="0.2">
      <c r="I308" s="123"/>
      <c r="J308" s="33"/>
      <c r="K308" s="33"/>
    </row>
    <row r="310" spans="9:11" x14ac:dyDescent="0.2">
      <c r="I310" s="123"/>
      <c r="J310" s="33"/>
      <c r="K310" s="33"/>
    </row>
    <row r="312" spans="9:11" x14ac:dyDescent="0.2">
      <c r="I312" s="123"/>
      <c r="J312" s="33"/>
      <c r="K312" s="33"/>
    </row>
    <row r="314" spans="9:11" x14ac:dyDescent="0.2">
      <c r="I314" s="123"/>
      <c r="J314" s="33"/>
      <c r="K314" s="33"/>
    </row>
    <row r="316" spans="9:11" x14ac:dyDescent="0.2">
      <c r="I316" s="123"/>
      <c r="J316" s="33"/>
      <c r="K316" s="33"/>
    </row>
    <row r="318" spans="9:11" x14ac:dyDescent="0.2">
      <c r="I318" s="123"/>
      <c r="J318" s="33"/>
      <c r="K318" s="33"/>
    </row>
    <row r="320" spans="9:11" x14ac:dyDescent="0.2">
      <c r="I320" s="123"/>
      <c r="J320" s="33"/>
      <c r="K320" s="33"/>
    </row>
    <row r="322" spans="9:11" x14ac:dyDescent="0.2">
      <c r="I322" s="123"/>
      <c r="J322" s="33"/>
      <c r="K322" s="33"/>
    </row>
    <row r="324" spans="9:11" x14ac:dyDescent="0.2">
      <c r="I324" s="123"/>
      <c r="J324" s="33"/>
      <c r="K324" s="33"/>
    </row>
    <row r="326" spans="9:11" x14ac:dyDescent="0.2">
      <c r="I326" s="123"/>
      <c r="J326" s="33"/>
      <c r="K326" s="33"/>
    </row>
    <row r="328" spans="9:11" x14ac:dyDescent="0.2">
      <c r="I328" s="123"/>
      <c r="J328" s="33"/>
      <c r="K328" s="33"/>
    </row>
    <row r="330" spans="9:11" x14ac:dyDescent="0.2">
      <c r="I330" s="123"/>
      <c r="J330" s="33"/>
      <c r="K330" s="33"/>
    </row>
    <row r="332" spans="9:11" x14ac:dyDescent="0.2">
      <c r="I332" s="123"/>
      <c r="J332" s="33"/>
      <c r="K332" s="33"/>
    </row>
    <row r="334" spans="9:11" x14ac:dyDescent="0.2">
      <c r="I334" s="123"/>
      <c r="J334" s="33"/>
      <c r="K334" s="33"/>
    </row>
    <row r="336" spans="9:11" x14ac:dyDescent="0.2">
      <c r="I336" s="123"/>
      <c r="J336" s="33"/>
      <c r="K336" s="33"/>
    </row>
    <row r="338" spans="9:11" x14ac:dyDescent="0.2">
      <c r="I338" s="123"/>
      <c r="J338" s="33"/>
      <c r="K338" s="33"/>
    </row>
    <row r="340" spans="9:11" x14ac:dyDescent="0.2">
      <c r="I340" s="123"/>
      <c r="J340" s="33"/>
      <c r="K340" s="33"/>
    </row>
    <row r="342" spans="9:11" x14ac:dyDescent="0.2">
      <c r="I342" s="123"/>
      <c r="J342" s="33"/>
      <c r="K342" s="33"/>
    </row>
    <row r="344" spans="9:11" x14ac:dyDescent="0.2">
      <c r="I344" s="123"/>
      <c r="J344" s="33"/>
      <c r="K344" s="33"/>
    </row>
  </sheetData>
  <sortState ref="A4:R93">
    <sortCondition ref="A4:A93"/>
    <sortCondition ref="C4:C93"/>
  </sortState>
  <conditionalFormatting sqref="F2:H2 E1:H1 E3:H1048576">
    <cfRule type="cellIs" dxfId="13" priority="13" operator="equal">
      <formula>0</formula>
    </cfRule>
  </conditionalFormatting>
  <conditionalFormatting sqref="I1:K33 I36:K42 I34:J35 I45:K63 I43:J44 I66:K72 I64:J65 I75:K1048576 I73:J74 L3:N5 L11:N12">
    <cfRule type="cellIs" dxfId="12" priority="12" operator="equal">
      <formula>0</formula>
    </cfRule>
  </conditionalFormatting>
  <conditionalFormatting sqref="K35:N35 K34:L34">
    <cfRule type="cellIs" dxfId="11" priority="8" operator="equal">
      <formula>0</formula>
    </cfRule>
  </conditionalFormatting>
  <conditionalFormatting sqref="K44:N44 K43:L43">
    <cfRule type="cellIs" dxfId="10" priority="7" operator="equal">
      <formula>0</formula>
    </cfRule>
  </conditionalFormatting>
  <conditionalFormatting sqref="K65:N65 K64:L64">
    <cfRule type="cellIs" dxfId="9" priority="6" operator="equal">
      <formula>0</formula>
    </cfRule>
  </conditionalFormatting>
  <conditionalFormatting sqref="K74:N74 K73:L73">
    <cfRule type="cellIs" dxfId="8" priority="5" operator="equal">
      <formula>0</formula>
    </cfRule>
  </conditionalFormatting>
  <conditionalFormatting sqref="M34:N34">
    <cfRule type="cellIs" dxfId="7" priority="4" operator="equal">
      <formula>0</formula>
    </cfRule>
  </conditionalFormatting>
  <conditionalFormatting sqref="M43:N43">
    <cfRule type="cellIs" dxfId="6" priority="3" operator="equal">
      <formula>0</formula>
    </cfRule>
  </conditionalFormatting>
  <conditionalFormatting sqref="M64:N64">
    <cfRule type="cellIs" dxfId="5" priority="2" operator="equal">
      <formula>0</formula>
    </cfRule>
  </conditionalFormatting>
  <conditionalFormatting sqref="M73:N73">
    <cfRule type="cellIs" dxfId="4" priority="1" operator="equal">
      <formula>0</formula>
    </cfRule>
  </conditionalFormatting>
  <pageMargins left="0.75" right="0.75" top="1" bottom="1" header="0.5" footer="0.5"/>
  <pageSetup paperSize="9" orientation="portrait" horizontalDpi="4294967292" verticalDpi="429496729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0"/>
  <sheetViews>
    <sheetView workbookViewId="0">
      <pane ySplit="3" topLeftCell="A4" activePane="bottomLeft" state="frozen"/>
      <selection pane="bottomLeft" activeCell="G2" sqref="G2"/>
    </sheetView>
  </sheetViews>
  <sheetFormatPr baseColWidth="10" defaultRowHeight="15" x14ac:dyDescent="0.2"/>
  <cols>
    <col min="12" max="12" width="10.83203125" style="24"/>
    <col min="14" max="17" width="9.5" customWidth="1"/>
  </cols>
  <sheetData>
    <row r="1" spans="1:24" x14ac:dyDescent="0.2">
      <c r="F1" t="s">
        <v>1566</v>
      </c>
      <c r="N1" s="130" t="s">
        <v>1395</v>
      </c>
      <c r="O1" s="130"/>
      <c r="P1" s="38"/>
      <c r="Q1" s="38"/>
    </row>
    <row r="2" spans="1:24" x14ac:dyDescent="0.2">
      <c r="F2" t="s">
        <v>1567</v>
      </c>
      <c r="I2" s="124" t="s">
        <v>1178</v>
      </c>
      <c r="J2" s="124" t="s">
        <v>1179</v>
      </c>
      <c r="K2" s="124" t="s">
        <v>1180</v>
      </c>
      <c r="L2" s="124"/>
      <c r="M2" s="31"/>
      <c r="N2" s="37" t="s">
        <v>1393</v>
      </c>
      <c r="O2" s="37" t="s">
        <v>1394</v>
      </c>
      <c r="P2" s="37" t="s">
        <v>1559</v>
      </c>
      <c r="Q2" s="37" t="s">
        <v>1560</v>
      </c>
      <c r="S2" s="128"/>
      <c r="T2" s="128"/>
      <c r="U2" s="128"/>
      <c r="V2" s="128"/>
      <c r="W2" s="128"/>
      <c r="X2" s="128"/>
    </row>
    <row r="3" spans="1:24" ht="16" thickBot="1" x14ac:dyDescent="0.25">
      <c r="A3" s="26" t="s">
        <v>1284</v>
      </c>
      <c r="B3" s="26" t="s">
        <v>1285</v>
      </c>
      <c r="C3" s="26" t="s">
        <v>1286</v>
      </c>
      <c r="D3" s="26" t="s">
        <v>1287</v>
      </c>
      <c r="E3" s="32" t="s">
        <v>1288</v>
      </c>
      <c r="F3" s="32" t="s">
        <v>1289</v>
      </c>
      <c r="G3" s="32" t="s">
        <v>1290</v>
      </c>
      <c r="H3" t="s">
        <v>57</v>
      </c>
      <c r="I3" s="23" t="s">
        <v>1237</v>
      </c>
      <c r="J3" s="23" t="s">
        <v>1237</v>
      </c>
      <c r="K3" s="23" t="s">
        <v>1237</v>
      </c>
      <c r="L3" s="25" t="s">
        <v>1268</v>
      </c>
      <c r="M3" s="23" t="s">
        <v>1269</v>
      </c>
      <c r="N3" s="37" t="s">
        <v>1282</v>
      </c>
      <c r="O3" s="37" t="s">
        <v>1282</v>
      </c>
      <c r="P3" s="37"/>
      <c r="Q3" s="37"/>
    </row>
    <row r="4" spans="1:24" x14ac:dyDescent="0.2">
      <c r="A4" s="10" t="s">
        <v>1183</v>
      </c>
      <c r="B4" s="40">
        <v>0</v>
      </c>
      <c r="C4" s="40">
        <v>0</v>
      </c>
      <c r="D4" s="40">
        <v>0</v>
      </c>
      <c r="E4" s="41" t="s">
        <v>1292</v>
      </c>
      <c r="F4" s="41" t="s">
        <v>1234</v>
      </c>
      <c r="G4" s="41">
        <v>1</v>
      </c>
      <c r="H4" s="11" t="s">
        <v>357</v>
      </c>
      <c r="I4" s="56">
        <v>1648482.3939489073</v>
      </c>
      <c r="J4" s="56">
        <v>53.127673441996386</v>
      </c>
      <c r="K4" s="56">
        <v>0</v>
      </c>
      <c r="L4" s="131">
        <v>3.2228232243797331E-5</v>
      </c>
      <c r="M4" s="57">
        <f>K4/I4</f>
        <v>0</v>
      </c>
      <c r="N4" s="62">
        <f>AVERAGE(L4:L17)</f>
        <v>5.2564798223442212E-4</v>
      </c>
      <c r="O4" s="62">
        <f>AVERAGE(M4:M17)</f>
        <v>3.8185538404088444E-5</v>
      </c>
      <c r="P4" s="62">
        <f>COUNTIF(L4:L17, "&gt;0")/COUNTIF(L4:L17, "&gt;=0")</f>
        <v>0.21428571428571427</v>
      </c>
      <c r="Q4" s="62">
        <f>COUNTIF(M4:M17, "&gt;0")/COUNTIF(M4:M17, "&gt;=0")</f>
        <v>7.1428571428571425E-2</v>
      </c>
      <c r="S4" s="35"/>
      <c r="T4" s="35"/>
      <c r="U4" s="35"/>
      <c r="V4" s="35"/>
      <c r="W4" s="35"/>
      <c r="X4" s="35"/>
    </row>
    <row r="5" spans="1:24" x14ac:dyDescent="0.2">
      <c r="A5" s="13" t="s">
        <v>1187</v>
      </c>
      <c r="B5" s="42">
        <v>0.94691021198161107</v>
      </c>
      <c r="C5" s="44">
        <v>0</v>
      </c>
      <c r="D5" s="44">
        <v>0</v>
      </c>
      <c r="E5" s="43" t="s">
        <v>1293</v>
      </c>
      <c r="F5" s="43" t="s">
        <v>1234</v>
      </c>
      <c r="G5" s="43">
        <v>1</v>
      </c>
      <c r="H5" s="8" t="s">
        <v>430</v>
      </c>
      <c r="I5" s="54">
        <v>6779.0916945458739</v>
      </c>
      <c r="J5" s="54">
        <v>0</v>
      </c>
      <c r="K5" s="54">
        <v>0</v>
      </c>
      <c r="L5" s="121">
        <v>0</v>
      </c>
      <c r="M5" s="58">
        <f>K5/I5</f>
        <v>0</v>
      </c>
      <c r="N5" s="62">
        <f>STDEV(L4:L17)/SQRT(COUNT(L4:L17))</f>
        <v>5.168021175501246E-4</v>
      </c>
      <c r="O5" s="62">
        <f>STDEV(M4:M17)/SQRT(COUNT(M4:M17))</f>
        <v>3.8185538404088438E-5</v>
      </c>
      <c r="P5" s="62"/>
      <c r="Q5" s="62"/>
    </row>
    <row r="6" spans="1:24" x14ac:dyDescent="0.2">
      <c r="A6" s="48" t="s">
        <v>1189</v>
      </c>
      <c r="B6" s="49">
        <v>0</v>
      </c>
      <c r="C6" s="49">
        <v>0</v>
      </c>
      <c r="D6" s="49">
        <v>0</v>
      </c>
      <c r="E6" s="50" t="s">
        <v>1294</v>
      </c>
      <c r="F6" s="50" t="s">
        <v>1234</v>
      </c>
      <c r="G6" s="50">
        <v>1</v>
      </c>
      <c r="H6" s="8" t="s">
        <v>78</v>
      </c>
      <c r="I6" s="54">
        <v>13.211920208057856</v>
      </c>
      <c r="J6" s="54">
        <v>0</v>
      </c>
      <c r="K6" s="54">
        <v>0</v>
      </c>
      <c r="L6" s="121">
        <v>0</v>
      </c>
      <c r="M6" s="58">
        <f>K6/I6</f>
        <v>0</v>
      </c>
      <c r="N6" s="37"/>
      <c r="O6" s="37"/>
      <c r="P6" s="37"/>
      <c r="Q6" s="37"/>
    </row>
    <row r="7" spans="1:24" x14ac:dyDescent="0.2">
      <c r="A7" s="48" t="s">
        <v>1197</v>
      </c>
      <c r="B7" s="49">
        <v>0</v>
      </c>
      <c r="C7" s="49">
        <v>0</v>
      </c>
      <c r="D7" s="49">
        <v>0</v>
      </c>
      <c r="E7" s="50" t="s">
        <v>1295</v>
      </c>
      <c r="F7" s="50" t="s">
        <v>1234</v>
      </c>
      <c r="G7" s="50">
        <v>1</v>
      </c>
      <c r="H7" s="8" t="s">
        <v>296</v>
      </c>
      <c r="I7" s="54">
        <v>12929.732510249156</v>
      </c>
      <c r="J7" s="54">
        <v>0</v>
      </c>
      <c r="K7" s="54">
        <v>0</v>
      </c>
      <c r="L7" s="121">
        <v>0</v>
      </c>
      <c r="M7" s="58">
        <f>K7/I7</f>
        <v>0</v>
      </c>
      <c r="N7" s="37"/>
      <c r="O7" s="37"/>
      <c r="P7" s="37"/>
      <c r="Q7" s="37"/>
    </row>
    <row r="8" spans="1:24" x14ac:dyDescent="0.2">
      <c r="A8" s="13" t="s">
        <v>1199</v>
      </c>
      <c r="B8" s="44">
        <v>0</v>
      </c>
      <c r="C8" s="42">
        <v>1.9450607817098839E-3</v>
      </c>
      <c r="D8" s="44">
        <v>0</v>
      </c>
      <c r="E8" s="43" t="s">
        <v>1296</v>
      </c>
      <c r="F8" s="43" t="s">
        <v>1234</v>
      </c>
      <c r="G8" s="43">
        <v>1</v>
      </c>
      <c r="H8" s="8" t="s">
        <v>509</v>
      </c>
      <c r="I8" s="54">
        <v>156362.41423105134</v>
      </c>
      <c r="J8" s="54">
        <v>1132.6261082863275</v>
      </c>
      <c r="K8" s="54">
        <v>83.590961630061145</v>
      </c>
      <c r="L8" s="121">
        <v>7.243595680306426E-3</v>
      </c>
      <c r="M8" s="58">
        <f>K8/I8</f>
        <v>5.3459753765723822E-4</v>
      </c>
      <c r="N8" s="37"/>
      <c r="O8" s="37"/>
      <c r="P8" s="37"/>
      <c r="Q8" s="37"/>
    </row>
    <row r="9" spans="1:24" x14ac:dyDescent="0.2">
      <c r="A9" s="13" t="s">
        <v>1209</v>
      </c>
      <c r="B9" s="44">
        <v>0</v>
      </c>
      <c r="C9" s="44">
        <v>0</v>
      </c>
      <c r="D9" s="44">
        <v>0</v>
      </c>
      <c r="E9" s="43" t="s">
        <v>1297</v>
      </c>
      <c r="F9" s="43" t="s">
        <v>1234</v>
      </c>
      <c r="G9" s="43">
        <v>1</v>
      </c>
      <c r="H9" s="8" t="s">
        <v>308</v>
      </c>
      <c r="I9" s="54">
        <v>3007624.2444883985</v>
      </c>
      <c r="J9" s="54">
        <v>0</v>
      </c>
      <c r="K9" s="54">
        <v>0</v>
      </c>
      <c r="L9" s="121">
        <v>0</v>
      </c>
      <c r="M9" s="58">
        <f>K9/I9</f>
        <v>0</v>
      </c>
      <c r="N9" s="37"/>
      <c r="O9" s="37"/>
      <c r="P9" s="37"/>
      <c r="Q9" s="37"/>
    </row>
    <row r="10" spans="1:24" x14ac:dyDescent="0.2">
      <c r="A10" s="13" t="s">
        <v>1210</v>
      </c>
      <c r="B10" s="44">
        <v>0</v>
      </c>
      <c r="C10" s="44">
        <v>0</v>
      </c>
      <c r="D10" s="44">
        <v>0</v>
      </c>
      <c r="E10" s="43" t="s">
        <v>1298</v>
      </c>
      <c r="F10" s="43" t="s">
        <v>1234</v>
      </c>
      <c r="G10" s="43">
        <v>1</v>
      </c>
      <c r="H10" s="8" t="s">
        <v>591</v>
      </c>
      <c r="I10" s="54">
        <v>2784937.631197114</v>
      </c>
      <c r="J10" s="54">
        <v>0</v>
      </c>
      <c r="K10" s="54">
        <v>0</v>
      </c>
      <c r="L10" s="121">
        <v>0</v>
      </c>
      <c r="M10" s="58">
        <f>K10/I10</f>
        <v>0</v>
      </c>
      <c r="N10" s="37"/>
      <c r="O10" s="37"/>
      <c r="P10" s="37"/>
      <c r="Q10" s="37"/>
    </row>
    <row r="11" spans="1:24" x14ac:dyDescent="0.2">
      <c r="A11" s="13" t="s">
        <v>1214</v>
      </c>
      <c r="B11" s="44">
        <v>0</v>
      </c>
      <c r="C11" s="44">
        <v>0</v>
      </c>
      <c r="D11" s="44">
        <v>0</v>
      </c>
      <c r="E11" s="43" t="s">
        <v>1299</v>
      </c>
      <c r="F11" s="43" t="s">
        <v>1234</v>
      </c>
      <c r="G11" s="43">
        <v>1</v>
      </c>
      <c r="H11" s="8" t="s">
        <v>452</v>
      </c>
      <c r="I11" s="54">
        <v>4371832.4304489512</v>
      </c>
      <c r="J11" s="54">
        <v>0</v>
      </c>
      <c r="K11" s="54">
        <v>0</v>
      </c>
      <c r="L11" s="121">
        <v>0</v>
      </c>
      <c r="M11" s="58">
        <f>K11/I11</f>
        <v>0</v>
      </c>
      <c r="N11" s="37"/>
      <c r="O11" s="37"/>
      <c r="P11" s="37"/>
      <c r="Q11" s="37"/>
    </row>
    <row r="12" spans="1:24" x14ac:dyDescent="0.2">
      <c r="A12" s="13" t="s">
        <v>1222</v>
      </c>
      <c r="B12" s="44">
        <v>0</v>
      </c>
      <c r="C12" s="44">
        <v>0</v>
      </c>
      <c r="D12" s="44">
        <v>0</v>
      </c>
      <c r="E12" s="43" t="s">
        <v>1300</v>
      </c>
      <c r="F12" s="43" t="s">
        <v>1234</v>
      </c>
      <c r="G12" s="43">
        <v>1</v>
      </c>
      <c r="H12" s="8" t="s">
        <v>246</v>
      </c>
      <c r="I12" s="54">
        <v>9499679.3966439217</v>
      </c>
      <c r="J12" s="54">
        <v>0</v>
      </c>
      <c r="K12" s="54">
        <v>0</v>
      </c>
      <c r="L12" s="121">
        <v>0</v>
      </c>
      <c r="M12" s="58">
        <f>K12/I12</f>
        <v>0</v>
      </c>
      <c r="N12" s="37"/>
      <c r="O12" s="37"/>
      <c r="P12" s="37"/>
      <c r="Q12" s="37"/>
    </row>
    <row r="13" spans="1:24" x14ac:dyDescent="0.2">
      <c r="A13" s="13" t="s">
        <v>1226</v>
      </c>
      <c r="B13" s="42">
        <v>2.7170604270817579E-3</v>
      </c>
      <c r="C13" s="44">
        <v>0</v>
      </c>
      <c r="D13" s="44">
        <v>0</v>
      </c>
      <c r="E13" s="43" t="s">
        <v>1301</v>
      </c>
      <c r="F13" s="43" t="s">
        <v>1234</v>
      </c>
      <c r="G13" s="43">
        <v>1</v>
      </c>
      <c r="H13" s="8" t="s">
        <v>392</v>
      </c>
      <c r="I13" s="54">
        <v>4348420.2691718116</v>
      </c>
      <c r="J13" s="54">
        <v>0</v>
      </c>
      <c r="K13" s="54">
        <v>0</v>
      </c>
      <c r="L13" s="121">
        <v>0</v>
      </c>
      <c r="M13" s="58">
        <f>K13/I13</f>
        <v>0</v>
      </c>
      <c r="N13" s="37"/>
      <c r="O13" s="37"/>
      <c r="P13" s="37"/>
      <c r="Q13" s="37"/>
    </row>
    <row r="14" spans="1:24" x14ac:dyDescent="0.2">
      <c r="A14" s="13" t="s">
        <v>1228</v>
      </c>
      <c r="B14" s="44">
        <v>0</v>
      </c>
      <c r="C14" s="44">
        <v>0</v>
      </c>
      <c r="D14" s="44">
        <v>0</v>
      </c>
      <c r="E14" s="43" t="s">
        <v>1302</v>
      </c>
      <c r="F14" s="43" t="s">
        <v>1234</v>
      </c>
      <c r="G14" s="43">
        <v>1</v>
      </c>
      <c r="H14" s="8" t="s">
        <v>252</v>
      </c>
      <c r="I14" s="54">
        <v>1887991.528775108</v>
      </c>
      <c r="J14" s="54">
        <v>0</v>
      </c>
      <c r="K14" s="54">
        <v>0</v>
      </c>
      <c r="L14" s="121">
        <v>0</v>
      </c>
      <c r="M14" s="58">
        <f>K14/I14</f>
        <v>0</v>
      </c>
      <c r="N14" s="37"/>
      <c r="O14" s="37"/>
      <c r="P14" s="37"/>
      <c r="Q14" s="37"/>
    </row>
    <row r="15" spans="1:24" x14ac:dyDescent="0.2">
      <c r="A15" s="13" t="s">
        <v>1230</v>
      </c>
      <c r="B15" s="44">
        <v>0</v>
      </c>
      <c r="C15" s="44">
        <v>0</v>
      </c>
      <c r="D15" s="44">
        <v>0</v>
      </c>
      <c r="E15" s="43" t="s">
        <v>1303</v>
      </c>
      <c r="F15" s="43" t="s">
        <v>1234</v>
      </c>
      <c r="G15" s="43">
        <v>1</v>
      </c>
      <c r="H15" s="8" t="s">
        <v>465</v>
      </c>
      <c r="I15" s="54">
        <v>1855044.5466759368</v>
      </c>
      <c r="J15" s="54">
        <v>154.42844926177244</v>
      </c>
      <c r="K15" s="54">
        <v>0</v>
      </c>
      <c r="L15" s="121">
        <v>8.324783873168626E-5</v>
      </c>
      <c r="M15" s="58">
        <f>K15/I15</f>
        <v>0</v>
      </c>
      <c r="N15" s="37"/>
      <c r="O15" s="37"/>
      <c r="P15" s="37"/>
      <c r="Q15" s="37"/>
    </row>
    <row r="16" spans="1:24" x14ac:dyDescent="0.2">
      <c r="A16" s="13" t="s">
        <v>1181</v>
      </c>
      <c r="B16" s="44">
        <v>0</v>
      </c>
      <c r="C16" s="44">
        <v>0</v>
      </c>
      <c r="D16" s="44">
        <v>0</v>
      </c>
      <c r="E16" s="43" t="s">
        <v>1304</v>
      </c>
      <c r="F16" s="43" t="s">
        <v>1234</v>
      </c>
      <c r="G16" s="43">
        <v>2</v>
      </c>
      <c r="H16" s="8" t="s">
        <v>145</v>
      </c>
      <c r="I16" s="54">
        <v>8558839.52277169</v>
      </c>
      <c r="J16" s="54">
        <v>0</v>
      </c>
      <c r="K16" s="54">
        <v>0</v>
      </c>
      <c r="L16" s="121">
        <v>0</v>
      </c>
      <c r="M16" s="58">
        <f>K16/I16</f>
        <v>0</v>
      </c>
      <c r="N16" s="37"/>
      <c r="O16" s="37"/>
      <c r="P16" s="37"/>
      <c r="Q16" s="37"/>
    </row>
    <row r="17" spans="1:24" ht="16" thickBot="1" x14ac:dyDescent="0.25">
      <c r="A17" s="15" t="s">
        <v>1207</v>
      </c>
      <c r="B17" s="46">
        <v>0</v>
      </c>
      <c r="C17" s="46">
        <v>0</v>
      </c>
      <c r="D17" s="46">
        <v>0</v>
      </c>
      <c r="E17" s="47" t="s">
        <v>1305</v>
      </c>
      <c r="F17" s="47" t="s">
        <v>1234</v>
      </c>
      <c r="G17" s="47">
        <v>2</v>
      </c>
      <c r="H17" s="16" t="s">
        <v>585</v>
      </c>
      <c r="I17" s="59">
        <v>140913.7439745203</v>
      </c>
      <c r="J17" s="59">
        <v>0</v>
      </c>
      <c r="K17" s="59">
        <v>0</v>
      </c>
      <c r="L17" s="132">
        <v>0</v>
      </c>
      <c r="M17" s="60">
        <f>K17/I17</f>
        <v>0</v>
      </c>
      <c r="N17" s="37"/>
      <c r="O17" s="37"/>
      <c r="P17" s="37"/>
      <c r="Q17" s="37"/>
    </row>
    <row r="18" spans="1:24" x14ac:dyDescent="0.2">
      <c r="A18" s="10" t="s">
        <v>1368</v>
      </c>
      <c r="B18" s="39">
        <v>0.16047699581811817</v>
      </c>
      <c r="C18" s="39">
        <v>3.1893047925220908E-2</v>
      </c>
      <c r="D18" s="40">
        <v>0</v>
      </c>
      <c r="E18" s="41" t="s">
        <v>1306</v>
      </c>
      <c r="F18" s="41" t="s">
        <v>1234</v>
      </c>
      <c r="G18" s="41">
        <v>5</v>
      </c>
      <c r="H18" s="11" t="s">
        <v>215</v>
      </c>
      <c r="I18" s="56">
        <v>1324551.7257824065</v>
      </c>
      <c r="J18" s="56">
        <v>179468.11418816433</v>
      </c>
      <c r="K18" s="56">
        <v>0</v>
      </c>
      <c r="L18" s="131">
        <v>0.13549347352377147</v>
      </c>
      <c r="M18" s="57">
        <f>K18/I18</f>
        <v>0</v>
      </c>
      <c r="N18" s="62">
        <f>AVERAGE(L18:L30)</f>
        <v>0.15111614199514825</v>
      </c>
      <c r="O18" s="62">
        <f>AVERAGE(M18:M30)</f>
        <v>2.7184999517305738E-3</v>
      </c>
      <c r="P18" s="62">
        <f>COUNTIF(L18:L30, "&gt;0")/COUNTIF(L18:L30, "&gt;=0")</f>
        <v>0.53846153846153844</v>
      </c>
      <c r="Q18" s="62">
        <f>COUNTIF(M18:M30, "&gt;0")/COUNTIF(M18:M30, "&gt;=0")</f>
        <v>0.15384615384615385</v>
      </c>
      <c r="S18" s="35"/>
      <c r="T18" s="35"/>
      <c r="U18" s="35"/>
      <c r="V18" s="35"/>
      <c r="W18" s="35"/>
      <c r="X18" s="35"/>
    </row>
    <row r="19" spans="1:24" x14ac:dyDescent="0.2">
      <c r="A19" s="13" t="s">
        <v>1369</v>
      </c>
      <c r="B19" s="42">
        <v>0.47518038659768658</v>
      </c>
      <c r="C19" s="44">
        <v>0</v>
      </c>
      <c r="D19" s="44">
        <v>0</v>
      </c>
      <c r="E19" s="43" t="s">
        <v>1307</v>
      </c>
      <c r="F19" s="43" t="s">
        <v>1234</v>
      </c>
      <c r="G19" s="43">
        <v>5</v>
      </c>
      <c r="H19" s="8" t="s">
        <v>428</v>
      </c>
      <c r="I19" s="54">
        <v>474270.68512525229</v>
      </c>
      <c r="J19" s="54">
        <v>0</v>
      </c>
      <c r="K19" s="54">
        <v>0</v>
      </c>
      <c r="L19" s="121">
        <v>0</v>
      </c>
      <c r="M19" s="58">
        <f>K19/I19</f>
        <v>0</v>
      </c>
      <c r="N19" s="62">
        <f>STDEV(L18:L30)/SQRT(COUNT(L18:L30))</f>
        <v>4.883297789795827E-2</v>
      </c>
      <c r="O19" s="62">
        <f>STDEV(M18:M30)/SQRT(COUNT(M18:M30))</f>
        <v>2.7182996677040509E-3</v>
      </c>
      <c r="P19" s="62"/>
      <c r="Q19" s="62"/>
    </row>
    <row r="20" spans="1:24" x14ac:dyDescent="0.2">
      <c r="A20" s="13" t="s">
        <v>1371</v>
      </c>
      <c r="B20" s="42">
        <v>1.0220237823222817</v>
      </c>
      <c r="C20" s="42">
        <v>0.20987859981380982</v>
      </c>
      <c r="D20" s="42">
        <v>9.8688299790637953E-5</v>
      </c>
      <c r="E20" s="43" t="s">
        <v>1308</v>
      </c>
      <c r="F20" s="43" t="s">
        <v>1234</v>
      </c>
      <c r="G20" s="43">
        <v>5</v>
      </c>
      <c r="H20" s="8" t="s">
        <v>501</v>
      </c>
      <c r="I20" s="54">
        <v>5555084.5805998482</v>
      </c>
      <c r="J20" s="54">
        <v>1302279.3581480877</v>
      </c>
      <c r="K20" s="54">
        <v>13.351552700834914</v>
      </c>
      <c r="L20" s="121">
        <v>0.23443015839868009</v>
      </c>
      <c r="M20" s="58">
        <f>K20/I20</f>
        <v>2.4034832426247575E-6</v>
      </c>
      <c r="N20" s="37"/>
      <c r="O20" s="37"/>
      <c r="P20" s="37"/>
      <c r="Q20" s="37"/>
    </row>
    <row r="21" spans="1:24" x14ac:dyDescent="0.2">
      <c r="A21" s="13" t="s">
        <v>1372</v>
      </c>
      <c r="B21" s="42">
        <v>0.81917900120095299</v>
      </c>
      <c r="C21" s="42">
        <v>8.2095755889113706E-2</v>
      </c>
      <c r="D21" s="42">
        <v>1.5656279767817408E-3</v>
      </c>
      <c r="E21" s="43" t="s">
        <v>1309</v>
      </c>
      <c r="F21" s="43" t="s">
        <v>1234</v>
      </c>
      <c r="G21" s="43">
        <v>5</v>
      </c>
      <c r="H21" s="8" t="s">
        <v>149</v>
      </c>
      <c r="I21" s="54">
        <v>3084655.4418453858</v>
      </c>
      <c r="J21" s="54">
        <v>767231.3397480105</v>
      </c>
      <c r="K21" s="54">
        <v>0</v>
      </c>
      <c r="L21" s="121">
        <v>0.2487251345288071</v>
      </c>
      <c r="M21" s="58">
        <f>K21/I21</f>
        <v>0</v>
      </c>
      <c r="N21" s="37"/>
      <c r="O21" s="37"/>
      <c r="P21" s="37"/>
      <c r="Q21" s="37"/>
    </row>
    <row r="22" spans="1:24" x14ac:dyDescent="0.2">
      <c r="A22" s="13" t="s">
        <v>1376</v>
      </c>
      <c r="B22" s="42">
        <v>0.66392667470426459</v>
      </c>
      <c r="C22" s="42">
        <v>0.17532275783339063</v>
      </c>
      <c r="D22" s="44">
        <v>0</v>
      </c>
      <c r="E22" s="43" t="s">
        <v>1310</v>
      </c>
      <c r="F22" s="43" t="s">
        <v>1234</v>
      </c>
      <c r="G22" s="43">
        <v>5</v>
      </c>
      <c r="H22" s="8" t="s">
        <v>367</v>
      </c>
      <c r="I22" s="54">
        <v>1115252.6824460686</v>
      </c>
      <c r="J22" s="54">
        <v>226046.59813922248</v>
      </c>
      <c r="K22" s="54">
        <v>0</v>
      </c>
      <c r="L22" s="121">
        <v>0.20268644200293473</v>
      </c>
      <c r="M22" s="58">
        <f>K22/I22</f>
        <v>0</v>
      </c>
      <c r="N22" s="37"/>
      <c r="O22" s="37"/>
      <c r="P22" s="37"/>
      <c r="Q22" s="37"/>
    </row>
    <row r="23" spans="1:24" x14ac:dyDescent="0.2">
      <c r="A23" s="13" t="s">
        <v>1377</v>
      </c>
      <c r="B23" s="42">
        <v>0.17228680303793495</v>
      </c>
      <c r="C23" s="42">
        <v>0.26440721109660892</v>
      </c>
      <c r="D23" s="44">
        <v>0</v>
      </c>
      <c r="E23" s="43" t="s">
        <v>1311</v>
      </c>
      <c r="F23" s="43" t="s">
        <v>1234</v>
      </c>
      <c r="G23" s="43">
        <v>5</v>
      </c>
      <c r="H23" s="8" t="s">
        <v>579</v>
      </c>
      <c r="I23" s="54">
        <v>835557.67547036521</v>
      </c>
      <c r="J23" s="54">
        <v>157795.24543751217</v>
      </c>
      <c r="K23" s="54">
        <v>0</v>
      </c>
      <c r="L23" s="121">
        <v>0.18885021353993739</v>
      </c>
      <c r="M23" s="58">
        <f>K23/I23</f>
        <v>0</v>
      </c>
      <c r="N23" s="37"/>
      <c r="O23" s="37"/>
      <c r="P23" s="37"/>
      <c r="Q23" s="37"/>
    </row>
    <row r="24" spans="1:24" x14ac:dyDescent="0.2">
      <c r="A24" s="13" t="s">
        <v>1381</v>
      </c>
      <c r="B24" s="42">
        <v>0.69951218580040886</v>
      </c>
      <c r="C24" s="42">
        <v>6.4315007968423436E-4</v>
      </c>
      <c r="D24" s="42">
        <v>1.5608458403481643E-4</v>
      </c>
      <c r="E24" s="43" t="s">
        <v>1312</v>
      </c>
      <c r="F24" s="43" t="s">
        <v>1234</v>
      </c>
      <c r="G24" s="43">
        <v>5</v>
      </c>
      <c r="H24" s="8" t="s">
        <v>92</v>
      </c>
      <c r="I24" s="54">
        <v>1228896.9448552025</v>
      </c>
      <c r="J24" s="54">
        <v>0</v>
      </c>
      <c r="K24" s="54">
        <v>0</v>
      </c>
      <c r="L24" s="121">
        <v>0</v>
      </c>
      <c r="M24" s="58">
        <f>K24/I24</f>
        <v>0</v>
      </c>
      <c r="N24" s="37"/>
      <c r="O24" s="37"/>
      <c r="P24" s="37"/>
      <c r="Q24" s="37"/>
    </row>
    <row r="25" spans="1:24" x14ac:dyDescent="0.2">
      <c r="A25" s="13" t="s">
        <v>1382</v>
      </c>
      <c r="B25" s="44">
        <v>0</v>
      </c>
      <c r="C25" s="44">
        <v>0</v>
      </c>
      <c r="D25" s="44">
        <v>0</v>
      </c>
      <c r="E25" s="43" t="s">
        <v>1313</v>
      </c>
      <c r="F25" s="43" t="s">
        <v>1234</v>
      </c>
      <c r="G25" s="43">
        <v>5</v>
      </c>
      <c r="H25" s="8" t="s">
        <v>98</v>
      </c>
      <c r="I25" s="54">
        <v>363643.81004331273</v>
      </c>
      <c r="J25" s="54">
        <v>0</v>
      </c>
      <c r="K25" s="54">
        <v>0</v>
      </c>
      <c r="L25" s="121">
        <v>0</v>
      </c>
      <c r="M25" s="58">
        <f>K25/I25</f>
        <v>0</v>
      </c>
      <c r="N25" s="37"/>
      <c r="O25" s="37"/>
      <c r="P25" s="37"/>
      <c r="Q25" s="37"/>
    </row>
    <row r="26" spans="1:24" x14ac:dyDescent="0.2">
      <c r="A26" s="13" t="s">
        <v>1384</v>
      </c>
      <c r="B26" s="42">
        <v>8.4372540903772802E-2</v>
      </c>
      <c r="C26" s="42">
        <v>0.32165232977211222</v>
      </c>
      <c r="D26" s="44">
        <v>0</v>
      </c>
      <c r="E26" s="43" t="s">
        <v>1314</v>
      </c>
      <c r="F26" s="43" t="s">
        <v>1234</v>
      </c>
      <c r="G26" s="43">
        <v>5</v>
      </c>
      <c r="H26" s="8" t="s">
        <v>523</v>
      </c>
      <c r="I26" s="54">
        <v>356465.26058577967</v>
      </c>
      <c r="J26" s="54">
        <v>320131.62098285835</v>
      </c>
      <c r="K26" s="54">
        <v>0</v>
      </c>
      <c r="L26" s="121">
        <v>0.44903621247241005</v>
      </c>
      <c r="M26" s="58">
        <f>K26/I26</f>
        <v>0</v>
      </c>
      <c r="N26" s="37"/>
      <c r="O26" s="37"/>
      <c r="P26" s="37"/>
      <c r="Q26" s="37"/>
    </row>
    <row r="27" spans="1:24" x14ac:dyDescent="0.2">
      <c r="A27" s="13" t="s">
        <v>1388</v>
      </c>
      <c r="B27" s="42">
        <v>0.12330758875809154</v>
      </c>
      <c r="C27" s="44">
        <v>0</v>
      </c>
      <c r="D27" s="44">
        <v>0</v>
      </c>
      <c r="E27" s="43" t="s">
        <v>1315</v>
      </c>
      <c r="F27" s="43" t="s">
        <v>1234</v>
      </c>
      <c r="G27" s="43">
        <v>5</v>
      </c>
      <c r="H27" s="8" t="s">
        <v>317</v>
      </c>
      <c r="I27" s="54">
        <v>1608162.8428639616</v>
      </c>
      <c r="J27" s="54">
        <v>0</v>
      </c>
      <c r="K27" s="54">
        <v>0</v>
      </c>
      <c r="L27" s="121">
        <v>0</v>
      </c>
      <c r="M27" s="58">
        <f>K27/I27</f>
        <v>0</v>
      </c>
      <c r="N27" s="37"/>
      <c r="O27" s="37"/>
      <c r="P27" s="37"/>
      <c r="Q27" s="37"/>
    </row>
    <row r="28" spans="1:24" x14ac:dyDescent="0.2">
      <c r="A28" s="13" t="s">
        <v>1390</v>
      </c>
      <c r="B28" s="42">
        <v>0.55626644048512741</v>
      </c>
      <c r="C28" s="42">
        <v>0.63284823066778162</v>
      </c>
      <c r="D28" s="44">
        <v>0</v>
      </c>
      <c r="E28" s="43" t="s">
        <v>1316</v>
      </c>
      <c r="F28" s="43" t="s">
        <v>1234</v>
      </c>
      <c r="G28" s="43">
        <v>5</v>
      </c>
      <c r="H28" s="8" t="s">
        <v>463</v>
      </c>
      <c r="I28" s="54">
        <v>1592965.6334011261</v>
      </c>
      <c r="J28" s="54">
        <v>0</v>
      </c>
      <c r="K28" s="54">
        <v>56292.372301416559</v>
      </c>
      <c r="L28" s="121">
        <v>0</v>
      </c>
      <c r="M28" s="58">
        <f>K28/I28</f>
        <v>3.5338095889254836E-2</v>
      </c>
      <c r="N28" s="37"/>
      <c r="O28" s="37"/>
      <c r="P28" s="37"/>
      <c r="Q28" s="37"/>
    </row>
    <row r="29" spans="1:24" x14ac:dyDescent="0.2">
      <c r="A29" s="13" t="s">
        <v>1391</v>
      </c>
      <c r="B29" s="44">
        <v>0</v>
      </c>
      <c r="C29" s="44">
        <v>0</v>
      </c>
      <c r="D29" s="44">
        <v>0</v>
      </c>
      <c r="E29" s="43" t="s">
        <v>1317</v>
      </c>
      <c r="F29" s="43" t="s">
        <v>1234</v>
      </c>
      <c r="G29" s="43">
        <v>5</v>
      </c>
      <c r="H29" s="8" t="s">
        <v>323</v>
      </c>
      <c r="I29" s="54">
        <v>2962738.3476607525</v>
      </c>
      <c r="J29" s="54">
        <v>0</v>
      </c>
      <c r="K29" s="54">
        <v>0</v>
      </c>
      <c r="L29" s="121">
        <v>0</v>
      </c>
      <c r="M29" s="58">
        <f>K29/I29</f>
        <v>0</v>
      </c>
      <c r="N29" s="37"/>
      <c r="O29" s="37"/>
      <c r="P29" s="37"/>
      <c r="Q29" s="37"/>
    </row>
    <row r="30" spans="1:24" ht="16" thickBot="1" x14ac:dyDescent="0.25">
      <c r="A30" s="15" t="s">
        <v>1392</v>
      </c>
      <c r="B30" s="45">
        <v>7.9936787684542127E-2</v>
      </c>
      <c r="C30" s="45">
        <v>0.11472142365767111</v>
      </c>
      <c r="D30" s="46">
        <v>0</v>
      </c>
      <c r="E30" s="47" t="s">
        <v>1318</v>
      </c>
      <c r="F30" s="47" t="s">
        <v>1234</v>
      </c>
      <c r="G30" s="47">
        <v>5</v>
      </c>
      <c r="H30" s="16" t="s">
        <v>535</v>
      </c>
      <c r="I30" s="59">
        <v>199538.80674469541</v>
      </c>
      <c r="J30" s="59">
        <v>100824.60677896219</v>
      </c>
      <c r="K30" s="59">
        <v>0</v>
      </c>
      <c r="L30" s="132">
        <v>0.50528821147038627</v>
      </c>
      <c r="M30" s="60">
        <f>K30/I30</f>
        <v>0</v>
      </c>
      <c r="N30" s="37"/>
      <c r="O30" s="37"/>
      <c r="P30" s="37"/>
      <c r="Q30" s="37"/>
    </row>
    <row r="31" spans="1:24" x14ac:dyDescent="0.2">
      <c r="A31" s="10" t="s">
        <v>1182</v>
      </c>
      <c r="B31" s="39">
        <v>0.49777048687639863</v>
      </c>
      <c r="C31" s="39">
        <v>1.2292688743054161E-2</v>
      </c>
      <c r="D31" s="40">
        <v>0</v>
      </c>
      <c r="E31" s="41" t="s">
        <v>1319</v>
      </c>
      <c r="F31" s="41" t="s">
        <v>1234</v>
      </c>
      <c r="G31" s="41">
        <v>7</v>
      </c>
      <c r="H31" s="11" t="s">
        <v>286</v>
      </c>
      <c r="I31" s="56">
        <v>3300129.6208698191</v>
      </c>
      <c r="J31" s="56">
        <v>120554.04370197259</v>
      </c>
      <c r="K31" s="56">
        <v>0</v>
      </c>
      <c r="L31" s="131">
        <v>3.6530093527113651E-2</v>
      </c>
      <c r="M31" s="57">
        <f>K31/I31</f>
        <v>0</v>
      </c>
      <c r="N31" s="62">
        <f>AVERAGE(L31:L43)</f>
        <v>0.18864809275620378</v>
      </c>
      <c r="O31" s="62">
        <f>AVERAGE(M31:M43)</f>
        <v>4.7711541894621428E-6</v>
      </c>
      <c r="P31" s="62">
        <f>COUNTIF(L31:L43, "&gt;0")/COUNTIF(L31:L43, "&gt;=0")</f>
        <v>0.84615384615384615</v>
      </c>
      <c r="Q31" s="62">
        <f>COUNTIF(M31:M43, "&gt;0")/COUNTIF(M31:M43, "&gt;=0")</f>
        <v>0.15384615384615385</v>
      </c>
      <c r="S31" s="35"/>
      <c r="T31" s="35"/>
      <c r="U31" s="35"/>
      <c r="V31" s="35"/>
      <c r="W31" s="35"/>
      <c r="X31" s="35"/>
    </row>
    <row r="32" spans="1:24" x14ac:dyDescent="0.2">
      <c r="A32" s="13" t="s">
        <v>1184</v>
      </c>
      <c r="B32" s="42">
        <v>0.13625301613090932</v>
      </c>
      <c r="C32" s="42">
        <v>0.14370026909375022</v>
      </c>
      <c r="D32" s="44">
        <v>0</v>
      </c>
      <c r="E32" s="43" t="s">
        <v>1320</v>
      </c>
      <c r="F32" s="43" t="s">
        <v>1234</v>
      </c>
      <c r="G32" s="43">
        <v>7</v>
      </c>
      <c r="H32" s="8" t="s">
        <v>499</v>
      </c>
      <c r="I32" s="54">
        <v>596353.07603551482</v>
      </c>
      <c r="J32" s="54">
        <v>422943.07221159723</v>
      </c>
      <c r="K32" s="54">
        <v>0</v>
      </c>
      <c r="L32" s="121">
        <v>0.35460794050336175</v>
      </c>
      <c r="M32" s="58">
        <f>K32/I32</f>
        <v>0</v>
      </c>
      <c r="N32" s="62">
        <f>STDEV(L31:L43)/SQRT(COUNT(L31:L43))</f>
        <v>6.090842360512197E-2</v>
      </c>
      <c r="O32" s="62">
        <f>STDEV(M31:M43)/SQRT(COUNT(M31:M43))</f>
        <v>4.6439911177396179E-6</v>
      </c>
      <c r="P32" s="62"/>
      <c r="Q32" s="62"/>
    </row>
    <row r="33" spans="1:24" x14ac:dyDescent="0.2">
      <c r="A33" s="13" t="s">
        <v>1188</v>
      </c>
      <c r="B33" s="42">
        <v>0.36747630166866668</v>
      </c>
      <c r="C33" s="42">
        <v>6.2488345576584815E-2</v>
      </c>
      <c r="D33" s="42">
        <v>7.1436941562442175E-5</v>
      </c>
      <c r="E33" s="43" t="s">
        <v>1321</v>
      </c>
      <c r="F33" s="43" t="s">
        <v>1234</v>
      </c>
      <c r="G33" s="43">
        <v>7</v>
      </c>
      <c r="H33" s="8" t="s">
        <v>571</v>
      </c>
      <c r="I33" s="54">
        <v>2806291.795628516</v>
      </c>
      <c r="J33" s="54">
        <v>252775.32583084831</v>
      </c>
      <c r="K33" s="54">
        <v>0</v>
      </c>
      <c r="L33" s="121">
        <v>9.0074498391296137E-2</v>
      </c>
      <c r="M33" s="58">
        <f>K33/I33</f>
        <v>0</v>
      </c>
      <c r="N33" s="37"/>
      <c r="O33" s="37"/>
      <c r="P33" s="37"/>
      <c r="Q33" s="37"/>
    </row>
    <row r="34" spans="1:24" x14ac:dyDescent="0.2">
      <c r="A34" s="13" t="s">
        <v>1190</v>
      </c>
      <c r="B34" s="42">
        <v>0.24192766144234978</v>
      </c>
      <c r="C34" s="42">
        <v>3.5179714835593907E-2</v>
      </c>
      <c r="D34" s="42">
        <v>5.1307374186647966E-4</v>
      </c>
      <c r="E34" s="43" t="s">
        <v>1322</v>
      </c>
      <c r="F34" s="43" t="s">
        <v>1234</v>
      </c>
      <c r="G34" s="43">
        <v>7</v>
      </c>
      <c r="H34" s="8" t="s">
        <v>219</v>
      </c>
      <c r="I34" s="54">
        <v>2544346.6930008745</v>
      </c>
      <c r="J34" s="54">
        <v>357388.62172557408</v>
      </c>
      <c r="K34" s="54">
        <v>0</v>
      </c>
      <c r="L34" s="121">
        <v>0.14046380656720167</v>
      </c>
      <c r="M34" s="58">
        <f>K34/I34</f>
        <v>0</v>
      </c>
      <c r="N34" s="37"/>
      <c r="O34" s="37"/>
      <c r="P34" s="37"/>
      <c r="Q34" s="37"/>
    </row>
    <row r="35" spans="1:24" x14ac:dyDescent="0.2">
      <c r="A35" s="13" t="s">
        <v>1198</v>
      </c>
      <c r="B35" s="42">
        <v>0.14550472321431251</v>
      </c>
      <c r="C35" s="42">
        <v>9.4975865629470177E-2</v>
      </c>
      <c r="D35" s="44">
        <v>0</v>
      </c>
      <c r="E35" s="43" t="s">
        <v>1323</v>
      </c>
      <c r="F35" s="43" t="s">
        <v>1234</v>
      </c>
      <c r="G35" s="43">
        <v>7</v>
      </c>
      <c r="H35" s="8" t="s">
        <v>438</v>
      </c>
      <c r="I35" s="54">
        <v>4676764.8471547551</v>
      </c>
      <c r="J35" s="54">
        <v>1513768.8280273643</v>
      </c>
      <c r="K35" s="54">
        <v>0</v>
      </c>
      <c r="L35" s="121">
        <v>0.16183931387402439</v>
      </c>
      <c r="M35" s="58">
        <f>K35/I35</f>
        <v>0</v>
      </c>
      <c r="N35" s="37"/>
      <c r="O35" s="37"/>
      <c r="P35" s="37"/>
      <c r="Q35" s="37"/>
    </row>
    <row r="36" spans="1:24" x14ac:dyDescent="0.2">
      <c r="A36" s="13" t="s">
        <v>1200</v>
      </c>
      <c r="B36" s="42">
        <v>0.13893179495729016</v>
      </c>
      <c r="C36" s="42">
        <v>0.20979229811681718</v>
      </c>
      <c r="D36" s="44">
        <v>0</v>
      </c>
      <c r="E36" s="43" t="s">
        <v>1324</v>
      </c>
      <c r="F36" s="43" t="s">
        <v>1234</v>
      </c>
      <c r="G36" s="43">
        <v>7</v>
      </c>
      <c r="H36" s="8" t="s">
        <v>86</v>
      </c>
      <c r="I36" s="54">
        <v>1526820.8909687782</v>
      </c>
      <c r="J36" s="54">
        <v>504649.7847329083</v>
      </c>
      <c r="K36" s="54">
        <v>0</v>
      </c>
      <c r="L36" s="121">
        <v>0.33052323800252997</v>
      </c>
      <c r="M36" s="58">
        <f>K36/I36</f>
        <v>0</v>
      </c>
      <c r="N36" s="37"/>
      <c r="O36" s="37"/>
      <c r="P36" s="37"/>
      <c r="Q36" s="37"/>
    </row>
    <row r="37" spans="1:24" x14ac:dyDescent="0.2">
      <c r="A37" s="13" t="s">
        <v>1208</v>
      </c>
      <c r="B37" s="42">
        <v>0.65346769853007391</v>
      </c>
      <c r="C37" s="42">
        <v>3.2929201456291784E-4</v>
      </c>
      <c r="D37" s="42">
        <v>1.2272937847422239E-4</v>
      </c>
      <c r="E37" s="43" t="s">
        <v>1325</v>
      </c>
      <c r="F37" s="43" t="s">
        <v>1234</v>
      </c>
      <c r="G37" s="43">
        <v>7</v>
      </c>
      <c r="H37" s="8" t="s">
        <v>163</v>
      </c>
      <c r="I37" s="54">
        <v>3276483.5415733512</v>
      </c>
      <c r="J37" s="54">
        <v>0</v>
      </c>
      <c r="K37" s="54">
        <v>0</v>
      </c>
      <c r="L37" s="121">
        <v>0</v>
      </c>
      <c r="M37" s="58">
        <f>K37/I37</f>
        <v>0</v>
      </c>
      <c r="N37" s="37"/>
      <c r="O37" s="37"/>
      <c r="P37" s="37"/>
      <c r="Q37" s="37"/>
    </row>
    <row r="38" spans="1:24" x14ac:dyDescent="0.2">
      <c r="A38" s="13" t="s">
        <v>1211</v>
      </c>
      <c r="B38" s="42">
        <v>1.7587941233655983E-2</v>
      </c>
      <c r="C38" s="42">
        <v>0.16822252701967227</v>
      </c>
      <c r="D38" s="44">
        <v>0</v>
      </c>
      <c r="E38" s="43" t="s">
        <v>1326</v>
      </c>
      <c r="F38" s="43" t="s">
        <v>1234</v>
      </c>
      <c r="G38" s="43">
        <v>7</v>
      </c>
      <c r="H38" s="8" t="s">
        <v>169</v>
      </c>
      <c r="I38" s="54">
        <v>1168005.6205621746</v>
      </c>
      <c r="J38" s="54">
        <v>1789549.9167146548</v>
      </c>
      <c r="K38" s="54">
        <v>0</v>
      </c>
      <c r="L38" s="121">
        <v>0.76607076422000597</v>
      </c>
      <c r="M38" s="58">
        <f>K38/I38</f>
        <v>0</v>
      </c>
      <c r="N38" s="37"/>
      <c r="O38" s="37"/>
      <c r="P38" s="37"/>
      <c r="Q38" s="37"/>
    </row>
    <row r="39" spans="1:24" x14ac:dyDescent="0.2">
      <c r="A39" s="13" t="s">
        <v>1215</v>
      </c>
      <c r="B39" s="42">
        <v>0.47343062478521131</v>
      </c>
      <c r="C39" s="42">
        <v>0.17802430295494179</v>
      </c>
      <c r="D39" s="44">
        <v>0</v>
      </c>
      <c r="E39" s="43" t="s">
        <v>1327</v>
      </c>
      <c r="F39" s="43" t="s">
        <v>1234</v>
      </c>
      <c r="G39" s="43">
        <v>7</v>
      </c>
      <c r="H39" s="8" t="s">
        <v>593</v>
      </c>
      <c r="I39" s="54">
        <v>222237.6883391334</v>
      </c>
      <c r="J39" s="54">
        <v>133879.26714625771</v>
      </c>
      <c r="K39" s="54">
        <v>0</v>
      </c>
      <c r="L39" s="121">
        <v>0.30120738779004652</v>
      </c>
      <c r="M39" s="58">
        <f>K39/I39</f>
        <v>0</v>
      </c>
      <c r="N39" s="37"/>
      <c r="O39" s="37"/>
      <c r="P39" s="37"/>
      <c r="Q39" s="37"/>
    </row>
    <row r="40" spans="1:24" x14ac:dyDescent="0.2">
      <c r="A40" s="13" t="s">
        <v>1223</v>
      </c>
      <c r="B40" s="42">
        <v>9.0209782921607409E-4</v>
      </c>
      <c r="C40" s="44">
        <v>0</v>
      </c>
      <c r="D40" s="44">
        <v>0</v>
      </c>
      <c r="E40" s="43" t="s">
        <v>1328</v>
      </c>
      <c r="F40" s="43" t="s">
        <v>1234</v>
      </c>
      <c r="G40" s="43">
        <v>7</v>
      </c>
      <c r="H40" s="8" t="s">
        <v>388</v>
      </c>
      <c r="I40" s="54">
        <v>5084822.270113701</v>
      </c>
      <c r="J40" s="54">
        <v>0</v>
      </c>
      <c r="K40" s="54">
        <v>0</v>
      </c>
      <c r="L40" s="121">
        <v>0</v>
      </c>
      <c r="M40" s="58">
        <f>K40/I40</f>
        <v>0</v>
      </c>
      <c r="N40" s="37"/>
      <c r="O40" s="37"/>
      <c r="P40" s="37"/>
      <c r="Q40" s="37"/>
    </row>
    <row r="41" spans="1:24" x14ac:dyDescent="0.2">
      <c r="A41" s="13" t="s">
        <v>1227</v>
      </c>
      <c r="B41" s="42">
        <v>8.1022856708105329E-2</v>
      </c>
      <c r="C41" s="42">
        <v>0.29669911565734486</v>
      </c>
      <c r="D41" s="44">
        <v>0</v>
      </c>
      <c r="E41" s="43" t="s">
        <v>1329</v>
      </c>
      <c r="F41" s="43" t="s">
        <v>1234</v>
      </c>
      <c r="G41" s="43">
        <v>7</v>
      </c>
      <c r="H41" s="8" t="s">
        <v>533</v>
      </c>
      <c r="I41" s="54">
        <v>933568.97641095449</v>
      </c>
      <c r="J41" s="54">
        <v>119.14786158215215</v>
      </c>
      <c r="K41" s="54">
        <v>0</v>
      </c>
      <c r="L41" s="121">
        <v>1.2762620073367088E-4</v>
      </c>
      <c r="M41" s="58">
        <f>K41/I41</f>
        <v>0</v>
      </c>
      <c r="N41" s="37"/>
      <c r="O41" s="37"/>
      <c r="P41" s="37"/>
      <c r="Q41" s="37"/>
    </row>
    <row r="42" spans="1:24" x14ac:dyDescent="0.2">
      <c r="A42" s="13" t="s">
        <v>1229</v>
      </c>
      <c r="B42" s="44">
        <v>0</v>
      </c>
      <c r="C42" s="44">
        <v>0</v>
      </c>
      <c r="D42" s="44">
        <v>0</v>
      </c>
      <c r="E42" s="43" t="s">
        <v>1330</v>
      </c>
      <c r="F42" s="43" t="s">
        <v>1234</v>
      </c>
      <c r="G42" s="43">
        <v>7</v>
      </c>
      <c r="H42" s="8" t="s">
        <v>394</v>
      </c>
      <c r="I42" s="54">
        <v>9792058.266173359</v>
      </c>
      <c r="J42" s="54">
        <v>59.979656435626332</v>
      </c>
      <c r="K42" s="54">
        <v>15.119522019807491</v>
      </c>
      <c r="L42" s="121">
        <v>6.1253369623857232E-6</v>
      </c>
      <c r="M42" s="58">
        <f>K42/I42</f>
        <v>1.5440596459722714E-6</v>
      </c>
      <c r="N42" s="37"/>
      <c r="O42" s="37"/>
      <c r="P42" s="37"/>
      <c r="Q42" s="37"/>
    </row>
    <row r="43" spans="1:24" ht="16" thickBot="1" x14ac:dyDescent="0.25">
      <c r="A43" s="15" t="s">
        <v>1231</v>
      </c>
      <c r="B43" s="45">
        <v>2.9703797765470344E-2</v>
      </c>
      <c r="C43" s="45">
        <v>9.7025620788519007E-2</v>
      </c>
      <c r="D43" s="46">
        <v>0</v>
      </c>
      <c r="E43" s="47" t="s">
        <v>1331</v>
      </c>
      <c r="F43" s="47" t="s">
        <v>1234</v>
      </c>
      <c r="G43" s="47">
        <v>7</v>
      </c>
      <c r="H43" s="16" t="s">
        <v>605</v>
      </c>
      <c r="I43" s="59">
        <v>97390.453882883347</v>
      </c>
      <c r="J43" s="59">
        <v>26390.320918585094</v>
      </c>
      <c r="K43" s="59">
        <v>5.890266666996717</v>
      </c>
      <c r="L43" s="132">
        <v>0.27097441141737272</v>
      </c>
      <c r="M43" s="60">
        <f>K43/I43</f>
        <v>6.0480944817035586E-5</v>
      </c>
      <c r="N43" s="37"/>
      <c r="O43" s="37"/>
      <c r="P43" s="37"/>
      <c r="Q43" s="37"/>
    </row>
    <row r="44" spans="1:24" x14ac:dyDescent="0.2">
      <c r="A44" s="10" t="s">
        <v>1185</v>
      </c>
      <c r="B44" s="40">
        <v>0.12862364572695198</v>
      </c>
      <c r="C44" s="39">
        <v>0.18222583867199019</v>
      </c>
      <c r="D44" s="40">
        <v>0</v>
      </c>
      <c r="E44" s="41" t="s">
        <v>1332</v>
      </c>
      <c r="F44" s="41" t="s">
        <v>1235</v>
      </c>
      <c r="G44" s="41">
        <v>1</v>
      </c>
      <c r="H44" s="11" t="s">
        <v>569</v>
      </c>
      <c r="I44" s="56">
        <v>2040745.605525251</v>
      </c>
      <c r="J44" s="56">
        <v>576366.46177244792</v>
      </c>
      <c r="K44" s="56">
        <v>0</v>
      </c>
      <c r="L44" s="131">
        <v>0.28242935337552844</v>
      </c>
      <c r="M44" s="57">
        <f>K44/I44</f>
        <v>0</v>
      </c>
      <c r="N44" s="62">
        <f>AVERAGE(L44:L55)</f>
        <v>7.3371670033576572E-2</v>
      </c>
      <c r="O44" s="62">
        <f>AVERAGE(M44:M55)</f>
        <v>4.324032970416467E-6</v>
      </c>
      <c r="P44" s="62">
        <f>COUNTIF(L44:L55, "&gt;0")/COUNTIF(L44:L55, "&gt;=0")</f>
        <v>0.5</v>
      </c>
      <c r="Q44" s="62">
        <f>COUNTIF(M44:M55, "&gt;0")/COUNTIF(M44:M55, "&gt;=0")</f>
        <v>8.3333333333333329E-2</v>
      </c>
      <c r="S44" s="35"/>
      <c r="T44" s="35"/>
      <c r="U44" s="35"/>
      <c r="V44" s="35"/>
      <c r="W44" s="35"/>
      <c r="X44" s="35"/>
    </row>
    <row r="45" spans="1:24" x14ac:dyDescent="0.2">
      <c r="A45" s="13" t="s">
        <v>1191</v>
      </c>
      <c r="B45" s="44">
        <v>5.3916127452457677E-2</v>
      </c>
      <c r="C45" s="42">
        <v>1.2197027823839611E-4</v>
      </c>
      <c r="D45" s="44">
        <v>0</v>
      </c>
      <c r="E45" s="43" t="s">
        <v>1333</v>
      </c>
      <c r="F45" s="43" t="s">
        <v>1235</v>
      </c>
      <c r="G45" s="43">
        <v>1</v>
      </c>
      <c r="H45" s="8" t="s">
        <v>290</v>
      </c>
      <c r="I45" s="54">
        <v>1301544.0666642347</v>
      </c>
      <c r="J45" s="54">
        <v>0</v>
      </c>
      <c r="K45" s="54">
        <v>0</v>
      </c>
      <c r="L45" s="121">
        <v>0</v>
      </c>
      <c r="M45" s="58">
        <f>K45/I45</f>
        <v>0</v>
      </c>
      <c r="N45" s="62">
        <f>STDEV(L44:L55)/SQRT(COUNT(L44:L55))</f>
        <v>2.9450510660076541E-2</v>
      </c>
      <c r="O45" s="62">
        <f>STDEV(M44:M55)/SQRT(COUNT(M44:M55))</f>
        <v>4.324032970416467E-6</v>
      </c>
      <c r="P45" s="62"/>
      <c r="Q45" s="62"/>
    </row>
    <row r="46" spans="1:24" x14ac:dyDescent="0.2">
      <c r="A46" s="13" t="s">
        <v>1193</v>
      </c>
      <c r="B46" s="44">
        <v>3.5391787516632804E-5</v>
      </c>
      <c r="C46" s="44">
        <v>0</v>
      </c>
      <c r="D46" s="44">
        <v>0</v>
      </c>
      <c r="E46" s="43" t="s">
        <v>1334</v>
      </c>
      <c r="F46" s="43" t="s">
        <v>1235</v>
      </c>
      <c r="G46" s="43">
        <v>1</v>
      </c>
      <c r="H46" s="8" t="s">
        <v>575</v>
      </c>
      <c r="I46" s="54">
        <v>6991398.2702571759</v>
      </c>
      <c r="J46" s="54">
        <v>0</v>
      </c>
      <c r="K46" s="54">
        <v>0</v>
      </c>
      <c r="L46" s="121">
        <v>0</v>
      </c>
      <c r="M46" s="58">
        <f>K46/I46</f>
        <v>0</v>
      </c>
      <c r="N46" s="37"/>
      <c r="O46" s="37"/>
      <c r="P46" s="37"/>
      <c r="Q46" s="37"/>
    </row>
    <row r="47" spans="1:24" x14ac:dyDescent="0.2">
      <c r="A47" s="13" t="s">
        <v>1195</v>
      </c>
      <c r="B47" s="44">
        <v>1.474839909676149E-2</v>
      </c>
      <c r="C47" s="42">
        <v>1.3187089125401336E-2</v>
      </c>
      <c r="D47" s="44">
        <v>3.6389024079684289E-7</v>
      </c>
      <c r="E47" s="43" t="s">
        <v>1335</v>
      </c>
      <c r="F47" s="43" t="s">
        <v>1235</v>
      </c>
      <c r="G47" s="43">
        <v>1</v>
      </c>
      <c r="H47" s="8" t="s">
        <v>436</v>
      </c>
      <c r="I47" s="54">
        <v>6169176.8961577918</v>
      </c>
      <c r="J47" s="54">
        <v>424849.7462730573</v>
      </c>
      <c r="K47" s="54">
        <v>0</v>
      </c>
      <c r="L47" s="121">
        <v>6.8866520351792276E-2</v>
      </c>
      <c r="M47" s="58">
        <f>K47/I47</f>
        <v>0</v>
      </c>
      <c r="N47" s="37"/>
      <c r="O47" s="37"/>
      <c r="P47" s="37"/>
      <c r="Q47" s="37"/>
    </row>
    <row r="48" spans="1:24" x14ac:dyDescent="0.2">
      <c r="A48" s="13" t="s">
        <v>1201</v>
      </c>
      <c r="B48" s="44">
        <v>2.6090648213094332E-5</v>
      </c>
      <c r="C48" s="42">
        <v>2.4307783250874952E-5</v>
      </c>
      <c r="D48" s="44">
        <v>0</v>
      </c>
      <c r="E48" s="43" t="s">
        <v>1336</v>
      </c>
      <c r="F48" s="43" t="s">
        <v>1235</v>
      </c>
      <c r="G48" s="43">
        <v>1</v>
      </c>
      <c r="H48" s="8" t="s">
        <v>369</v>
      </c>
      <c r="I48" s="54">
        <v>5962837.4691613829</v>
      </c>
      <c r="J48" s="54">
        <v>650.2967813276199</v>
      </c>
      <c r="K48" s="54">
        <v>0</v>
      </c>
      <c r="L48" s="121">
        <v>1.0905827715258488E-4</v>
      </c>
      <c r="M48" s="58">
        <f>K48/I48</f>
        <v>0</v>
      </c>
      <c r="N48" s="37"/>
      <c r="O48" s="37"/>
      <c r="P48" s="37"/>
      <c r="Q48" s="37"/>
    </row>
    <row r="49" spans="1:24" x14ac:dyDescent="0.2">
      <c r="A49" s="13" t="s">
        <v>1203</v>
      </c>
      <c r="B49" s="44">
        <v>1.2468105479889828E-2</v>
      </c>
      <c r="C49" s="42">
        <v>4.8041992688280792E-2</v>
      </c>
      <c r="D49" s="44">
        <v>0</v>
      </c>
      <c r="E49" s="43" t="s">
        <v>1337</v>
      </c>
      <c r="F49" s="43" t="s">
        <v>1235</v>
      </c>
      <c r="G49" s="43">
        <v>1</v>
      </c>
      <c r="H49" s="8" t="s">
        <v>581</v>
      </c>
      <c r="I49" s="54">
        <v>1314643.5582964907</v>
      </c>
      <c r="J49" s="54">
        <v>209022.62373253188</v>
      </c>
      <c r="K49" s="54">
        <v>68.214745085035773</v>
      </c>
      <c r="L49" s="121">
        <v>0.15899566267481846</v>
      </c>
      <c r="M49" s="58">
        <f>K49/I49</f>
        <v>5.1888395644997601E-5</v>
      </c>
      <c r="N49" s="37"/>
      <c r="O49" s="37"/>
      <c r="P49" s="37"/>
      <c r="Q49" s="37"/>
    </row>
    <row r="50" spans="1:24" x14ac:dyDescent="0.2">
      <c r="A50" s="13" t="s">
        <v>1205</v>
      </c>
      <c r="B50" s="44">
        <v>1.0248047505622422E-6</v>
      </c>
      <c r="C50" s="44">
        <v>0</v>
      </c>
      <c r="D50" s="44">
        <v>0</v>
      </c>
      <c r="E50" s="43" t="s">
        <v>1338</v>
      </c>
      <c r="F50" s="43" t="s">
        <v>1235</v>
      </c>
      <c r="G50" s="43">
        <v>1</v>
      </c>
      <c r="H50" s="8" t="s">
        <v>442</v>
      </c>
      <c r="I50" s="54">
        <v>10696568.078501062</v>
      </c>
      <c r="J50" s="54">
        <v>0</v>
      </c>
      <c r="K50" s="54">
        <v>0</v>
      </c>
      <c r="L50" s="121">
        <v>0</v>
      </c>
      <c r="M50" s="58">
        <f>K50/I50</f>
        <v>0</v>
      </c>
      <c r="N50" s="37"/>
      <c r="O50" s="37"/>
      <c r="P50" s="37"/>
      <c r="Q50" s="37"/>
    </row>
    <row r="51" spans="1:24" x14ac:dyDescent="0.2">
      <c r="A51" s="13" t="s">
        <v>1212</v>
      </c>
      <c r="B51" s="44">
        <v>0.21092425032685749</v>
      </c>
      <c r="C51" s="42">
        <v>0.13974293021315184</v>
      </c>
      <c r="D51" s="44">
        <v>0</v>
      </c>
      <c r="E51" s="43" t="s">
        <v>1339</v>
      </c>
      <c r="F51" s="43" t="s">
        <v>1235</v>
      </c>
      <c r="G51" s="43">
        <v>1</v>
      </c>
      <c r="H51" s="8" t="s">
        <v>239</v>
      </c>
      <c r="I51" s="54">
        <v>3661276.8125477564</v>
      </c>
      <c r="J51" s="54">
        <v>751948.07122447924</v>
      </c>
      <c r="K51" s="54">
        <v>0</v>
      </c>
      <c r="L51" s="121">
        <v>0.20537864513478959</v>
      </c>
      <c r="M51" s="58">
        <f>K51/I51</f>
        <v>0</v>
      </c>
      <c r="N51" s="37"/>
      <c r="O51" s="37"/>
      <c r="P51" s="37"/>
      <c r="Q51" s="37"/>
    </row>
    <row r="52" spans="1:24" x14ac:dyDescent="0.2">
      <c r="A52" s="13" t="s">
        <v>1218</v>
      </c>
      <c r="B52" s="44">
        <v>3.3495354886625474E-7</v>
      </c>
      <c r="C52" s="44">
        <v>0</v>
      </c>
      <c r="D52" s="44">
        <v>0</v>
      </c>
      <c r="E52" s="43" t="s">
        <v>1340</v>
      </c>
      <c r="F52" s="43" t="s">
        <v>1235</v>
      </c>
      <c r="G52" s="43">
        <v>1</v>
      </c>
      <c r="H52" s="8" t="s">
        <v>1168</v>
      </c>
      <c r="I52" s="54">
        <v>14346807.247340638</v>
      </c>
      <c r="J52" s="54">
        <v>0</v>
      </c>
      <c r="K52" s="54">
        <v>0</v>
      </c>
      <c r="L52" s="121">
        <v>0</v>
      </c>
      <c r="M52" s="58">
        <f>K52/I52</f>
        <v>0</v>
      </c>
      <c r="N52" s="37"/>
      <c r="O52" s="37"/>
      <c r="P52" s="37"/>
      <c r="Q52" s="37"/>
    </row>
    <row r="53" spans="1:24" x14ac:dyDescent="0.2">
      <c r="A53" s="13" t="s">
        <v>1220</v>
      </c>
      <c r="B53" s="44">
        <v>2.2904892582329971E-7</v>
      </c>
      <c r="C53" s="44">
        <v>0</v>
      </c>
      <c r="D53" s="44">
        <v>0</v>
      </c>
      <c r="E53" s="43" t="s">
        <v>1341</v>
      </c>
      <c r="F53" s="43" t="s">
        <v>1235</v>
      </c>
      <c r="G53" s="43">
        <v>1</v>
      </c>
      <c r="H53" s="8" t="s">
        <v>1174</v>
      </c>
      <c r="I53" s="54">
        <v>2743137.6882970575</v>
      </c>
      <c r="J53" s="54">
        <v>0</v>
      </c>
      <c r="K53" s="54">
        <v>0</v>
      </c>
      <c r="L53" s="121">
        <v>0</v>
      </c>
      <c r="M53" s="58">
        <f>K53/I53</f>
        <v>0</v>
      </c>
      <c r="N53" s="37"/>
      <c r="O53" s="37"/>
      <c r="P53" s="37"/>
      <c r="Q53" s="37"/>
    </row>
    <row r="54" spans="1:24" x14ac:dyDescent="0.2">
      <c r="A54" s="13" t="s">
        <v>1224</v>
      </c>
      <c r="B54" s="44">
        <v>6.7045199896778401E-2</v>
      </c>
      <c r="C54" s="44">
        <v>0</v>
      </c>
      <c r="D54" s="44">
        <v>0</v>
      </c>
      <c r="E54" s="43" t="s">
        <v>1342</v>
      </c>
      <c r="F54" s="43" t="s">
        <v>1235</v>
      </c>
      <c r="G54" s="43">
        <v>1</v>
      </c>
      <c r="H54" s="8" t="s">
        <v>106</v>
      </c>
      <c r="I54" s="54">
        <v>1213916.7229368035</v>
      </c>
      <c r="J54" s="54">
        <v>0</v>
      </c>
      <c r="K54" s="54">
        <v>0</v>
      </c>
      <c r="L54" s="121">
        <v>0</v>
      </c>
      <c r="M54" s="58">
        <f>K54/I54</f>
        <v>0</v>
      </c>
      <c r="N54" s="37"/>
      <c r="O54" s="37"/>
      <c r="P54" s="37"/>
      <c r="Q54" s="37"/>
    </row>
    <row r="55" spans="1:24" ht="16" thickBot="1" x14ac:dyDescent="0.25">
      <c r="A55" s="15" t="s">
        <v>1216</v>
      </c>
      <c r="B55" s="46">
        <v>0.11272140917827346</v>
      </c>
      <c r="C55" s="45">
        <v>0.13782855672456695</v>
      </c>
      <c r="D55" s="46">
        <v>0</v>
      </c>
      <c r="E55" s="47" t="s">
        <v>1343</v>
      </c>
      <c r="F55" s="47" t="s">
        <v>1235</v>
      </c>
      <c r="G55" s="47">
        <v>2</v>
      </c>
      <c r="H55" s="16" t="s">
        <v>595</v>
      </c>
      <c r="I55" s="59">
        <v>10266915.607677095</v>
      </c>
      <c r="J55" s="59">
        <v>1690763.8818502943</v>
      </c>
      <c r="K55" s="59">
        <v>0</v>
      </c>
      <c r="L55" s="132">
        <v>0.16468080058883744</v>
      </c>
      <c r="M55" s="60">
        <f>K55/I55</f>
        <v>0</v>
      </c>
      <c r="N55" s="37"/>
      <c r="O55" s="37"/>
      <c r="P55" s="37"/>
      <c r="Q55" s="37"/>
    </row>
    <row r="56" spans="1:24" x14ac:dyDescent="0.2">
      <c r="A56" s="10" t="s">
        <v>1370</v>
      </c>
      <c r="B56" s="39">
        <v>0.13649770409496667</v>
      </c>
      <c r="C56" s="39">
        <v>5.1730583473795978E-2</v>
      </c>
      <c r="D56" s="40">
        <v>0</v>
      </c>
      <c r="E56" s="41" t="s">
        <v>1344</v>
      </c>
      <c r="F56" s="41" t="s">
        <v>1235</v>
      </c>
      <c r="G56" s="41">
        <v>5</v>
      </c>
      <c r="H56" s="11" t="s">
        <v>76</v>
      </c>
      <c r="I56" s="56">
        <v>2930704.6828499516</v>
      </c>
      <c r="J56" s="56">
        <v>361218.30324283347</v>
      </c>
      <c r="K56" s="56">
        <v>0</v>
      </c>
      <c r="L56" s="131">
        <v>0.12325305424208359</v>
      </c>
      <c r="M56" s="57">
        <f>K56/I56</f>
        <v>0</v>
      </c>
      <c r="N56" s="62">
        <f>AVERAGE(L56:L67)</f>
        <v>4.9163538681356291E-2</v>
      </c>
      <c r="O56" s="62">
        <f>AVERAGE(M56:M67)</f>
        <v>4.5458416623476217E-2</v>
      </c>
      <c r="P56" s="62">
        <f>COUNTIF(L56:L67, "&gt;0")/COUNTIF(L56:L67, "&gt;=0")</f>
        <v>0.58333333333333337</v>
      </c>
      <c r="Q56" s="62">
        <f>COUNTIF(M56:M67, "&gt;0")/COUNTIF(M56:M67, "&gt;=0")</f>
        <v>8.3333333333333329E-2</v>
      </c>
      <c r="S56" s="35"/>
      <c r="T56" s="35"/>
      <c r="U56" s="35"/>
      <c r="V56" s="35"/>
      <c r="W56" s="35"/>
      <c r="X56" s="35"/>
    </row>
    <row r="57" spans="1:24" x14ac:dyDescent="0.2">
      <c r="A57" s="13" t="s">
        <v>1373</v>
      </c>
      <c r="B57" s="42">
        <v>4.8374608230984294E-2</v>
      </c>
      <c r="C57" s="44">
        <v>0</v>
      </c>
      <c r="D57" s="44">
        <v>0</v>
      </c>
      <c r="E57" s="43" t="s">
        <v>1345</v>
      </c>
      <c r="F57" s="43" t="s">
        <v>1235</v>
      </c>
      <c r="G57" s="43">
        <v>5</v>
      </c>
      <c r="H57" s="8" t="s">
        <v>361</v>
      </c>
      <c r="I57" s="54">
        <v>7111887.643326574</v>
      </c>
      <c r="J57" s="54">
        <v>0</v>
      </c>
      <c r="K57" s="54">
        <v>0</v>
      </c>
      <c r="L57" s="121">
        <v>0</v>
      </c>
      <c r="M57" s="58">
        <f>K57/I57</f>
        <v>0</v>
      </c>
      <c r="N57" s="62">
        <f>STDEV(L56:L67)/SQRT(COUNT(L56:L67))</f>
        <v>2.2180458515031143E-2</v>
      </c>
      <c r="O57" s="62">
        <f>STDEV(M56:M67)/SQRT(COUNT(M56:M67))</f>
        <v>4.5458416623476224E-2</v>
      </c>
      <c r="P57" s="62"/>
      <c r="Q57" s="62"/>
    </row>
    <row r="58" spans="1:24" x14ac:dyDescent="0.2">
      <c r="A58" s="13" t="s">
        <v>1374</v>
      </c>
      <c r="B58" s="42">
        <v>0.61360033970726635</v>
      </c>
      <c r="C58" s="42">
        <v>0.1440101576757572</v>
      </c>
      <c r="D58" s="44">
        <v>0</v>
      </c>
      <c r="E58" s="43" t="s">
        <v>1346</v>
      </c>
      <c r="F58" s="43" t="s">
        <v>1235</v>
      </c>
      <c r="G58" s="43">
        <v>5</v>
      </c>
      <c r="H58" s="8" t="s">
        <v>82</v>
      </c>
      <c r="I58" s="54">
        <v>375607.96286097565</v>
      </c>
      <c r="J58" s="54">
        <v>82737.153301769868</v>
      </c>
      <c r="K58" s="54">
        <v>0</v>
      </c>
      <c r="L58" s="121">
        <v>0.22027529094848688</v>
      </c>
      <c r="M58" s="58">
        <f>K58/I58</f>
        <v>0</v>
      </c>
      <c r="N58" s="37"/>
      <c r="O58" s="37"/>
      <c r="P58" s="37"/>
      <c r="Q58" s="37"/>
    </row>
    <row r="59" spans="1:24" x14ac:dyDescent="0.2">
      <c r="A59" s="13" t="s">
        <v>1375</v>
      </c>
      <c r="B59" s="42">
        <v>0.53302281708358179</v>
      </c>
      <c r="C59" s="42">
        <v>2.1153667926136141E-2</v>
      </c>
      <c r="D59" s="44">
        <v>0</v>
      </c>
      <c r="E59" s="43" t="s">
        <v>1347</v>
      </c>
      <c r="F59" s="43" t="s">
        <v>1235</v>
      </c>
      <c r="G59" s="43">
        <v>5</v>
      </c>
      <c r="H59" s="8" t="s">
        <v>507</v>
      </c>
      <c r="I59" s="54">
        <v>406250.11054984189</v>
      </c>
      <c r="J59" s="54">
        <v>23473.656754414587</v>
      </c>
      <c r="K59" s="54">
        <v>0</v>
      </c>
      <c r="L59" s="121">
        <v>5.7781293210342789E-2</v>
      </c>
      <c r="M59" s="58">
        <f>K59/I59</f>
        <v>0</v>
      </c>
      <c r="N59" s="37"/>
      <c r="O59" s="37"/>
      <c r="P59" s="37"/>
      <c r="Q59" s="37"/>
    </row>
    <row r="60" spans="1:24" x14ac:dyDescent="0.2">
      <c r="A60" s="13" t="s">
        <v>1378</v>
      </c>
      <c r="B60" s="42">
        <v>0.17482757736694415</v>
      </c>
      <c r="C60" s="42">
        <v>7.2830676513129071E-3</v>
      </c>
      <c r="D60" s="42">
        <v>0.28753238517899299</v>
      </c>
      <c r="E60" s="43" t="s">
        <v>1348</v>
      </c>
      <c r="F60" s="43" t="s">
        <v>1235</v>
      </c>
      <c r="G60" s="43">
        <v>5</v>
      </c>
      <c r="H60" s="8" t="s">
        <v>440</v>
      </c>
      <c r="I60" s="54">
        <v>68560.186883210961</v>
      </c>
      <c r="J60" s="54">
        <v>1791.7660308576346</v>
      </c>
      <c r="K60" s="54">
        <v>37399.650469444721</v>
      </c>
      <c r="L60" s="121">
        <v>2.6134205758654414E-2</v>
      </c>
      <c r="M60" s="58">
        <f>K60/I60</f>
        <v>0.5455009994817146</v>
      </c>
      <c r="N60" s="37"/>
      <c r="O60" s="37"/>
      <c r="P60" s="37"/>
      <c r="Q60" s="37"/>
    </row>
    <row r="61" spans="1:24" x14ac:dyDescent="0.2">
      <c r="A61" s="13" t="s">
        <v>1379</v>
      </c>
      <c r="B61" s="42">
        <v>7.9387518853481207E-2</v>
      </c>
      <c r="C61" s="42">
        <v>8.8228440131856462E-2</v>
      </c>
      <c r="D61" s="44">
        <v>0</v>
      </c>
      <c r="E61" s="43" t="s">
        <v>1349</v>
      </c>
      <c r="F61" s="43" t="s">
        <v>1235</v>
      </c>
      <c r="G61" s="43">
        <v>5</v>
      </c>
      <c r="H61" s="8" t="s">
        <v>88</v>
      </c>
      <c r="I61" s="54">
        <v>885364.47900476702</v>
      </c>
      <c r="J61" s="54">
        <v>143337.47601719259</v>
      </c>
      <c r="K61" s="54">
        <v>0</v>
      </c>
      <c r="L61" s="121">
        <v>0.16189657414121403</v>
      </c>
      <c r="M61" s="58">
        <f>K61/I61</f>
        <v>0</v>
      </c>
      <c r="N61" s="37"/>
      <c r="O61" s="37"/>
      <c r="P61" s="37"/>
      <c r="Q61" s="37"/>
    </row>
    <row r="62" spans="1:24" x14ac:dyDescent="0.2">
      <c r="A62" s="13" t="s">
        <v>1380</v>
      </c>
      <c r="B62" s="42">
        <v>0.75251216592923453</v>
      </c>
      <c r="C62" s="42">
        <v>1.0842450133425852E-4</v>
      </c>
      <c r="D62" s="42">
        <v>6.8294608765320523E-5</v>
      </c>
      <c r="E62" s="43" t="s">
        <v>1350</v>
      </c>
      <c r="F62" s="43" t="s">
        <v>1235</v>
      </c>
      <c r="G62" s="43">
        <v>5</v>
      </c>
      <c r="H62" s="8" t="s">
        <v>513</v>
      </c>
      <c r="I62" s="54">
        <v>4314238.7073377082</v>
      </c>
      <c r="J62" s="54">
        <v>0</v>
      </c>
      <c r="K62" s="54">
        <v>0</v>
      </c>
      <c r="L62" s="121">
        <v>0</v>
      </c>
      <c r="M62" s="58">
        <f>K62/I62</f>
        <v>0</v>
      </c>
      <c r="N62" s="37"/>
      <c r="O62" s="37"/>
      <c r="P62" s="37"/>
      <c r="Q62" s="37"/>
    </row>
    <row r="63" spans="1:24" x14ac:dyDescent="0.2">
      <c r="A63" s="13" t="s">
        <v>1383</v>
      </c>
      <c r="B63" s="44">
        <v>0</v>
      </c>
      <c r="C63" s="44">
        <v>0</v>
      </c>
      <c r="D63" s="44">
        <v>0</v>
      </c>
      <c r="E63" s="43" t="s">
        <v>1351</v>
      </c>
      <c r="F63" s="43" t="s">
        <v>1235</v>
      </c>
      <c r="G63" s="43">
        <v>5</v>
      </c>
      <c r="H63" s="8" t="s">
        <v>310</v>
      </c>
      <c r="I63" s="54">
        <v>1091595.4369361929</v>
      </c>
      <c r="J63" s="54">
        <v>0</v>
      </c>
      <c r="K63" s="54">
        <v>0</v>
      </c>
      <c r="L63" s="121">
        <v>0</v>
      </c>
      <c r="M63" s="58">
        <f>K63/I63</f>
        <v>0</v>
      </c>
      <c r="N63" s="37"/>
      <c r="O63" s="37"/>
      <c r="P63" s="37"/>
      <c r="Q63" s="37"/>
    </row>
    <row r="64" spans="1:24" x14ac:dyDescent="0.2">
      <c r="A64" s="13" t="s">
        <v>1385</v>
      </c>
      <c r="B64" s="42">
        <v>2.7431177500917801E-3</v>
      </c>
      <c r="C64" s="44">
        <v>0</v>
      </c>
      <c r="D64" s="44">
        <v>0</v>
      </c>
      <c r="E64" s="43" t="s">
        <v>1352</v>
      </c>
      <c r="F64" s="43" t="s">
        <v>1235</v>
      </c>
      <c r="G64" s="43">
        <v>5</v>
      </c>
      <c r="H64" s="8" t="s">
        <v>102</v>
      </c>
      <c r="I64" s="54">
        <v>21792160.103437483</v>
      </c>
      <c r="J64" s="54">
        <v>688.27988051380544</v>
      </c>
      <c r="K64" s="54">
        <v>0</v>
      </c>
      <c r="L64" s="121">
        <v>3.1583830021753401E-5</v>
      </c>
      <c r="M64" s="58">
        <f>K64/I64</f>
        <v>0</v>
      </c>
      <c r="N64" s="37"/>
      <c r="O64" s="37"/>
      <c r="P64" s="37"/>
      <c r="Q64" s="37"/>
    </row>
    <row r="65" spans="1:24" x14ac:dyDescent="0.2">
      <c r="A65" s="13" t="s">
        <v>1386</v>
      </c>
      <c r="B65" s="42">
        <v>0.21633016360168608</v>
      </c>
      <c r="C65" s="42">
        <v>5.3372113644207112E-5</v>
      </c>
      <c r="D65" s="44">
        <v>0</v>
      </c>
      <c r="E65" s="43" t="s">
        <v>1353</v>
      </c>
      <c r="F65" s="43" t="s">
        <v>1235</v>
      </c>
      <c r="G65" s="43">
        <v>5</v>
      </c>
      <c r="H65" s="8" t="s">
        <v>1169</v>
      </c>
      <c r="I65" s="54">
        <v>2534292.0295037841</v>
      </c>
      <c r="J65" s="54">
        <v>0</v>
      </c>
      <c r="K65" s="54">
        <v>0</v>
      </c>
      <c r="L65" s="121">
        <v>0</v>
      </c>
      <c r="M65" s="58">
        <f>K65/I65</f>
        <v>0</v>
      </c>
      <c r="N65" s="37"/>
      <c r="O65" s="37"/>
      <c r="P65" s="37"/>
      <c r="Q65" s="37"/>
    </row>
    <row r="66" spans="1:24" x14ac:dyDescent="0.2">
      <c r="A66" s="13" t="s">
        <v>1387</v>
      </c>
      <c r="B66" s="42">
        <v>0.12453078809169955</v>
      </c>
      <c r="C66" s="42">
        <v>7.7710676343045195E-5</v>
      </c>
      <c r="D66" s="44">
        <v>0</v>
      </c>
      <c r="E66" s="43" t="s">
        <v>1354</v>
      </c>
      <c r="F66" s="43" t="s">
        <v>1235</v>
      </c>
      <c r="G66" s="43">
        <v>5</v>
      </c>
      <c r="H66" s="8" t="s">
        <v>1175</v>
      </c>
      <c r="I66" s="54">
        <v>2982618.9599598208</v>
      </c>
      <c r="J66" s="54">
        <v>0</v>
      </c>
      <c r="K66" s="54">
        <v>0</v>
      </c>
      <c r="L66" s="121">
        <v>0</v>
      </c>
      <c r="M66" s="58">
        <f>K66/I66</f>
        <v>0</v>
      </c>
      <c r="N66" s="37"/>
      <c r="O66" s="37"/>
      <c r="P66" s="37"/>
      <c r="Q66" s="37"/>
    </row>
    <row r="67" spans="1:24" ht="16" thickBot="1" x14ac:dyDescent="0.25">
      <c r="A67" s="15" t="s">
        <v>1389</v>
      </c>
      <c r="B67" s="45">
        <v>0.36209633110035072</v>
      </c>
      <c r="C67" s="46">
        <v>0</v>
      </c>
      <c r="D67" s="46">
        <v>0</v>
      </c>
      <c r="E67" s="47" t="s">
        <v>1355</v>
      </c>
      <c r="F67" s="47" t="s">
        <v>1235</v>
      </c>
      <c r="G67" s="47">
        <v>5</v>
      </c>
      <c r="H67" s="16" t="s">
        <v>177</v>
      </c>
      <c r="I67" s="59">
        <v>373205.6512775583</v>
      </c>
      <c r="J67" s="59">
        <v>220.36377223505059</v>
      </c>
      <c r="K67" s="59">
        <v>0</v>
      </c>
      <c r="L67" s="132">
        <v>5.9046204547198277E-4</v>
      </c>
      <c r="M67" s="60">
        <f>K67/I67</f>
        <v>0</v>
      </c>
      <c r="N67" s="37"/>
      <c r="O67" s="37"/>
      <c r="P67" s="37"/>
      <c r="Q67" s="37"/>
    </row>
    <row r="68" spans="1:24" x14ac:dyDescent="0.2">
      <c r="A68" s="10" t="s">
        <v>1186</v>
      </c>
      <c r="B68" s="39">
        <v>0.42198915825213279</v>
      </c>
      <c r="C68" s="39">
        <v>1.604782493295678E-2</v>
      </c>
      <c r="D68" s="40">
        <v>0</v>
      </c>
      <c r="E68" s="41" t="s">
        <v>1356</v>
      </c>
      <c r="F68" s="41" t="s">
        <v>1235</v>
      </c>
      <c r="G68" s="41">
        <v>7</v>
      </c>
      <c r="H68" s="11" t="s">
        <v>147</v>
      </c>
      <c r="I68" s="56">
        <v>2027778.857115119</v>
      </c>
      <c r="J68" s="56">
        <v>106544.00086999881</v>
      </c>
      <c r="K68" s="56">
        <v>0</v>
      </c>
      <c r="L68" s="131">
        <v>5.2542219037423468E-2</v>
      </c>
      <c r="M68" s="57">
        <f>K68/I68</f>
        <v>0</v>
      </c>
      <c r="N68" s="62">
        <f>AVERAGE(L68:L79)</f>
        <v>9.0639592711290559E-2</v>
      </c>
      <c r="O68" s="62">
        <f>AVERAGE(M68:M79)</f>
        <v>1.2586485651786087E-2</v>
      </c>
      <c r="P68" s="62">
        <f>COUNTIF(L68:L79, "&gt;0")/COUNTIF(L68:L79, "&gt;=0")</f>
        <v>0.58333333333333337</v>
      </c>
      <c r="Q68" s="62">
        <f>COUNTIF(M68:M79, "&gt;0")/COUNTIF(M68:M79, "&gt;=0")</f>
        <v>0.25</v>
      </c>
      <c r="S68" s="35"/>
      <c r="T68" s="35"/>
      <c r="U68" s="35"/>
      <c r="V68" s="35"/>
      <c r="W68" s="61"/>
      <c r="X68" s="35"/>
    </row>
    <row r="69" spans="1:24" x14ac:dyDescent="0.2">
      <c r="A69" s="13" t="s">
        <v>1192</v>
      </c>
      <c r="B69" s="42">
        <v>2.9993145548025561E-2</v>
      </c>
      <c r="C69" s="44">
        <v>0</v>
      </c>
      <c r="D69" s="44">
        <v>0</v>
      </c>
      <c r="E69" s="43" t="s">
        <v>1357</v>
      </c>
      <c r="F69" s="43" t="s">
        <v>1235</v>
      </c>
      <c r="G69" s="43">
        <v>7</v>
      </c>
      <c r="H69" s="8" t="s">
        <v>432</v>
      </c>
      <c r="I69" s="54">
        <v>12900849.306504905</v>
      </c>
      <c r="J69" s="54">
        <v>0</v>
      </c>
      <c r="K69" s="54">
        <v>0</v>
      </c>
      <c r="L69" s="121">
        <v>0</v>
      </c>
      <c r="M69" s="58">
        <f>K69/I69</f>
        <v>0</v>
      </c>
      <c r="N69" s="62">
        <f>STDEV(L68:L79)/SQRT(COUNT(L68:L79))</f>
        <v>7.5140483709395078E-2</v>
      </c>
      <c r="O69" s="62">
        <f>STDEV(M68:M79)/SQRT(COUNT(M68:M79))</f>
        <v>1.2585314832858642E-2</v>
      </c>
      <c r="P69" s="62"/>
      <c r="Q69" s="62"/>
    </row>
    <row r="70" spans="1:24" x14ac:dyDescent="0.2">
      <c r="A70" s="13" t="s">
        <v>1194</v>
      </c>
      <c r="B70" s="42">
        <v>0.44233809709256799</v>
      </c>
      <c r="C70" s="42">
        <v>0.47725902302305245</v>
      </c>
      <c r="D70" s="44">
        <v>0</v>
      </c>
      <c r="E70" s="43" t="s">
        <v>1358</v>
      </c>
      <c r="F70" s="43" t="s">
        <v>1235</v>
      </c>
      <c r="G70" s="43">
        <v>7</v>
      </c>
      <c r="H70" s="8" t="s">
        <v>153</v>
      </c>
      <c r="I70" s="54">
        <v>1428776.3256276774</v>
      </c>
      <c r="J70" s="54">
        <v>1306059.5547879082</v>
      </c>
      <c r="K70" s="54">
        <v>0</v>
      </c>
      <c r="L70" s="121">
        <v>0.9141105793547788</v>
      </c>
      <c r="M70" s="58">
        <f>K70/I70</f>
        <v>0</v>
      </c>
      <c r="N70" s="37"/>
      <c r="O70" s="37"/>
      <c r="P70" s="37"/>
      <c r="Q70" s="37"/>
    </row>
    <row r="71" spans="1:24" x14ac:dyDescent="0.2">
      <c r="A71" s="13" t="s">
        <v>1196</v>
      </c>
      <c r="B71" s="42">
        <v>0.80921663608710148</v>
      </c>
      <c r="C71" s="42">
        <v>5.056308967710553E-2</v>
      </c>
      <c r="D71" s="42">
        <v>6.6558054259658881E-5</v>
      </c>
      <c r="E71" s="43" t="s">
        <v>1359</v>
      </c>
      <c r="F71" s="43" t="s">
        <v>1235</v>
      </c>
      <c r="G71" s="43">
        <v>7</v>
      </c>
      <c r="H71" s="8" t="s">
        <v>577</v>
      </c>
      <c r="I71" s="54">
        <v>2490294.5292888856</v>
      </c>
      <c r="J71" s="54">
        <v>139674.11781146133</v>
      </c>
      <c r="K71" s="54">
        <v>0</v>
      </c>
      <c r="L71" s="121">
        <v>5.6087388928789027E-2</v>
      </c>
      <c r="M71" s="58">
        <f>K71/I71</f>
        <v>0</v>
      </c>
      <c r="N71" s="37"/>
      <c r="O71" s="37"/>
      <c r="P71" s="37"/>
      <c r="Q71" s="37"/>
    </row>
    <row r="72" spans="1:24" x14ac:dyDescent="0.2">
      <c r="A72" s="13" t="s">
        <v>1202</v>
      </c>
      <c r="B72" s="42">
        <v>0.13293570972336397</v>
      </c>
      <c r="C72" s="42">
        <v>1.7945732717200853E-2</v>
      </c>
      <c r="D72" s="42">
        <v>0.10876068132265844</v>
      </c>
      <c r="E72" s="43" t="s">
        <v>1360</v>
      </c>
      <c r="F72" s="43" t="s">
        <v>1235</v>
      </c>
      <c r="G72" s="43">
        <v>7</v>
      </c>
      <c r="H72" s="8" t="s">
        <v>511</v>
      </c>
      <c r="I72" s="54">
        <v>263874.18991784879</v>
      </c>
      <c r="J72" s="54">
        <v>11566.433218639839</v>
      </c>
      <c r="K72" s="54">
        <v>39851.58595703233</v>
      </c>
      <c r="L72" s="121">
        <v>4.3833135867667787E-2</v>
      </c>
      <c r="M72" s="58">
        <f>K72/I72</f>
        <v>0.1510249485538514</v>
      </c>
      <c r="N72" s="37"/>
      <c r="O72" s="37"/>
      <c r="P72" s="37"/>
      <c r="Q72" s="37"/>
    </row>
    <row r="73" spans="1:24" x14ac:dyDescent="0.2">
      <c r="A73" s="13" t="s">
        <v>1204</v>
      </c>
      <c r="B73" s="42">
        <v>1.2182316706423741E-2</v>
      </c>
      <c r="C73" s="42">
        <v>6.8713610236550435E-3</v>
      </c>
      <c r="D73" s="44">
        <v>0</v>
      </c>
      <c r="E73" s="43" t="s">
        <v>1361</v>
      </c>
      <c r="F73" s="43" t="s">
        <v>1235</v>
      </c>
      <c r="G73" s="43">
        <v>7</v>
      </c>
      <c r="H73" s="8" t="s">
        <v>159</v>
      </c>
      <c r="I73" s="54">
        <v>1665599.3210944091</v>
      </c>
      <c r="J73" s="54">
        <v>35121.504455869406</v>
      </c>
      <c r="K73" s="54">
        <v>6.9118737894762248</v>
      </c>
      <c r="L73" s="121">
        <v>2.1086406563129632E-2</v>
      </c>
      <c r="M73" s="58">
        <f>K73/I73</f>
        <v>4.1497818244394252E-6</v>
      </c>
      <c r="N73" s="37"/>
      <c r="O73" s="37"/>
      <c r="P73" s="37"/>
      <c r="Q73" s="37"/>
    </row>
    <row r="74" spans="1:24" x14ac:dyDescent="0.2">
      <c r="A74" s="13" t="s">
        <v>1206</v>
      </c>
      <c r="B74" s="42">
        <v>0.47580644818672774</v>
      </c>
      <c r="C74" s="42">
        <v>1.5360297862291773E-4</v>
      </c>
      <c r="D74" s="44">
        <v>0</v>
      </c>
      <c r="E74" s="43" t="s">
        <v>1362</v>
      </c>
      <c r="F74" s="43" t="s">
        <v>1235</v>
      </c>
      <c r="G74" s="43">
        <v>7</v>
      </c>
      <c r="H74" s="8" t="s">
        <v>583</v>
      </c>
      <c r="I74" s="54">
        <v>1509333.2209127937</v>
      </c>
      <c r="J74" s="54">
        <v>0</v>
      </c>
      <c r="K74" s="54">
        <v>0</v>
      </c>
      <c r="L74" s="121">
        <v>0</v>
      </c>
      <c r="M74" s="58">
        <f>K74/I74</f>
        <v>0</v>
      </c>
      <c r="N74" s="37"/>
      <c r="O74" s="37"/>
      <c r="P74" s="37"/>
      <c r="Q74" s="37"/>
    </row>
    <row r="75" spans="1:24" x14ac:dyDescent="0.2">
      <c r="A75" s="13" t="s">
        <v>1213</v>
      </c>
      <c r="B75" s="42">
        <v>0.65700678910807719</v>
      </c>
      <c r="C75" s="44">
        <v>0</v>
      </c>
      <c r="D75" s="44">
        <v>0</v>
      </c>
      <c r="E75" s="43" t="s">
        <v>1363</v>
      </c>
      <c r="F75" s="43" t="s">
        <v>1235</v>
      </c>
      <c r="G75" s="43">
        <v>7</v>
      </c>
      <c r="H75" s="8" t="s">
        <v>381</v>
      </c>
      <c r="I75" s="54">
        <v>1411104.2390176533</v>
      </c>
      <c r="J75" s="54">
        <v>0</v>
      </c>
      <c r="K75" s="54">
        <v>0</v>
      </c>
      <c r="L75" s="121">
        <v>0</v>
      </c>
      <c r="M75" s="58">
        <f>K75/I75</f>
        <v>0</v>
      </c>
      <c r="N75" s="37"/>
      <c r="O75" s="37"/>
      <c r="P75" s="37"/>
      <c r="Q75" s="37"/>
    </row>
    <row r="76" spans="1:24" x14ac:dyDescent="0.2">
      <c r="A76" s="13" t="s">
        <v>1217</v>
      </c>
      <c r="B76" s="44">
        <v>0</v>
      </c>
      <c r="C76" s="44">
        <v>0</v>
      </c>
      <c r="D76" s="44">
        <v>0</v>
      </c>
      <c r="E76" s="43" t="s">
        <v>1364</v>
      </c>
      <c r="F76" s="43" t="s">
        <v>1235</v>
      </c>
      <c r="G76" s="43">
        <v>7</v>
      </c>
      <c r="H76" s="8" t="s">
        <v>173</v>
      </c>
      <c r="I76" s="54">
        <v>18646709.903745562</v>
      </c>
      <c r="J76" s="54">
        <v>70.457360022564572</v>
      </c>
      <c r="K76" s="54">
        <v>0</v>
      </c>
      <c r="L76" s="121">
        <v>3.7785411145594006E-6</v>
      </c>
      <c r="M76" s="58">
        <f>K76/I76</f>
        <v>0</v>
      </c>
      <c r="N76" s="37"/>
      <c r="O76" s="37"/>
      <c r="P76" s="37"/>
      <c r="Q76" s="37"/>
    </row>
    <row r="77" spans="1:24" x14ac:dyDescent="0.2">
      <c r="A77" s="13" t="s">
        <v>1219</v>
      </c>
      <c r="B77" s="42">
        <v>0.17786296385647929</v>
      </c>
      <c r="C77" s="44">
        <v>0</v>
      </c>
      <c r="D77" s="44">
        <v>0</v>
      </c>
      <c r="E77" s="43" t="s">
        <v>1365</v>
      </c>
      <c r="F77" s="43" t="s">
        <v>1235</v>
      </c>
      <c r="G77" s="43">
        <v>7</v>
      </c>
      <c r="H77" s="8" t="s">
        <v>1170</v>
      </c>
      <c r="I77" s="54">
        <v>1250760.0455875243</v>
      </c>
      <c r="J77" s="54">
        <v>0</v>
      </c>
      <c r="K77" s="54">
        <v>10.91849200362638</v>
      </c>
      <c r="L77" s="121">
        <v>0</v>
      </c>
      <c r="M77" s="58">
        <f>K77/I77</f>
        <v>8.7294857571962134E-6</v>
      </c>
      <c r="N77" s="37"/>
      <c r="O77" s="37"/>
      <c r="P77" s="37"/>
      <c r="Q77" s="37"/>
    </row>
    <row r="78" spans="1:24" x14ac:dyDescent="0.2">
      <c r="A78" s="13" t="s">
        <v>1221</v>
      </c>
      <c r="B78" s="42">
        <v>4.5587233656254715E-2</v>
      </c>
      <c r="C78" s="44">
        <v>0</v>
      </c>
      <c r="D78" s="44">
        <v>0</v>
      </c>
      <c r="E78" s="43" t="s">
        <v>1366</v>
      </c>
      <c r="F78" s="43" t="s">
        <v>1235</v>
      </c>
      <c r="G78" s="43">
        <v>7</v>
      </c>
      <c r="H78" s="8" t="s">
        <v>1176</v>
      </c>
      <c r="I78" s="54">
        <v>495958.03182128631</v>
      </c>
      <c r="J78" s="54">
        <v>0</v>
      </c>
      <c r="K78" s="54">
        <v>0</v>
      </c>
      <c r="L78" s="121">
        <v>0</v>
      </c>
      <c r="M78" s="58">
        <f>K78/I78</f>
        <v>0</v>
      </c>
      <c r="N78" s="37"/>
      <c r="O78" s="37"/>
      <c r="P78" s="37"/>
      <c r="Q78" s="37"/>
    </row>
    <row r="79" spans="1:24" ht="16" thickBot="1" x14ac:dyDescent="0.25">
      <c r="A79" s="15" t="s">
        <v>1225</v>
      </c>
      <c r="B79" s="45">
        <v>0.87344453996933979</v>
      </c>
      <c r="C79" s="46">
        <v>0</v>
      </c>
      <c r="D79" s="46">
        <v>0</v>
      </c>
      <c r="E79" s="47" t="s">
        <v>1367</v>
      </c>
      <c r="F79" s="47" t="s">
        <v>1235</v>
      </c>
      <c r="G79" s="47">
        <v>7</v>
      </c>
      <c r="H79" s="16" t="s">
        <v>248</v>
      </c>
      <c r="I79" s="59">
        <v>8329321.2681277273</v>
      </c>
      <c r="J79" s="59">
        <v>96.655464548979239</v>
      </c>
      <c r="K79" s="59">
        <v>0</v>
      </c>
      <c r="L79" s="132">
        <v>1.1604242583226177E-5</v>
      </c>
      <c r="M79" s="60">
        <f>K79/I79</f>
        <v>0</v>
      </c>
      <c r="N79" s="37"/>
      <c r="O79" s="37"/>
      <c r="P79" s="37"/>
      <c r="Q79" s="37"/>
    </row>
    <row r="80" spans="1:24" x14ac:dyDescent="0.2">
      <c r="I80" s="23"/>
      <c r="J80" s="23"/>
      <c r="K80" s="23"/>
      <c r="L80" s="25"/>
      <c r="M80" s="23"/>
    </row>
    <row r="81" spans="9:13" x14ac:dyDescent="0.2">
      <c r="I81" s="23"/>
      <c r="J81" s="23"/>
      <c r="K81" s="23"/>
      <c r="L81" s="25"/>
      <c r="M81" s="23"/>
    </row>
    <row r="82" spans="9:13" x14ac:dyDescent="0.2">
      <c r="I82" s="23"/>
      <c r="J82" s="23"/>
      <c r="K82" s="23"/>
      <c r="L82" s="25"/>
      <c r="M82" s="23"/>
    </row>
    <row r="83" spans="9:13" x14ac:dyDescent="0.2">
      <c r="I83" s="23"/>
      <c r="J83" s="23"/>
      <c r="K83" s="23"/>
      <c r="L83" s="25"/>
      <c r="M83" s="23"/>
    </row>
    <row r="84" spans="9:13" x14ac:dyDescent="0.2">
      <c r="I84" s="23"/>
      <c r="J84" s="23"/>
      <c r="K84" s="23"/>
      <c r="L84" s="25"/>
      <c r="M84" s="23"/>
    </row>
    <row r="85" spans="9:13" x14ac:dyDescent="0.2">
      <c r="I85" s="23"/>
      <c r="J85" s="23"/>
      <c r="K85" s="23"/>
      <c r="L85" s="25"/>
      <c r="M85" s="23"/>
    </row>
    <row r="86" spans="9:13" x14ac:dyDescent="0.2">
      <c r="I86" s="23"/>
      <c r="J86" s="23"/>
      <c r="K86" s="23"/>
      <c r="L86" s="25"/>
      <c r="M86" s="23"/>
    </row>
    <row r="87" spans="9:13" x14ac:dyDescent="0.2">
      <c r="I87" s="23"/>
      <c r="J87" s="23"/>
      <c r="K87" s="23"/>
      <c r="L87" s="25"/>
      <c r="M87" s="23"/>
    </row>
    <row r="88" spans="9:13" x14ac:dyDescent="0.2">
      <c r="I88" s="23"/>
      <c r="J88" s="23"/>
      <c r="K88" s="23"/>
      <c r="L88" s="25"/>
      <c r="M88" s="23"/>
    </row>
    <row r="89" spans="9:13" x14ac:dyDescent="0.2">
      <c r="I89" s="23"/>
      <c r="J89" s="23"/>
      <c r="K89" s="23"/>
      <c r="L89" s="25"/>
      <c r="M89" s="23"/>
    </row>
    <row r="90" spans="9:13" x14ac:dyDescent="0.2">
      <c r="I90" s="23"/>
      <c r="J90" s="23"/>
      <c r="K90" s="23"/>
      <c r="L90" s="25"/>
      <c r="M90" s="23"/>
    </row>
    <row r="91" spans="9:13" x14ac:dyDescent="0.2">
      <c r="I91" s="23"/>
      <c r="J91" s="23"/>
      <c r="K91" s="23"/>
      <c r="L91" s="25"/>
      <c r="M91" s="23"/>
    </row>
    <row r="92" spans="9:13" x14ac:dyDescent="0.2">
      <c r="I92" s="23"/>
      <c r="J92" s="23"/>
      <c r="K92" s="23"/>
      <c r="L92" s="25"/>
      <c r="M92" s="23"/>
    </row>
    <row r="93" spans="9:13" x14ac:dyDescent="0.2">
      <c r="I93" s="23"/>
      <c r="J93" s="23"/>
      <c r="K93" s="23"/>
      <c r="L93" s="25"/>
      <c r="M93" s="23"/>
    </row>
    <row r="94" spans="9:13" x14ac:dyDescent="0.2">
      <c r="I94" s="23"/>
      <c r="J94" s="23"/>
      <c r="K94" s="23"/>
      <c r="L94" s="25"/>
      <c r="M94" s="23"/>
    </row>
    <row r="95" spans="9:13" x14ac:dyDescent="0.2">
      <c r="I95" s="23"/>
      <c r="J95" s="23"/>
      <c r="K95" s="23"/>
      <c r="L95" s="25"/>
      <c r="M95" s="23"/>
    </row>
    <row r="96" spans="9:13" x14ac:dyDescent="0.2">
      <c r="I96" s="23"/>
      <c r="J96" s="23"/>
      <c r="K96" s="23"/>
      <c r="L96" s="25"/>
      <c r="M96" s="23"/>
    </row>
    <row r="97" spans="9:13" x14ac:dyDescent="0.2">
      <c r="I97" s="23"/>
      <c r="J97" s="23"/>
      <c r="K97" s="23"/>
      <c r="L97" s="25"/>
      <c r="M97" s="23"/>
    </row>
    <row r="98" spans="9:13" x14ac:dyDescent="0.2">
      <c r="I98" s="23"/>
      <c r="J98" s="23"/>
      <c r="K98" s="23"/>
      <c r="L98" s="25"/>
      <c r="M98" s="23"/>
    </row>
    <row r="99" spans="9:13" x14ac:dyDescent="0.2">
      <c r="I99" s="23"/>
      <c r="J99" s="23"/>
      <c r="K99" s="23"/>
      <c r="L99" s="25"/>
      <c r="M99" s="23"/>
    </row>
    <row r="100" spans="9:13" x14ac:dyDescent="0.2">
      <c r="I100" s="23"/>
      <c r="J100" s="23"/>
      <c r="K100" s="23"/>
      <c r="L100" s="25"/>
      <c r="M100" s="23"/>
    </row>
    <row r="101" spans="9:13" x14ac:dyDescent="0.2">
      <c r="I101" s="23"/>
      <c r="J101" s="23"/>
      <c r="K101" s="23"/>
      <c r="L101" s="25"/>
      <c r="M101" s="23"/>
    </row>
    <row r="102" spans="9:13" x14ac:dyDescent="0.2">
      <c r="I102" s="23"/>
      <c r="J102" s="23"/>
      <c r="K102" s="23"/>
      <c r="L102" s="25"/>
      <c r="M102" s="23"/>
    </row>
    <row r="103" spans="9:13" x14ac:dyDescent="0.2">
      <c r="I103" s="23"/>
      <c r="J103" s="23"/>
      <c r="K103" s="23"/>
      <c r="L103" s="25"/>
      <c r="M103" s="23"/>
    </row>
    <row r="104" spans="9:13" x14ac:dyDescent="0.2">
      <c r="I104" s="23"/>
      <c r="J104" s="23"/>
      <c r="K104" s="23"/>
      <c r="L104" s="25"/>
      <c r="M104" s="23"/>
    </row>
    <row r="105" spans="9:13" x14ac:dyDescent="0.2">
      <c r="I105" s="23"/>
      <c r="J105" s="23"/>
      <c r="K105" s="23"/>
      <c r="L105" s="25"/>
      <c r="M105" s="23"/>
    </row>
    <row r="106" spans="9:13" x14ac:dyDescent="0.2">
      <c r="I106" s="23"/>
      <c r="J106" s="23"/>
      <c r="K106" s="23"/>
      <c r="L106" s="25"/>
      <c r="M106" s="23"/>
    </row>
    <row r="107" spans="9:13" x14ac:dyDescent="0.2">
      <c r="I107" s="23"/>
      <c r="J107" s="23"/>
      <c r="K107" s="23"/>
      <c r="L107" s="25"/>
      <c r="M107" s="23"/>
    </row>
    <row r="108" spans="9:13" x14ac:dyDescent="0.2">
      <c r="I108" s="23"/>
      <c r="J108" s="23"/>
      <c r="K108" s="23"/>
      <c r="L108" s="25"/>
      <c r="M108" s="23"/>
    </row>
    <row r="109" spans="9:13" x14ac:dyDescent="0.2">
      <c r="I109" s="23"/>
      <c r="J109" s="23"/>
      <c r="K109" s="23"/>
      <c r="L109" s="25"/>
      <c r="M109" s="23"/>
    </row>
    <row r="110" spans="9:13" x14ac:dyDescent="0.2">
      <c r="I110" s="23"/>
      <c r="J110" s="23"/>
      <c r="K110" s="23"/>
      <c r="L110" s="25"/>
      <c r="M110" s="23"/>
    </row>
    <row r="111" spans="9:13" x14ac:dyDescent="0.2">
      <c r="I111" s="23"/>
      <c r="J111" s="23"/>
      <c r="K111" s="23"/>
      <c r="L111" s="25"/>
      <c r="M111" s="23"/>
    </row>
    <row r="112" spans="9:13" x14ac:dyDescent="0.2">
      <c r="I112" s="23"/>
      <c r="J112" s="23"/>
      <c r="K112" s="23"/>
      <c r="L112" s="25"/>
      <c r="M112" s="23"/>
    </row>
    <row r="113" spans="1:13" x14ac:dyDescent="0.2">
      <c r="I113" s="23"/>
      <c r="J113" s="23"/>
      <c r="K113" s="23"/>
      <c r="L113" s="25"/>
      <c r="M113" s="23"/>
    </row>
    <row r="114" spans="1:13" x14ac:dyDescent="0.2">
      <c r="I114" s="23"/>
      <c r="J114" s="23"/>
      <c r="K114" s="23"/>
      <c r="L114" s="25"/>
      <c r="M114" s="23"/>
    </row>
    <row r="115" spans="1:13" x14ac:dyDescent="0.2">
      <c r="I115" s="23"/>
      <c r="J115" s="23"/>
      <c r="K115" s="23"/>
      <c r="L115" s="25"/>
      <c r="M115" s="23"/>
    </row>
    <row r="116" spans="1:13" x14ac:dyDescent="0.2">
      <c r="I116" s="23"/>
      <c r="J116" s="23"/>
      <c r="K116" s="23"/>
      <c r="L116" s="25"/>
      <c r="M116" s="23"/>
    </row>
    <row r="117" spans="1:13" x14ac:dyDescent="0.2">
      <c r="I117" s="23"/>
      <c r="J117" s="23"/>
      <c r="K117" s="23"/>
      <c r="L117" s="25"/>
      <c r="M117" s="23"/>
    </row>
    <row r="118" spans="1:13" x14ac:dyDescent="0.2">
      <c r="I118" s="23"/>
      <c r="J118" s="23"/>
      <c r="K118" s="23"/>
      <c r="L118" s="25"/>
      <c r="M118" s="23"/>
    </row>
    <row r="119" spans="1:13" x14ac:dyDescent="0.2">
      <c r="I119" s="23"/>
      <c r="J119" s="23"/>
      <c r="K119" s="23"/>
      <c r="L119" s="25"/>
      <c r="M119" s="23"/>
    </row>
    <row r="120" spans="1:13" x14ac:dyDescent="0.2">
      <c r="I120" s="23"/>
      <c r="J120" s="23"/>
      <c r="K120" s="23"/>
      <c r="L120" s="25"/>
      <c r="M120" s="23"/>
    </row>
    <row r="121" spans="1:13" x14ac:dyDescent="0.2">
      <c r="I121" s="23"/>
      <c r="J121" s="23"/>
      <c r="K121" s="23"/>
      <c r="L121" s="25"/>
      <c r="M121" s="23"/>
    </row>
    <row r="122" spans="1:13" x14ac:dyDescent="0.2">
      <c r="I122" s="23"/>
      <c r="J122" s="23"/>
      <c r="K122" s="23"/>
      <c r="L122" s="25"/>
      <c r="M122" s="23"/>
    </row>
    <row r="123" spans="1:13" x14ac:dyDescent="0.2">
      <c r="I123" s="23"/>
      <c r="J123" s="23"/>
      <c r="K123" s="23"/>
      <c r="L123" s="25"/>
      <c r="M123" s="23"/>
    </row>
    <row r="124" spans="1:13" x14ac:dyDescent="0.2">
      <c r="I124" s="23"/>
      <c r="J124" s="23"/>
      <c r="K124" s="23"/>
      <c r="L124" s="25"/>
      <c r="M124" s="23"/>
    </row>
    <row r="125" spans="1:13" x14ac:dyDescent="0.2">
      <c r="I125" s="23"/>
      <c r="J125" s="23"/>
      <c r="K125" s="23"/>
      <c r="L125" s="25"/>
      <c r="M125" s="23"/>
    </row>
    <row r="126" spans="1:13" x14ac:dyDescent="0.2">
      <c r="I126" s="23"/>
      <c r="J126" s="23"/>
      <c r="K126" s="23"/>
      <c r="L126" s="25"/>
      <c r="M126" s="23"/>
    </row>
    <row r="127" spans="1:13" x14ac:dyDescent="0.2">
      <c r="A127" s="8"/>
      <c r="G127" s="8"/>
      <c r="I127" s="23"/>
      <c r="J127" s="23"/>
      <c r="K127" s="23"/>
      <c r="L127" s="25"/>
      <c r="M127" s="23"/>
    </row>
    <row r="128" spans="1:13" x14ac:dyDescent="0.2">
      <c r="A128" s="8"/>
      <c r="G128" s="8"/>
      <c r="I128" s="23"/>
      <c r="J128" s="23"/>
      <c r="K128" s="23"/>
      <c r="L128" s="25"/>
      <c r="M128" s="23"/>
    </row>
    <row r="129" spans="1:13" x14ac:dyDescent="0.2">
      <c r="A129" s="8"/>
      <c r="G129" s="8"/>
      <c r="I129" s="23"/>
      <c r="J129" s="23"/>
      <c r="K129" s="23"/>
      <c r="L129" s="25"/>
      <c r="M129" s="23"/>
    </row>
    <row r="130" spans="1:13" x14ac:dyDescent="0.2">
      <c r="A130" s="8"/>
      <c r="G130" s="8"/>
      <c r="I130" s="23"/>
      <c r="J130" s="23"/>
      <c r="K130" s="23"/>
      <c r="L130" s="25"/>
      <c r="M130" s="23"/>
    </row>
    <row r="131" spans="1:13" x14ac:dyDescent="0.2">
      <c r="A131" s="8"/>
      <c r="G131" s="8"/>
      <c r="I131" s="23"/>
      <c r="J131" s="23"/>
      <c r="K131" s="23"/>
      <c r="L131" s="25"/>
      <c r="M131" s="23"/>
    </row>
    <row r="132" spans="1:13" x14ac:dyDescent="0.2">
      <c r="A132" s="8"/>
      <c r="G132" s="8"/>
      <c r="I132" s="23"/>
      <c r="J132" s="23"/>
      <c r="K132" s="23"/>
      <c r="L132" s="25"/>
      <c r="M132" s="23"/>
    </row>
    <row r="133" spans="1:13" x14ac:dyDescent="0.2">
      <c r="A133" s="8"/>
      <c r="B133" s="8"/>
      <c r="C133" s="8"/>
      <c r="D133" s="8"/>
      <c r="E133" s="8"/>
      <c r="F133" s="8"/>
      <c r="G133" s="8"/>
      <c r="I133" s="23"/>
      <c r="J133" s="23"/>
      <c r="K133" s="23"/>
      <c r="L133" s="25"/>
      <c r="M133" s="23"/>
    </row>
    <row r="134" spans="1:13" x14ac:dyDescent="0.2">
      <c r="A134" s="8"/>
      <c r="G134" s="8"/>
      <c r="I134" s="23"/>
      <c r="J134" s="23"/>
      <c r="K134" s="23"/>
      <c r="L134" s="25"/>
      <c r="M134" s="23"/>
    </row>
    <row r="135" spans="1:13" x14ac:dyDescent="0.2">
      <c r="A135" s="8"/>
      <c r="G135" s="8"/>
      <c r="I135" s="23"/>
      <c r="J135" s="23"/>
      <c r="K135" s="23"/>
      <c r="L135" s="25"/>
      <c r="M135" s="23"/>
    </row>
    <row r="136" spans="1:13" x14ac:dyDescent="0.2">
      <c r="A136" s="8"/>
      <c r="G136" s="8"/>
      <c r="I136" s="23"/>
      <c r="J136" s="23"/>
      <c r="K136" s="23"/>
      <c r="L136" s="25"/>
      <c r="M136" s="23"/>
    </row>
    <row r="137" spans="1:13" x14ac:dyDescent="0.2">
      <c r="A137" s="8"/>
      <c r="G137" s="8"/>
      <c r="I137" s="23"/>
      <c r="J137" s="23"/>
      <c r="K137" s="23"/>
      <c r="L137" s="25"/>
      <c r="M137" s="23"/>
    </row>
    <row r="138" spans="1:13" x14ac:dyDescent="0.2">
      <c r="A138" s="8"/>
      <c r="G138" s="8"/>
      <c r="I138" s="23"/>
      <c r="J138" s="23"/>
      <c r="K138" s="23"/>
      <c r="L138" s="25"/>
      <c r="M138" s="23"/>
    </row>
    <row r="139" spans="1:13" x14ac:dyDescent="0.2">
      <c r="A139" s="8"/>
      <c r="G139" s="8"/>
      <c r="I139" s="23"/>
      <c r="J139" s="23"/>
      <c r="K139" s="23"/>
      <c r="L139" s="25"/>
      <c r="M139" s="23"/>
    </row>
    <row r="140" spans="1:13" x14ac:dyDescent="0.2">
      <c r="A140" s="8"/>
      <c r="G140" s="8"/>
      <c r="I140" s="23"/>
      <c r="J140" s="23"/>
      <c r="K140" s="23"/>
      <c r="L140" s="25"/>
      <c r="M140" s="23"/>
    </row>
    <row r="141" spans="1:13" x14ac:dyDescent="0.2">
      <c r="A141" s="8"/>
      <c r="B141" s="8"/>
      <c r="C141" s="8"/>
      <c r="D141" s="8"/>
      <c r="E141" s="8"/>
      <c r="F141" s="8"/>
      <c r="G141" s="8"/>
      <c r="I141" s="23"/>
      <c r="J141" s="23"/>
      <c r="K141" s="23"/>
      <c r="L141" s="25"/>
      <c r="M141" s="23"/>
    </row>
    <row r="142" spans="1:13" x14ac:dyDescent="0.2">
      <c r="A142" s="8"/>
      <c r="G142" s="8"/>
      <c r="I142" s="23"/>
      <c r="J142" s="23"/>
      <c r="K142" s="23"/>
      <c r="L142" s="25"/>
      <c r="M142" s="23"/>
    </row>
    <row r="143" spans="1:13" x14ac:dyDescent="0.2">
      <c r="A143" s="8"/>
      <c r="G143" s="8"/>
      <c r="I143" s="23"/>
      <c r="J143" s="23"/>
      <c r="K143" s="23"/>
      <c r="L143" s="25"/>
      <c r="M143" s="23"/>
    </row>
    <row r="144" spans="1:13" x14ac:dyDescent="0.2">
      <c r="A144" s="8"/>
      <c r="G144" s="8"/>
      <c r="I144" s="23"/>
      <c r="J144" s="23"/>
      <c r="K144" s="23"/>
      <c r="L144" s="25"/>
      <c r="M144" s="23"/>
    </row>
    <row r="145" spans="1:13" x14ac:dyDescent="0.2">
      <c r="A145" s="8"/>
      <c r="G145" s="8"/>
      <c r="I145" s="23"/>
      <c r="J145" s="23"/>
      <c r="K145" s="23"/>
      <c r="L145" s="25"/>
      <c r="M145" s="23"/>
    </row>
    <row r="146" spans="1:13" x14ac:dyDescent="0.2">
      <c r="A146" s="8"/>
      <c r="G146" s="8"/>
      <c r="I146" s="23"/>
      <c r="J146" s="23"/>
      <c r="K146" s="23"/>
      <c r="L146" s="25"/>
      <c r="M146" s="23"/>
    </row>
    <row r="147" spans="1:13" x14ac:dyDescent="0.2">
      <c r="A147" s="8"/>
      <c r="G147" s="8"/>
      <c r="I147" s="23"/>
      <c r="J147" s="23"/>
      <c r="K147" s="23"/>
      <c r="L147" s="25"/>
      <c r="M147" s="23"/>
    </row>
    <row r="148" spans="1:13" x14ac:dyDescent="0.2">
      <c r="A148" s="8"/>
      <c r="G148" s="8"/>
      <c r="I148" s="23"/>
      <c r="J148" s="23"/>
      <c r="K148" s="23"/>
      <c r="L148" s="25"/>
      <c r="M148" s="23"/>
    </row>
    <row r="149" spans="1:13" x14ac:dyDescent="0.2">
      <c r="A149" s="8"/>
      <c r="B149" s="8"/>
      <c r="C149" s="8"/>
      <c r="D149" s="8"/>
      <c r="E149" s="8"/>
      <c r="F149" s="8"/>
      <c r="G149" s="8"/>
      <c r="I149" s="23"/>
      <c r="J149" s="23"/>
      <c r="K149" s="23"/>
      <c r="L149" s="25"/>
      <c r="M149" s="23"/>
    </row>
    <row r="150" spans="1:13" x14ac:dyDescent="0.2">
      <c r="A150" s="8"/>
      <c r="G150" s="8"/>
      <c r="I150" s="23"/>
      <c r="J150" s="23"/>
      <c r="K150" s="23"/>
      <c r="L150" s="25"/>
      <c r="M150" s="23"/>
    </row>
    <row r="151" spans="1:13" x14ac:dyDescent="0.2">
      <c r="A151" s="8"/>
      <c r="G151" s="8"/>
      <c r="I151" s="23"/>
      <c r="J151" s="23"/>
      <c r="K151" s="23"/>
      <c r="L151" s="25"/>
      <c r="M151" s="23"/>
    </row>
    <row r="152" spans="1:13" x14ac:dyDescent="0.2">
      <c r="A152" s="8"/>
      <c r="G152" s="8"/>
      <c r="I152" s="23"/>
      <c r="J152" s="23"/>
      <c r="K152" s="23"/>
      <c r="L152" s="25"/>
      <c r="M152" s="23"/>
    </row>
    <row r="153" spans="1:13" x14ac:dyDescent="0.2">
      <c r="A153" s="8"/>
      <c r="G153" s="8"/>
      <c r="I153" s="23"/>
      <c r="J153" s="23"/>
      <c r="K153" s="23"/>
      <c r="L153" s="25"/>
      <c r="M153" s="23"/>
    </row>
    <row r="154" spans="1:13" x14ac:dyDescent="0.2">
      <c r="A154" s="8"/>
      <c r="G154" s="8"/>
      <c r="I154" s="23"/>
      <c r="J154" s="23"/>
      <c r="K154" s="23"/>
      <c r="L154" s="25"/>
      <c r="M154" s="23"/>
    </row>
    <row r="155" spans="1:13" x14ac:dyDescent="0.2">
      <c r="A155" s="8"/>
      <c r="G155" s="8"/>
      <c r="I155" s="23"/>
      <c r="J155" s="23"/>
      <c r="K155" s="23"/>
      <c r="L155" s="25"/>
      <c r="M155" s="23"/>
    </row>
    <row r="156" spans="1:13" x14ac:dyDescent="0.2">
      <c r="A156" s="8"/>
      <c r="G156" s="8"/>
      <c r="I156" s="23"/>
      <c r="J156" s="23"/>
      <c r="K156" s="23"/>
      <c r="L156" s="25"/>
      <c r="M156" s="23"/>
    </row>
    <row r="157" spans="1:13" x14ac:dyDescent="0.2">
      <c r="A157" s="8"/>
      <c r="G157" s="8"/>
      <c r="I157" s="23"/>
      <c r="J157" s="23"/>
      <c r="K157" s="23"/>
      <c r="L157" s="25"/>
      <c r="M157" s="23"/>
    </row>
    <row r="158" spans="1:13" x14ac:dyDescent="0.2">
      <c r="A158" s="8"/>
      <c r="G158" s="8"/>
      <c r="I158" s="23"/>
      <c r="J158" s="23"/>
      <c r="K158" s="23"/>
      <c r="L158" s="25"/>
      <c r="M158" s="23"/>
    </row>
    <row r="159" spans="1:13" x14ac:dyDescent="0.2">
      <c r="A159" s="8"/>
      <c r="G159" s="8"/>
      <c r="I159" s="23"/>
      <c r="J159" s="23"/>
      <c r="K159" s="23"/>
      <c r="L159" s="25"/>
      <c r="M159" s="23"/>
    </row>
    <row r="160" spans="1:13" x14ac:dyDescent="0.2">
      <c r="A160" s="8"/>
      <c r="G160" s="8"/>
      <c r="I160" s="23"/>
      <c r="J160" s="23"/>
      <c r="K160" s="23"/>
      <c r="L160" s="25"/>
      <c r="M160" s="23"/>
    </row>
    <row r="161" spans="1:13" x14ac:dyDescent="0.2">
      <c r="A161" s="8"/>
      <c r="G161" s="8"/>
      <c r="I161" s="23"/>
      <c r="J161" s="23"/>
      <c r="K161" s="23"/>
      <c r="L161" s="25"/>
      <c r="M161" s="23"/>
    </row>
    <row r="162" spans="1:13" x14ac:dyDescent="0.2">
      <c r="A162" s="8"/>
      <c r="G162" s="8"/>
      <c r="I162" s="23"/>
      <c r="J162" s="23"/>
      <c r="K162" s="23"/>
      <c r="L162" s="25"/>
      <c r="M162" s="23"/>
    </row>
    <row r="163" spans="1:13" x14ac:dyDescent="0.2">
      <c r="A163" s="8"/>
      <c r="G163" s="8"/>
      <c r="I163" s="23"/>
      <c r="J163" s="23"/>
      <c r="K163" s="23"/>
      <c r="L163" s="25"/>
      <c r="M163" s="23"/>
    </row>
    <row r="164" spans="1:13" x14ac:dyDescent="0.2">
      <c r="A164" s="8"/>
      <c r="G164" s="8"/>
      <c r="I164" s="23"/>
      <c r="J164" s="23"/>
      <c r="K164" s="23"/>
      <c r="L164" s="25"/>
      <c r="M164" s="23"/>
    </row>
    <row r="165" spans="1:13" x14ac:dyDescent="0.2">
      <c r="I165" s="23"/>
      <c r="J165" s="23"/>
      <c r="K165" s="23"/>
      <c r="L165" s="25"/>
      <c r="M165" s="23"/>
    </row>
    <row r="166" spans="1:13" x14ac:dyDescent="0.2">
      <c r="I166" s="23"/>
      <c r="J166" s="23"/>
      <c r="K166" s="23"/>
      <c r="L166" s="25"/>
      <c r="M166" s="23"/>
    </row>
    <row r="167" spans="1:13" x14ac:dyDescent="0.2">
      <c r="I167" s="23"/>
      <c r="J167" s="23"/>
      <c r="K167" s="23"/>
      <c r="L167" s="25"/>
      <c r="M167" s="23"/>
    </row>
    <row r="168" spans="1:13" x14ac:dyDescent="0.2">
      <c r="I168" s="23"/>
      <c r="J168" s="23"/>
      <c r="K168" s="23"/>
      <c r="L168" s="25"/>
      <c r="M168" s="23"/>
    </row>
    <row r="169" spans="1:13" x14ac:dyDescent="0.2">
      <c r="I169" s="23"/>
      <c r="J169" s="23"/>
      <c r="K169" s="23"/>
      <c r="L169" s="25"/>
      <c r="M169" s="23"/>
    </row>
    <row r="170" spans="1:13" x14ac:dyDescent="0.2">
      <c r="I170" s="23"/>
      <c r="J170" s="23"/>
      <c r="K170" s="23"/>
      <c r="L170" s="25"/>
      <c r="M170" s="23"/>
    </row>
    <row r="171" spans="1:13" x14ac:dyDescent="0.2">
      <c r="I171" s="23"/>
      <c r="J171" s="23"/>
      <c r="K171" s="23"/>
      <c r="L171" s="25"/>
      <c r="M171" s="23"/>
    </row>
    <row r="172" spans="1:13" x14ac:dyDescent="0.2">
      <c r="I172" s="23"/>
      <c r="J172" s="23"/>
      <c r="K172" s="23"/>
      <c r="L172" s="25"/>
      <c r="M172" s="23"/>
    </row>
    <row r="173" spans="1:13" x14ac:dyDescent="0.2">
      <c r="I173" s="23"/>
      <c r="J173" s="23"/>
      <c r="K173" s="23"/>
      <c r="L173" s="25"/>
      <c r="M173" s="23"/>
    </row>
    <row r="174" spans="1:13" x14ac:dyDescent="0.2">
      <c r="I174" s="23"/>
      <c r="J174" s="23"/>
      <c r="K174" s="23"/>
      <c r="L174" s="25"/>
      <c r="M174" s="23"/>
    </row>
    <row r="175" spans="1:13" x14ac:dyDescent="0.2">
      <c r="I175" s="23"/>
      <c r="J175" s="23"/>
      <c r="K175" s="23"/>
      <c r="L175" s="25"/>
      <c r="M175" s="23"/>
    </row>
    <row r="176" spans="1:13" x14ac:dyDescent="0.2">
      <c r="I176" s="23"/>
      <c r="J176" s="23"/>
      <c r="K176" s="23"/>
      <c r="L176" s="25"/>
      <c r="M176" s="23"/>
    </row>
    <row r="177" spans="9:13" x14ac:dyDescent="0.2">
      <c r="I177" s="23"/>
      <c r="J177" s="23"/>
      <c r="K177" s="23"/>
      <c r="L177" s="25"/>
      <c r="M177" s="23"/>
    </row>
    <row r="178" spans="9:13" x14ac:dyDescent="0.2">
      <c r="I178" s="23"/>
      <c r="J178" s="23"/>
      <c r="K178" s="23"/>
      <c r="L178" s="25"/>
      <c r="M178" s="23"/>
    </row>
    <row r="179" spans="9:13" x14ac:dyDescent="0.2">
      <c r="I179" s="23"/>
      <c r="J179" s="23"/>
      <c r="K179" s="23"/>
      <c r="L179" s="25"/>
      <c r="M179" s="23"/>
    </row>
    <row r="180" spans="9:13" x14ac:dyDescent="0.2">
      <c r="I180" s="23"/>
      <c r="J180" s="23"/>
      <c r="K180" s="23"/>
      <c r="L180" s="25"/>
      <c r="M180" s="23"/>
    </row>
    <row r="181" spans="9:13" x14ac:dyDescent="0.2">
      <c r="I181" s="23"/>
      <c r="J181" s="23"/>
      <c r="K181" s="23"/>
      <c r="L181" s="25"/>
      <c r="M181" s="23"/>
    </row>
    <row r="182" spans="9:13" x14ac:dyDescent="0.2">
      <c r="I182" s="23"/>
      <c r="J182" s="23"/>
      <c r="K182" s="23"/>
      <c r="L182" s="25"/>
      <c r="M182" s="23"/>
    </row>
    <row r="183" spans="9:13" x14ac:dyDescent="0.2">
      <c r="I183" s="23"/>
      <c r="J183" s="23"/>
      <c r="K183" s="23"/>
      <c r="L183" s="25"/>
      <c r="M183" s="23"/>
    </row>
    <row r="184" spans="9:13" x14ac:dyDescent="0.2">
      <c r="I184" s="23"/>
      <c r="J184" s="23"/>
      <c r="K184" s="23"/>
      <c r="L184" s="25"/>
      <c r="M184" s="23"/>
    </row>
    <row r="185" spans="9:13" x14ac:dyDescent="0.2">
      <c r="I185" s="23"/>
      <c r="J185" s="23"/>
      <c r="K185" s="23"/>
      <c r="L185" s="25"/>
      <c r="M185" s="23"/>
    </row>
    <row r="186" spans="9:13" x14ac:dyDescent="0.2">
      <c r="I186" s="23"/>
      <c r="J186" s="23"/>
      <c r="K186" s="23"/>
      <c r="L186" s="25"/>
      <c r="M186" s="23"/>
    </row>
    <row r="187" spans="9:13" x14ac:dyDescent="0.2">
      <c r="I187" s="23"/>
      <c r="J187" s="23"/>
      <c r="K187" s="23"/>
      <c r="L187" s="25"/>
      <c r="M187" s="23"/>
    </row>
    <row r="188" spans="9:13" x14ac:dyDescent="0.2">
      <c r="I188" s="23"/>
      <c r="J188" s="23"/>
      <c r="K188" s="23"/>
      <c r="L188" s="25"/>
      <c r="M188" s="23"/>
    </row>
    <row r="189" spans="9:13" x14ac:dyDescent="0.2">
      <c r="I189" s="23"/>
      <c r="J189" s="23"/>
      <c r="K189" s="23"/>
      <c r="L189" s="25"/>
      <c r="M189" s="23"/>
    </row>
    <row r="190" spans="9:13" x14ac:dyDescent="0.2">
      <c r="I190" s="23"/>
      <c r="J190" s="23"/>
      <c r="K190" s="23"/>
      <c r="L190" s="25"/>
      <c r="M190" s="23"/>
    </row>
    <row r="191" spans="9:13" x14ac:dyDescent="0.2">
      <c r="I191" s="23"/>
      <c r="J191" s="23"/>
      <c r="K191" s="23"/>
      <c r="L191" s="25"/>
      <c r="M191" s="23"/>
    </row>
    <row r="192" spans="9:13" x14ac:dyDescent="0.2">
      <c r="I192" s="23"/>
      <c r="J192" s="23"/>
      <c r="K192" s="23"/>
      <c r="L192" s="25"/>
      <c r="M192" s="23"/>
    </row>
    <row r="193" spans="9:13" x14ac:dyDescent="0.2">
      <c r="I193" s="23"/>
      <c r="J193" s="23"/>
      <c r="K193" s="23"/>
      <c r="L193" s="25"/>
      <c r="M193" s="23"/>
    </row>
    <row r="194" spans="9:13" x14ac:dyDescent="0.2">
      <c r="I194" s="23"/>
      <c r="J194" s="23"/>
      <c r="K194" s="23"/>
      <c r="L194" s="25"/>
      <c r="M194" s="23"/>
    </row>
    <row r="195" spans="9:13" x14ac:dyDescent="0.2">
      <c r="I195" s="23"/>
      <c r="J195" s="23"/>
      <c r="K195" s="23"/>
      <c r="L195" s="25"/>
      <c r="M195" s="23"/>
    </row>
    <row r="196" spans="9:13" x14ac:dyDescent="0.2">
      <c r="I196" s="23"/>
      <c r="J196" s="23"/>
      <c r="K196" s="23"/>
      <c r="L196" s="25"/>
      <c r="M196" s="23"/>
    </row>
    <row r="197" spans="9:13" x14ac:dyDescent="0.2">
      <c r="I197" s="23"/>
      <c r="J197" s="23"/>
      <c r="K197" s="23"/>
      <c r="L197" s="25"/>
      <c r="M197" s="23"/>
    </row>
    <row r="198" spans="9:13" x14ac:dyDescent="0.2">
      <c r="I198" s="23"/>
      <c r="J198" s="23"/>
      <c r="K198" s="23"/>
      <c r="L198" s="25"/>
      <c r="M198" s="23"/>
    </row>
    <row r="199" spans="9:13" x14ac:dyDescent="0.2">
      <c r="I199" s="23"/>
      <c r="J199" s="23"/>
      <c r="K199" s="23"/>
      <c r="L199" s="25"/>
      <c r="M199" s="23"/>
    </row>
    <row r="200" spans="9:13" x14ac:dyDescent="0.2">
      <c r="I200" s="23"/>
      <c r="J200" s="23"/>
      <c r="K200" s="23"/>
      <c r="L200" s="25"/>
      <c r="M200" s="23"/>
    </row>
    <row r="201" spans="9:13" x14ac:dyDescent="0.2">
      <c r="I201" s="23"/>
      <c r="J201" s="23"/>
      <c r="K201" s="23"/>
      <c r="L201" s="25"/>
      <c r="M201" s="23"/>
    </row>
    <row r="202" spans="9:13" x14ac:dyDescent="0.2">
      <c r="I202" s="23"/>
      <c r="J202" s="23"/>
      <c r="K202" s="23"/>
      <c r="L202" s="25"/>
      <c r="M202" s="23"/>
    </row>
    <row r="203" spans="9:13" x14ac:dyDescent="0.2">
      <c r="I203" s="23"/>
      <c r="J203" s="23"/>
      <c r="K203" s="23"/>
      <c r="L203" s="25"/>
      <c r="M203" s="23"/>
    </row>
    <row r="204" spans="9:13" x14ac:dyDescent="0.2">
      <c r="I204" s="23"/>
      <c r="J204" s="23"/>
      <c r="K204" s="23"/>
      <c r="L204" s="25"/>
      <c r="M204" s="23"/>
    </row>
    <row r="205" spans="9:13" x14ac:dyDescent="0.2">
      <c r="I205" s="23"/>
      <c r="J205" s="23"/>
      <c r="K205" s="23"/>
      <c r="L205" s="25"/>
      <c r="M205" s="23"/>
    </row>
    <row r="206" spans="9:13" x14ac:dyDescent="0.2">
      <c r="I206" s="23"/>
      <c r="J206" s="23"/>
      <c r="K206" s="23"/>
      <c r="L206" s="25"/>
      <c r="M206" s="23"/>
    </row>
    <row r="207" spans="9:13" x14ac:dyDescent="0.2">
      <c r="I207" s="23"/>
      <c r="J207" s="23"/>
      <c r="K207" s="23"/>
      <c r="L207" s="25"/>
      <c r="M207" s="23"/>
    </row>
    <row r="208" spans="9:13" x14ac:dyDescent="0.2">
      <c r="I208" s="23"/>
      <c r="J208" s="23"/>
      <c r="K208" s="23"/>
      <c r="L208" s="25"/>
      <c r="M208" s="23"/>
    </row>
    <row r="209" spans="9:13" x14ac:dyDescent="0.2">
      <c r="I209" s="23"/>
      <c r="J209" s="23"/>
      <c r="K209" s="23"/>
      <c r="L209" s="25"/>
      <c r="M209" s="23"/>
    </row>
    <row r="210" spans="9:13" x14ac:dyDescent="0.2">
      <c r="I210" s="23"/>
      <c r="J210" s="23"/>
      <c r="K210" s="23"/>
      <c r="L210" s="25"/>
      <c r="M210" s="23"/>
    </row>
    <row r="211" spans="9:13" x14ac:dyDescent="0.2">
      <c r="I211" s="23"/>
      <c r="J211" s="23"/>
      <c r="K211" s="23"/>
      <c r="L211" s="25"/>
      <c r="M211" s="23"/>
    </row>
    <row r="212" spans="9:13" x14ac:dyDescent="0.2">
      <c r="I212" s="23"/>
      <c r="J212" s="23"/>
      <c r="K212" s="23"/>
      <c r="L212" s="25"/>
      <c r="M212" s="23"/>
    </row>
    <row r="213" spans="9:13" x14ac:dyDescent="0.2">
      <c r="I213" s="23"/>
      <c r="J213" s="23"/>
      <c r="K213" s="23"/>
      <c r="L213" s="25"/>
      <c r="M213" s="23"/>
    </row>
    <row r="214" spans="9:13" x14ac:dyDescent="0.2">
      <c r="I214" s="23"/>
      <c r="J214" s="23"/>
      <c r="K214" s="23"/>
      <c r="L214" s="25"/>
      <c r="M214" s="23"/>
    </row>
    <row r="215" spans="9:13" x14ac:dyDescent="0.2">
      <c r="I215" s="23"/>
      <c r="J215" s="23"/>
      <c r="K215" s="23"/>
      <c r="L215" s="25"/>
      <c r="M215" s="23"/>
    </row>
    <row r="216" spans="9:13" x14ac:dyDescent="0.2">
      <c r="I216" s="23"/>
      <c r="J216" s="23"/>
      <c r="K216" s="23"/>
      <c r="L216" s="25"/>
      <c r="M216" s="23"/>
    </row>
    <row r="217" spans="9:13" x14ac:dyDescent="0.2">
      <c r="I217" s="23"/>
      <c r="J217" s="23"/>
      <c r="K217" s="23"/>
      <c r="L217" s="25"/>
      <c r="M217" s="23"/>
    </row>
    <row r="218" spans="9:13" x14ac:dyDescent="0.2">
      <c r="I218" s="23"/>
      <c r="J218" s="23"/>
      <c r="K218" s="23"/>
      <c r="L218" s="25"/>
      <c r="M218" s="23"/>
    </row>
    <row r="219" spans="9:13" x14ac:dyDescent="0.2">
      <c r="I219" s="23"/>
      <c r="J219" s="23"/>
      <c r="K219" s="23"/>
      <c r="L219" s="25"/>
      <c r="M219" s="23"/>
    </row>
    <row r="220" spans="9:13" x14ac:dyDescent="0.2">
      <c r="I220" s="23"/>
      <c r="J220" s="23"/>
      <c r="K220" s="23"/>
      <c r="L220" s="25"/>
      <c r="M220" s="23"/>
    </row>
    <row r="221" spans="9:13" x14ac:dyDescent="0.2">
      <c r="I221" s="23"/>
      <c r="J221" s="23"/>
      <c r="K221" s="23"/>
      <c r="L221" s="25"/>
      <c r="M221" s="23"/>
    </row>
    <row r="222" spans="9:13" x14ac:dyDescent="0.2">
      <c r="I222" s="23"/>
      <c r="J222" s="23"/>
      <c r="K222" s="23"/>
      <c r="L222" s="25"/>
      <c r="M222" s="23"/>
    </row>
    <row r="223" spans="9:13" x14ac:dyDescent="0.2">
      <c r="I223" s="23"/>
      <c r="J223" s="23"/>
      <c r="K223" s="23"/>
      <c r="L223" s="25"/>
      <c r="M223" s="23"/>
    </row>
    <row r="224" spans="9:13" x14ac:dyDescent="0.2">
      <c r="I224" s="23"/>
      <c r="J224" s="23"/>
      <c r="K224" s="23"/>
      <c r="L224" s="25"/>
      <c r="M224" s="23"/>
    </row>
    <row r="225" spans="9:13" x14ac:dyDescent="0.2">
      <c r="I225" s="23"/>
      <c r="J225" s="23"/>
      <c r="K225" s="23"/>
      <c r="L225" s="25"/>
      <c r="M225" s="23"/>
    </row>
    <row r="226" spans="9:13" x14ac:dyDescent="0.2">
      <c r="I226" s="23"/>
      <c r="J226" s="23"/>
      <c r="K226" s="23"/>
      <c r="L226" s="25"/>
      <c r="M226" s="23"/>
    </row>
    <row r="227" spans="9:13" x14ac:dyDescent="0.2">
      <c r="I227" s="23"/>
      <c r="J227" s="23"/>
      <c r="K227" s="23"/>
      <c r="L227" s="25"/>
      <c r="M227" s="23"/>
    </row>
    <row r="228" spans="9:13" x14ac:dyDescent="0.2">
      <c r="I228" s="23"/>
      <c r="J228" s="23"/>
      <c r="K228" s="23"/>
      <c r="L228" s="25"/>
      <c r="M228" s="23"/>
    </row>
    <row r="229" spans="9:13" x14ac:dyDescent="0.2">
      <c r="I229" s="23"/>
      <c r="J229" s="23"/>
      <c r="K229" s="23"/>
      <c r="L229" s="25"/>
      <c r="M229" s="23"/>
    </row>
    <row r="230" spans="9:13" x14ac:dyDescent="0.2">
      <c r="I230" s="23"/>
      <c r="J230" s="23"/>
      <c r="K230" s="23"/>
      <c r="L230" s="25"/>
      <c r="M230" s="23"/>
    </row>
    <row r="231" spans="9:13" x14ac:dyDescent="0.2">
      <c r="I231" s="23"/>
      <c r="J231" s="23"/>
      <c r="K231" s="23"/>
      <c r="L231" s="25"/>
      <c r="M231" s="23"/>
    </row>
    <row r="232" spans="9:13" x14ac:dyDescent="0.2">
      <c r="I232" s="23"/>
      <c r="J232" s="23"/>
      <c r="K232" s="23"/>
      <c r="L232" s="25"/>
      <c r="M232" s="23"/>
    </row>
    <row r="233" spans="9:13" x14ac:dyDescent="0.2">
      <c r="I233" s="23"/>
      <c r="J233" s="23"/>
      <c r="K233" s="23"/>
      <c r="L233" s="25"/>
      <c r="M233" s="23"/>
    </row>
    <row r="234" spans="9:13" x14ac:dyDescent="0.2">
      <c r="I234" s="23"/>
      <c r="J234" s="23"/>
      <c r="K234" s="23"/>
      <c r="L234" s="25"/>
      <c r="M234" s="23"/>
    </row>
    <row r="235" spans="9:13" x14ac:dyDescent="0.2">
      <c r="I235" s="23"/>
      <c r="J235" s="23"/>
      <c r="K235" s="23"/>
      <c r="L235" s="25"/>
      <c r="M235" s="23"/>
    </row>
    <row r="236" spans="9:13" x14ac:dyDescent="0.2">
      <c r="I236" s="23"/>
      <c r="J236" s="23"/>
      <c r="K236" s="23"/>
      <c r="L236" s="25"/>
      <c r="M236" s="23"/>
    </row>
    <row r="237" spans="9:13" x14ac:dyDescent="0.2">
      <c r="I237" s="23"/>
      <c r="J237" s="23"/>
      <c r="K237" s="23"/>
      <c r="L237" s="25"/>
      <c r="M237" s="23"/>
    </row>
    <row r="238" spans="9:13" x14ac:dyDescent="0.2">
      <c r="I238" s="23"/>
      <c r="J238" s="23"/>
      <c r="K238" s="23"/>
      <c r="L238" s="25"/>
      <c r="M238" s="23"/>
    </row>
    <row r="239" spans="9:13" x14ac:dyDescent="0.2">
      <c r="I239" s="23"/>
      <c r="J239" s="23"/>
      <c r="K239" s="23"/>
      <c r="L239" s="25"/>
      <c r="M239" s="23"/>
    </row>
    <row r="240" spans="9:13" x14ac:dyDescent="0.2">
      <c r="I240" s="23"/>
      <c r="J240" s="23"/>
      <c r="K240" s="23"/>
      <c r="L240" s="25"/>
      <c r="M240" s="23"/>
    </row>
    <row r="241" spans="9:13" x14ac:dyDescent="0.2">
      <c r="I241" s="23"/>
      <c r="J241" s="23"/>
      <c r="K241" s="23"/>
      <c r="L241" s="25"/>
      <c r="M241" s="23"/>
    </row>
    <row r="242" spans="9:13" x14ac:dyDescent="0.2">
      <c r="I242" s="23"/>
      <c r="J242" s="23"/>
      <c r="K242" s="23"/>
      <c r="L242" s="25"/>
      <c r="M242" s="23"/>
    </row>
    <row r="243" spans="9:13" x14ac:dyDescent="0.2">
      <c r="I243" s="23"/>
      <c r="J243" s="23"/>
      <c r="K243" s="23"/>
      <c r="L243" s="25"/>
      <c r="M243" s="23"/>
    </row>
    <row r="244" spans="9:13" x14ac:dyDescent="0.2">
      <c r="I244" s="23"/>
      <c r="J244" s="23"/>
      <c r="K244" s="23"/>
      <c r="L244" s="25"/>
      <c r="M244" s="23"/>
    </row>
    <row r="245" spans="9:13" x14ac:dyDescent="0.2">
      <c r="I245" s="23"/>
      <c r="J245" s="23"/>
      <c r="K245" s="23"/>
      <c r="L245" s="25"/>
      <c r="M245" s="23"/>
    </row>
    <row r="246" spans="9:13" x14ac:dyDescent="0.2">
      <c r="I246" s="23"/>
      <c r="J246" s="23"/>
      <c r="K246" s="23"/>
      <c r="L246" s="25"/>
      <c r="M246" s="23"/>
    </row>
    <row r="247" spans="9:13" x14ac:dyDescent="0.2">
      <c r="I247" s="23"/>
      <c r="J247" s="23"/>
      <c r="K247" s="23"/>
      <c r="L247" s="25"/>
      <c r="M247" s="23"/>
    </row>
    <row r="248" spans="9:13" x14ac:dyDescent="0.2">
      <c r="I248" s="23"/>
      <c r="J248" s="23"/>
      <c r="K248" s="23"/>
      <c r="L248" s="25"/>
      <c r="M248" s="23"/>
    </row>
    <row r="249" spans="9:13" x14ac:dyDescent="0.2">
      <c r="I249" s="23"/>
      <c r="J249" s="23"/>
      <c r="K249" s="23"/>
      <c r="L249" s="25"/>
      <c r="M249" s="23"/>
    </row>
    <row r="250" spans="9:13" x14ac:dyDescent="0.2">
      <c r="I250" s="23"/>
      <c r="J250" s="23"/>
      <c r="K250" s="23"/>
      <c r="L250" s="25"/>
      <c r="M250" s="23"/>
    </row>
  </sheetData>
  <sortState ref="A3:S344">
    <sortCondition ref="F3:F344"/>
    <sortCondition ref="G3:G344"/>
  </sortState>
  <mergeCells count="2">
    <mergeCell ref="S2:X2"/>
    <mergeCell ref="N1:O1"/>
  </mergeCells>
  <conditionalFormatting sqref="K2:L2 J3:M250">
    <cfRule type="cellIs" dxfId="3" priority="2" operator="equal">
      <formula>0</formula>
    </cfRule>
  </conditionalFormatting>
  <conditionalFormatting sqref="M2">
    <cfRule type="cellIs" dxfId="2" priority="1" operator="equal">
      <formula>0</formula>
    </cfRule>
  </conditionalFormatting>
  <pageMargins left="0.75" right="0.75" top="1" bottom="1" header="0.5" footer="0.5"/>
  <pageSetup paperSize="9" orientation="portrait" horizontalDpi="4294967292" verticalDpi="429496729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0"/>
  <sheetViews>
    <sheetView workbookViewId="0">
      <pane ySplit="3" topLeftCell="A4" activePane="bottomLeft" state="frozen"/>
      <selection activeCell="I1" sqref="I1"/>
      <selection pane="bottomLeft" activeCell="A271" sqref="A271:XFD777"/>
    </sheetView>
  </sheetViews>
  <sheetFormatPr baseColWidth="10" defaultRowHeight="15" x14ac:dyDescent="0.2"/>
  <cols>
    <col min="2" max="2" width="7.83203125" customWidth="1"/>
    <col min="3" max="5" width="4.6640625" customWidth="1"/>
    <col min="6" max="6" width="2.83203125" customWidth="1"/>
    <col min="7" max="7" width="8.83203125" customWidth="1"/>
    <col min="11" max="12" width="8.1640625" style="24" customWidth="1"/>
    <col min="13" max="16" width="8.1640625" customWidth="1"/>
    <col min="17" max="17" width="4.5" style="24" customWidth="1"/>
  </cols>
  <sheetData>
    <row r="1" spans="1:16" x14ac:dyDescent="0.2">
      <c r="M1" s="130" t="s">
        <v>1283</v>
      </c>
      <c r="N1" s="130"/>
      <c r="O1" s="38"/>
      <c r="P1" s="38"/>
    </row>
    <row r="2" spans="1:16" x14ac:dyDescent="0.2">
      <c r="H2" s="124" t="s">
        <v>1178</v>
      </c>
      <c r="I2" s="124" t="s">
        <v>1179</v>
      </c>
      <c r="J2" s="124" t="s">
        <v>1180</v>
      </c>
      <c r="K2" s="119"/>
      <c r="L2" s="119"/>
      <c r="M2" s="37" t="s">
        <v>1393</v>
      </c>
      <c r="N2" s="37" t="s">
        <v>1394</v>
      </c>
      <c r="O2" s="37" t="s">
        <v>1557</v>
      </c>
      <c r="P2" s="37" t="s">
        <v>1558</v>
      </c>
    </row>
    <row r="3" spans="1:16" x14ac:dyDescent="0.2">
      <c r="A3" s="26" t="s">
        <v>1396</v>
      </c>
      <c r="B3" t="s">
        <v>1274</v>
      </c>
      <c r="C3" t="s">
        <v>1397</v>
      </c>
      <c r="D3" t="s">
        <v>1270</v>
      </c>
      <c r="E3" t="s">
        <v>1281</v>
      </c>
      <c r="G3" t="s">
        <v>57</v>
      </c>
      <c r="H3" s="23" t="s">
        <v>1237</v>
      </c>
      <c r="I3" s="23" t="s">
        <v>1237</v>
      </c>
      <c r="J3" s="23" t="s">
        <v>1237</v>
      </c>
      <c r="K3" s="25" t="s">
        <v>1268</v>
      </c>
      <c r="L3" s="25" t="s">
        <v>1269</v>
      </c>
      <c r="M3" s="36" t="s">
        <v>1282</v>
      </c>
      <c r="N3" s="36" t="s">
        <v>1282</v>
      </c>
      <c r="O3" s="36"/>
      <c r="P3" s="36"/>
    </row>
    <row r="4" spans="1:16" x14ac:dyDescent="0.2">
      <c r="A4" s="73" t="s">
        <v>1400</v>
      </c>
      <c r="B4" s="74" t="s">
        <v>925</v>
      </c>
      <c r="C4" s="74" t="s">
        <v>1291</v>
      </c>
      <c r="D4" s="53" t="s">
        <v>1233</v>
      </c>
      <c r="E4" s="53">
        <v>306</v>
      </c>
      <c r="F4" s="53"/>
      <c r="G4" s="53" t="s">
        <v>922</v>
      </c>
      <c r="H4" s="75">
        <v>13052406.984149549</v>
      </c>
      <c r="I4" s="75">
        <v>365.97250022867956</v>
      </c>
      <c r="J4" s="75">
        <v>0</v>
      </c>
      <c r="K4" s="120">
        <v>2.803869820126706E-5</v>
      </c>
      <c r="L4" s="120">
        <v>0</v>
      </c>
      <c r="M4" s="92">
        <f>AVERAGE(K4:K32)</f>
        <v>0.16579445703406487</v>
      </c>
      <c r="N4" s="92">
        <f>AVERAGE(L4:L32)</f>
        <v>2.7699673909091248E-2</v>
      </c>
      <c r="O4" s="93">
        <f>COUNTIF(K4:K32,"&gt;0")/COUNTIF(K4:K32,"&gt;=0")</f>
        <v>0.86206896551724133</v>
      </c>
      <c r="P4" s="93">
        <f>COUNTIF(L4:L32,"&gt;0")/COUNTIF(L4:L32,"&gt;=0")</f>
        <v>0.2413793103448276</v>
      </c>
    </row>
    <row r="5" spans="1:16" x14ac:dyDescent="0.2">
      <c r="A5" s="77" t="s">
        <v>1401</v>
      </c>
      <c r="B5" s="63" t="s">
        <v>926</v>
      </c>
      <c r="C5" s="63" t="s">
        <v>1291</v>
      </c>
      <c r="D5" s="78" t="s">
        <v>1233</v>
      </c>
      <c r="E5" s="8">
        <v>307</v>
      </c>
      <c r="F5" s="8"/>
      <c r="G5" s="8" t="s">
        <v>923</v>
      </c>
      <c r="H5" s="54">
        <v>3369481.2636140413</v>
      </c>
      <c r="I5" s="54">
        <v>2218861.5530206272</v>
      </c>
      <c r="J5" s="54">
        <v>0</v>
      </c>
      <c r="K5" s="121">
        <v>0.65851725515776238</v>
      </c>
      <c r="L5" s="121">
        <v>0</v>
      </c>
      <c r="M5" s="93">
        <f>STDEV(K4:K32)/SQRT(COUNT(K4:K32))</f>
        <v>5.3638563368971284E-2</v>
      </c>
      <c r="N5" s="93">
        <f>STDEV(L4:L32)/SQRT(COUNT(L4:L32))</f>
        <v>1.8600216004599369E-2</v>
      </c>
      <c r="O5" s="93"/>
      <c r="P5" s="93"/>
    </row>
    <row r="6" spans="1:16" x14ac:dyDescent="0.2">
      <c r="A6" s="79" t="s">
        <v>1402</v>
      </c>
      <c r="B6" s="64" t="s">
        <v>927</v>
      </c>
      <c r="C6" s="64" t="s">
        <v>1291</v>
      </c>
      <c r="D6" s="8" t="s">
        <v>1233</v>
      </c>
      <c r="E6" s="8">
        <v>308</v>
      </c>
      <c r="F6" s="8"/>
      <c r="G6" s="8" t="s">
        <v>924</v>
      </c>
      <c r="H6" s="54">
        <v>7801237.2539357785</v>
      </c>
      <c r="I6" s="54">
        <v>435.88619550073895</v>
      </c>
      <c r="J6" s="54">
        <v>0</v>
      </c>
      <c r="K6" s="121">
        <v>5.5873982717399262E-5</v>
      </c>
      <c r="L6" s="121">
        <v>0</v>
      </c>
      <c r="M6" s="93"/>
      <c r="N6" s="94"/>
      <c r="O6" s="95"/>
      <c r="P6" s="95"/>
    </row>
    <row r="7" spans="1:16" x14ac:dyDescent="0.2">
      <c r="A7" s="77" t="s">
        <v>1405</v>
      </c>
      <c r="B7" s="63" t="s">
        <v>928</v>
      </c>
      <c r="C7" s="63" t="s">
        <v>1291</v>
      </c>
      <c r="D7" s="78" t="s">
        <v>1233</v>
      </c>
      <c r="E7" s="8">
        <v>311</v>
      </c>
      <c r="F7" s="8"/>
      <c r="G7" s="8" t="s">
        <v>927</v>
      </c>
      <c r="H7" s="54">
        <v>11289552.643780814</v>
      </c>
      <c r="I7" s="54">
        <v>0</v>
      </c>
      <c r="J7" s="54">
        <v>0</v>
      </c>
      <c r="K7" s="121">
        <v>0</v>
      </c>
      <c r="L7" s="121">
        <v>0</v>
      </c>
      <c r="M7" s="95"/>
      <c r="N7" s="94"/>
      <c r="O7" s="95"/>
      <c r="P7" s="95"/>
    </row>
    <row r="8" spans="1:16" x14ac:dyDescent="0.2">
      <c r="A8" s="77" t="s">
        <v>1410</v>
      </c>
      <c r="B8" s="63" t="s">
        <v>930</v>
      </c>
      <c r="C8" s="63" t="s">
        <v>1291</v>
      </c>
      <c r="D8" s="78" t="s">
        <v>1233</v>
      </c>
      <c r="E8" s="8">
        <v>316</v>
      </c>
      <c r="F8" s="8"/>
      <c r="G8" s="8" t="s">
        <v>932</v>
      </c>
      <c r="H8" s="54">
        <v>18496124.020753566</v>
      </c>
      <c r="I8" s="54">
        <v>1148871.0180867314</v>
      </c>
      <c r="J8" s="54">
        <v>0</v>
      </c>
      <c r="K8" s="121">
        <v>6.2114149796878598E-2</v>
      </c>
      <c r="L8" s="121">
        <v>0</v>
      </c>
      <c r="M8" s="95"/>
      <c r="N8" s="94"/>
      <c r="O8" s="95"/>
      <c r="P8" s="95"/>
    </row>
    <row r="9" spans="1:16" x14ac:dyDescent="0.2">
      <c r="A9" s="77" t="s">
        <v>1413</v>
      </c>
      <c r="B9" s="63" t="s">
        <v>932</v>
      </c>
      <c r="C9" s="63" t="s">
        <v>1291</v>
      </c>
      <c r="D9" s="78" t="s">
        <v>1233</v>
      </c>
      <c r="E9" s="8">
        <v>319</v>
      </c>
      <c r="F9" s="8"/>
      <c r="G9" s="8" t="s">
        <v>935</v>
      </c>
      <c r="H9" s="54">
        <v>288105.02245273814</v>
      </c>
      <c r="I9" s="54">
        <v>34852.274579442805</v>
      </c>
      <c r="J9" s="54">
        <v>0</v>
      </c>
      <c r="K9" s="121">
        <v>0.12097072894715019</v>
      </c>
      <c r="L9" s="121">
        <v>0</v>
      </c>
      <c r="M9" s="95"/>
      <c r="N9" s="94"/>
      <c r="O9" s="95"/>
      <c r="P9" s="95"/>
    </row>
    <row r="10" spans="1:16" x14ac:dyDescent="0.2">
      <c r="A10" s="77" t="s">
        <v>1419</v>
      </c>
      <c r="B10" s="63" t="s">
        <v>936</v>
      </c>
      <c r="C10" s="63" t="s">
        <v>1291</v>
      </c>
      <c r="D10" s="78" t="s">
        <v>1233</v>
      </c>
      <c r="E10" s="8">
        <v>325</v>
      </c>
      <c r="F10" s="8"/>
      <c r="G10" s="8" t="s">
        <v>941</v>
      </c>
      <c r="H10" s="54">
        <v>6358958.7469470277</v>
      </c>
      <c r="I10" s="54">
        <v>1231248.8413227219</v>
      </c>
      <c r="J10" s="54">
        <v>0</v>
      </c>
      <c r="K10" s="121">
        <v>0.19362428509445065</v>
      </c>
      <c r="L10" s="121">
        <v>0</v>
      </c>
      <c r="M10" s="95"/>
      <c r="N10" s="94"/>
      <c r="O10" s="95"/>
      <c r="P10" s="95"/>
    </row>
    <row r="11" spans="1:16" x14ac:dyDescent="0.2">
      <c r="A11" s="79" t="s">
        <v>1423</v>
      </c>
      <c r="B11" s="64" t="s">
        <v>938</v>
      </c>
      <c r="C11" s="64" t="s">
        <v>1291</v>
      </c>
      <c r="D11" s="8" t="s">
        <v>1233</v>
      </c>
      <c r="E11" s="8">
        <v>329</v>
      </c>
      <c r="F11" s="8"/>
      <c r="G11" s="8" t="s">
        <v>945</v>
      </c>
      <c r="H11" s="54">
        <v>2332370.0971005252</v>
      </c>
      <c r="I11" s="54">
        <v>2059906.8178981724</v>
      </c>
      <c r="J11" s="54">
        <v>0</v>
      </c>
      <c r="K11" s="121">
        <v>0.8831817988315559</v>
      </c>
      <c r="L11" s="121">
        <v>0</v>
      </c>
      <c r="M11" s="95"/>
      <c r="N11" s="94"/>
      <c r="O11" s="95"/>
      <c r="P11" s="95"/>
    </row>
    <row r="12" spans="1:16" x14ac:dyDescent="0.2">
      <c r="A12" s="79" t="s">
        <v>1428</v>
      </c>
      <c r="B12" s="64" t="s">
        <v>939</v>
      </c>
      <c r="C12" s="64" t="s">
        <v>1291</v>
      </c>
      <c r="D12" s="8" t="s">
        <v>1233</v>
      </c>
      <c r="E12" s="8">
        <v>333</v>
      </c>
      <c r="F12" s="8"/>
      <c r="G12" s="8" t="s">
        <v>949</v>
      </c>
      <c r="H12" s="54">
        <v>12497760.339033265</v>
      </c>
      <c r="I12" s="54">
        <v>32.674353884862327</v>
      </c>
      <c r="J12" s="54">
        <v>0</v>
      </c>
      <c r="K12" s="121">
        <v>2.6144167433594568E-6</v>
      </c>
      <c r="L12" s="121">
        <v>0</v>
      </c>
      <c r="M12" s="95"/>
      <c r="N12" s="94"/>
      <c r="O12" s="95"/>
      <c r="P12" s="95"/>
    </row>
    <row r="13" spans="1:16" x14ac:dyDescent="0.2">
      <c r="A13" s="77" t="s">
        <v>1430</v>
      </c>
      <c r="B13" s="63" t="s">
        <v>940</v>
      </c>
      <c r="C13" s="63" t="s">
        <v>1291</v>
      </c>
      <c r="D13" s="78" t="s">
        <v>1233</v>
      </c>
      <c r="E13" s="8">
        <v>335</v>
      </c>
      <c r="F13" s="8"/>
      <c r="G13" s="8" t="s">
        <v>951</v>
      </c>
      <c r="H13" s="54">
        <v>19392209.075929128</v>
      </c>
      <c r="I13" s="54">
        <v>21.090985802949355</v>
      </c>
      <c r="J13" s="54">
        <v>0</v>
      </c>
      <c r="K13" s="121">
        <v>1.0876009907055333E-6</v>
      </c>
      <c r="L13" s="121">
        <v>0</v>
      </c>
      <c r="M13" s="95"/>
      <c r="N13" s="94"/>
      <c r="O13" s="95"/>
      <c r="P13" s="95"/>
    </row>
    <row r="14" spans="1:16" x14ac:dyDescent="0.2">
      <c r="A14" s="79" t="s">
        <v>1433</v>
      </c>
      <c r="B14" s="65" t="s">
        <v>941</v>
      </c>
      <c r="C14" s="65" t="s">
        <v>1291</v>
      </c>
      <c r="D14" s="8" t="s">
        <v>1233</v>
      </c>
      <c r="E14" s="8">
        <v>338</v>
      </c>
      <c r="F14" s="8"/>
      <c r="G14" s="8" t="s">
        <v>954</v>
      </c>
      <c r="H14" s="54">
        <v>8399791.3196336571</v>
      </c>
      <c r="I14" s="54">
        <v>1068.5565272857691</v>
      </c>
      <c r="J14" s="54">
        <v>608454.37316812575</v>
      </c>
      <c r="K14" s="121">
        <v>1.2721227071297913E-4</v>
      </c>
      <c r="L14" s="121">
        <v>7.2436843966102532E-2</v>
      </c>
      <c r="M14" s="95"/>
      <c r="N14" s="94"/>
      <c r="O14" s="95"/>
      <c r="P14" s="95"/>
    </row>
    <row r="15" spans="1:16" x14ac:dyDescent="0.2">
      <c r="A15" s="77" t="s">
        <v>1435</v>
      </c>
      <c r="B15" s="63" t="s">
        <v>942</v>
      </c>
      <c r="C15" s="63" t="s">
        <v>1291</v>
      </c>
      <c r="D15" s="78" t="s">
        <v>1233</v>
      </c>
      <c r="E15" s="8">
        <v>340</v>
      </c>
      <c r="F15" s="8"/>
      <c r="G15" s="8" t="s">
        <v>956</v>
      </c>
      <c r="H15" s="54">
        <v>4949987.8005067548</v>
      </c>
      <c r="I15" s="54">
        <v>45705.623386588137</v>
      </c>
      <c r="J15" s="54">
        <v>0</v>
      </c>
      <c r="K15" s="121">
        <v>9.2334820263413626E-3</v>
      </c>
      <c r="L15" s="121">
        <v>0</v>
      </c>
      <c r="M15" s="95"/>
      <c r="N15" s="94"/>
      <c r="O15" s="95"/>
      <c r="P15" s="95"/>
    </row>
    <row r="16" spans="1:16" x14ac:dyDescent="0.2">
      <c r="A16" s="77" t="s">
        <v>1441</v>
      </c>
      <c r="B16" s="63" t="s">
        <v>946</v>
      </c>
      <c r="C16" s="63" t="s">
        <v>1291</v>
      </c>
      <c r="D16" s="78" t="s">
        <v>1233</v>
      </c>
      <c r="E16" s="8">
        <v>346</v>
      </c>
      <c r="F16" s="8"/>
      <c r="G16" s="8" t="s">
        <v>962</v>
      </c>
      <c r="H16" s="54">
        <v>16672689.765445171</v>
      </c>
      <c r="I16" s="54">
        <v>0</v>
      </c>
      <c r="J16" s="54">
        <v>0</v>
      </c>
      <c r="K16" s="121">
        <v>0</v>
      </c>
      <c r="L16" s="121">
        <v>0</v>
      </c>
      <c r="M16" s="95"/>
      <c r="N16" s="94"/>
      <c r="O16" s="95"/>
      <c r="P16" s="95"/>
    </row>
    <row r="17" spans="1:16" x14ac:dyDescent="0.2">
      <c r="A17" s="79" t="s">
        <v>1448</v>
      </c>
      <c r="B17" s="64" t="s">
        <v>949</v>
      </c>
      <c r="C17" s="64" t="s">
        <v>1291</v>
      </c>
      <c r="D17" s="8" t="s">
        <v>1233</v>
      </c>
      <c r="E17" s="8">
        <v>353</v>
      </c>
      <c r="F17" s="8"/>
      <c r="G17" s="8" t="s">
        <v>969</v>
      </c>
      <c r="H17" s="54">
        <v>7895404.8981410237</v>
      </c>
      <c r="I17" s="54">
        <v>972030.13638329064</v>
      </c>
      <c r="J17" s="54">
        <v>0</v>
      </c>
      <c r="K17" s="121">
        <v>0.1231133993662764</v>
      </c>
      <c r="L17" s="121">
        <v>0</v>
      </c>
      <c r="M17" s="95"/>
      <c r="N17" s="94"/>
      <c r="O17" s="95"/>
      <c r="P17" s="95"/>
    </row>
    <row r="18" spans="1:16" x14ac:dyDescent="0.2">
      <c r="A18" s="77" t="s">
        <v>1449</v>
      </c>
      <c r="B18" s="63" t="s">
        <v>950</v>
      </c>
      <c r="C18" s="63" t="s">
        <v>1291</v>
      </c>
      <c r="D18" s="78" t="s">
        <v>1233</v>
      </c>
      <c r="E18" s="8">
        <v>355</v>
      </c>
      <c r="F18" s="8"/>
      <c r="G18" s="8" t="s">
        <v>970</v>
      </c>
      <c r="H18" s="54">
        <v>2870636.0684565664</v>
      </c>
      <c r="I18" s="54">
        <v>0</v>
      </c>
      <c r="J18" s="54">
        <v>22.377938626306179</v>
      </c>
      <c r="K18" s="121">
        <v>0</v>
      </c>
      <c r="L18" s="121">
        <v>7.7954634766147691E-6</v>
      </c>
      <c r="M18" s="95"/>
      <c r="N18" s="94"/>
      <c r="O18" s="95"/>
      <c r="P18" s="95"/>
    </row>
    <row r="19" spans="1:16" x14ac:dyDescent="0.2">
      <c r="A19" s="79" t="s">
        <v>1452</v>
      </c>
      <c r="B19" s="64" t="s">
        <v>951</v>
      </c>
      <c r="C19" s="64" t="s">
        <v>1291</v>
      </c>
      <c r="D19" s="8" t="s">
        <v>1233</v>
      </c>
      <c r="E19" s="8">
        <v>358</v>
      </c>
      <c r="F19" s="8"/>
      <c r="G19" s="8" t="s">
        <v>973</v>
      </c>
      <c r="H19" s="54">
        <v>1049447.7019758455</v>
      </c>
      <c r="I19" s="54">
        <v>1356817.742755044</v>
      </c>
      <c r="J19" s="54">
        <v>872.03626626606524</v>
      </c>
      <c r="K19" s="121">
        <v>0.99452879262147442</v>
      </c>
      <c r="L19" s="121">
        <v>8.3094780675991838E-4</v>
      </c>
      <c r="M19" s="95"/>
      <c r="N19" s="94"/>
      <c r="O19" s="95"/>
      <c r="P19" s="95"/>
    </row>
    <row r="20" spans="1:16" x14ac:dyDescent="0.2">
      <c r="A20" s="77" t="s">
        <v>1455</v>
      </c>
      <c r="B20" s="63" t="s">
        <v>953</v>
      </c>
      <c r="C20" s="63" t="s">
        <v>1291</v>
      </c>
      <c r="D20" s="78" t="s">
        <v>1233</v>
      </c>
      <c r="E20" s="8">
        <v>361</v>
      </c>
      <c r="F20" s="8"/>
      <c r="G20" s="8" t="s">
        <v>976</v>
      </c>
      <c r="H20" s="54">
        <v>5210319.6359085627</v>
      </c>
      <c r="I20" s="54">
        <v>27670.086023480464</v>
      </c>
      <c r="J20" s="54">
        <v>2599774.2144141397</v>
      </c>
      <c r="K20" s="121">
        <v>5.3106312005857239E-3</v>
      </c>
      <c r="L20" s="121">
        <v>0.49896635832031783</v>
      </c>
      <c r="M20" s="95"/>
      <c r="N20" s="94"/>
      <c r="O20" s="95"/>
      <c r="P20" s="95"/>
    </row>
    <row r="21" spans="1:16" x14ac:dyDescent="0.2">
      <c r="A21" s="79" t="s">
        <v>1459</v>
      </c>
      <c r="B21" s="64" t="s">
        <v>954</v>
      </c>
      <c r="C21" s="64" t="s">
        <v>1291</v>
      </c>
      <c r="D21" s="8" t="s">
        <v>1233</v>
      </c>
      <c r="E21" s="8">
        <v>365</v>
      </c>
      <c r="F21" s="8"/>
      <c r="G21" s="8" t="s">
        <v>980</v>
      </c>
      <c r="H21" s="54">
        <v>3577129.6404622914</v>
      </c>
      <c r="I21" s="54">
        <v>7747.9573494150791</v>
      </c>
      <c r="J21" s="54">
        <v>790713.92090232146</v>
      </c>
      <c r="K21" s="121">
        <v>2.1659705205466831E-3</v>
      </c>
      <c r="L21" s="121">
        <v>0.22104704060994929</v>
      </c>
      <c r="M21" s="95"/>
      <c r="N21" s="94"/>
      <c r="O21" s="95"/>
      <c r="P21" s="95"/>
    </row>
    <row r="22" spans="1:16" x14ac:dyDescent="0.2">
      <c r="A22" s="77" t="s">
        <v>1461</v>
      </c>
      <c r="B22" s="63" t="s">
        <v>955</v>
      </c>
      <c r="C22" s="63" t="s">
        <v>1291</v>
      </c>
      <c r="D22" s="78" t="s">
        <v>1233</v>
      </c>
      <c r="E22" s="8">
        <v>367</v>
      </c>
      <c r="F22" s="8"/>
      <c r="G22" s="8" t="s">
        <v>982</v>
      </c>
      <c r="H22" s="54">
        <v>2969745.1843894161</v>
      </c>
      <c r="I22" s="54">
        <v>852747.95995776472</v>
      </c>
      <c r="J22" s="54">
        <v>0</v>
      </c>
      <c r="K22" s="121">
        <v>0.28714516128867495</v>
      </c>
      <c r="L22" s="121">
        <v>0</v>
      </c>
      <c r="M22" s="95"/>
      <c r="N22" s="94"/>
      <c r="O22" s="95"/>
      <c r="P22" s="95"/>
    </row>
    <row r="23" spans="1:16" x14ac:dyDescent="0.2">
      <c r="A23" s="79" t="s">
        <v>1464</v>
      </c>
      <c r="B23" s="64" t="s">
        <v>957</v>
      </c>
      <c r="C23" s="64" t="s">
        <v>1291</v>
      </c>
      <c r="D23" s="8" t="s">
        <v>1233</v>
      </c>
      <c r="E23" s="8">
        <v>370</v>
      </c>
      <c r="F23" s="8"/>
      <c r="G23" s="8" t="s">
        <v>985</v>
      </c>
      <c r="H23" s="54">
        <v>4859652.6696113804</v>
      </c>
      <c r="I23" s="54">
        <v>673085.44360425347</v>
      </c>
      <c r="J23" s="54">
        <v>26.271278762186469</v>
      </c>
      <c r="K23" s="121">
        <v>0.13850484579139258</v>
      </c>
      <c r="L23" s="121">
        <v>5.4059992654346107E-6</v>
      </c>
      <c r="M23" s="95"/>
      <c r="N23" s="94"/>
      <c r="O23" s="95"/>
      <c r="P23" s="95"/>
    </row>
    <row r="24" spans="1:16" x14ac:dyDescent="0.2">
      <c r="A24" s="77" t="s">
        <v>1469</v>
      </c>
      <c r="B24" s="63" t="s">
        <v>960</v>
      </c>
      <c r="C24" s="63" t="s">
        <v>1291</v>
      </c>
      <c r="D24" s="78" t="s">
        <v>1233</v>
      </c>
      <c r="E24" s="8">
        <v>375</v>
      </c>
      <c r="F24" s="8"/>
      <c r="G24" s="8" t="s">
        <v>990</v>
      </c>
      <c r="H24" s="54">
        <v>5061722.3972352706</v>
      </c>
      <c r="I24" s="54">
        <v>1398.6968265175653</v>
      </c>
      <c r="J24" s="54">
        <v>0</v>
      </c>
      <c r="K24" s="121">
        <v>2.7632823706047927E-4</v>
      </c>
      <c r="L24" s="121">
        <v>0</v>
      </c>
      <c r="M24" s="95"/>
      <c r="N24" s="94"/>
      <c r="O24" s="95"/>
      <c r="P24" s="95"/>
    </row>
    <row r="25" spans="1:16" x14ac:dyDescent="0.2">
      <c r="A25" s="79" t="s">
        <v>1473</v>
      </c>
      <c r="B25" s="64" t="s">
        <v>962</v>
      </c>
      <c r="C25" s="64" t="s">
        <v>1291</v>
      </c>
      <c r="D25" s="8" t="s">
        <v>1233</v>
      </c>
      <c r="E25" s="8">
        <v>379</v>
      </c>
      <c r="F25" s="8"/>
      <c r="G25" s="8" t="s">
        <v>994</v>
      </c>
      <c r="H25" s="54">
        <v>2646083.4375385456</v>
      </c>
      <c r="I25" s="54">
        <v>2166508.185941719</v>
      </c>
      <c r="J25" s="54">
        <v>0</v>
      </c>
      <c r="K25" s="121">
        <v>0.81876034413981302</v>
      </c>
      <c r="L25" s="121">
        <v>0</v>
      </c>
      <c r="M25" s="95"/>
      <c r="N25" s="94"/>
      <c r="O25" s="95"/>
      <c r="P25" s="95"/>
    </row>
    <row r="26" spans="1:16" x14ac:dyDescent="0.2">
      <c r="A26" s="79" t="s">
        <v>1477</v>
      </c>
      <c r="B26" s="64" t="s">
        <v>964</v>
      </c>
      <c r="C26" s="64" t="s">
        <v>1291</v>
      </c>
      <c r="D26" s="8" t="s">
        <v>1233</v>
      </c>
      <c r="E26" s="8">
        <v>383</v>
      </c>
      <c r="F26" s="8"/>
      <c r="G26" s="8" t="s">
        <v>998</v>
      </c>
      <c r="H26" s="54">
        <v>3475713.2839772031</v>
      </c>
      <c r="I26" s="54">
        <v>2428.6752845555275</v>
      </c>
      <c r="J26" s="54">
        <v>0</v>
      </c>
      <c r="K26" s="121">
        <v>6.9875593471750155E-4</v>
      </c>
      <c r="L26" s="121">
        <v>0</v>
      </c>
      <c r="M26" s="95"/>
      <c r="N26" s="94"/>
      <c r="O26" s="95"/>
      <c r="P26" s="95"/>
    </row>
    <row r="27" spans="1:16" x14ac:dyDescent="0.2">
      <c r="A27" s="77" t="s">
        <v>1480</v>
      </c>
      <c r="B27" s="63" t="s">
        <v>965</v>
      </c>
      <c r="C27" s="63" t="s">
        <v>1291</v>
      </c>
      <c r="D27" s="78" t="s">
        <v>1233</v>
      </c>
      <c r="E27" s="8">
        <v>386</v>
      </c>
      <c r="F27" s="8"/>
      <c r="G27" s="8" t="s">
        <v>1001</v>
      </c>
      <c r="H27" s="54">
        <v>7281371.8063660692</v>
      </c>
      <c r="I27" s="54">
        <v>1872134.4793605728</v>
      </c>
      <c r="J27">
        <v>72785.693503647723</v>
      </c>
      <c r="K27" s="121">
        <v>0.25711288053217862</v>
      </c>
      <c r="L27" s="121">
        <v>9.9961511977745086E-3</v>
      </c>
      <c r="M27" s="95"/>
      <c r="N27" s="94"/>
      <c r="O27" s="95"/>
      <c r="P27" s="95"/>
    </row>
    <row r="28" spans="1:16" x14ac:dyDescent="0.2">
      <c r="A28" s="79" t="s">
        <v>1484</v>
      </c>
      <c r="B28" s="64" t="s">
        <v>978</v>
      </c>
      <c r="C28" s="64" t="s">
        <v>1291</v>
      </c>
      <c r="D28" s="8" t="s">
        <v>1233</v>
      </c>
      <c r="E28" s="8">
        <v>390</v>
      </c>
      <c r="F28" s="8"/>
      <c r="G28" s="80" t="s">
        <v>1005</v>
      </c>
      <c r="H28" s="54">
        <v>1558396.8582417658</v>
      </c>
      <c r="I28" s="54">
        <v>1335.3710903271785</v>
      </c>
      <c r="J28" s="54">
        <v>0</v>
      </c>
      <c r="K28" s="121">
        <v>8.5688769408441177E-4</v>
      </c>
      <c r="L28" s="121">
        <v>0</v>
      </c>
      <c r="M28" s="95"/>
      <c r="N28" s="94"/>
      <c r="O28" s="95"/>
      <c r="P28" s="95"/>
    </row>
    <row r="29" spans="1:16" x14ac:dyDescent="0.2">
      <c r="A29" s="77" t="s">
        <v>1485</v>
      </c>
      <c r="B29" s="63" t="s">
        <v>980</v>
      </c>
      <c r="C29" s="63" t="s">
        <v>1291</v>
      </c>
      <c r="D29" s="78" t="s">
        <v>1233</v>
      </c>
      <c r="E29" s="8">
        <v>391</v>
      </c>
      <c r="F29" s="8"/>
      <c r="G29" s="80" t="s">
        <v>1006</v>
      </c>
      <c r="H29" s="54">
        <v>3177377.5442913547</v>
      </c>
      <c r="I29" s="54">
        <v>285856.53044064436</v>
      </c>
      <c r="J29" s="54">
        <v>0</v>
      </c>
      <c r="K29" s="121">
        <v>8.9966183261485366E-2</v>
      </c>
      <c r="L29" s="121">
        <v>0</v>
      </c>
      <c r="M29" s="95"/>
      <c r="N29" s="94"/>
      <c r="O29" s="95"/>
      <c r="P29" s="95"/>
    </row>
    <row r="30" spans="1:16" x14ac:dyDescent="0.2">
      <c r="A30" s="79" t="s">
        <v>1486</v>
      </c>
      <c r="B30" s="64" t="s">
        <v>995</v>
      </c>
      <c r="C30" s="64" t="s">
        <v>1291</v>
      </c>
      <c r="D30" s="8" t="s">
        <v>1233</v>
      </c>
      <c r="E30" s="8">
        <v>392</v>
      </c>
      <c r="F30" s="8"/>
      <c r="G30" s="80" t="s">
        <v>1007</v>
      </c>
      <c r="H30" s="54">
        <v>0</v>
      </c>
      <c r="I30" s="54">
        <v>498.92256168261281</v>
      </c>
      <c r="J30" s="54">
        <v>33.655569714285107</v>
      </c>
      <c r="K30" s="121">
        <v>0</v>
      </c>
      <c r="L30" s="121">
        <v>0</v>
      </c>
      <c r="M30" s="95"/>
      <c r="N30" s="94"/>
      <c r="O30" s="95"/>
      <c r="P30" s="95"/>
    </row>
    <row r="31" spans="1:16" x14ac:dyDescent="0.2">
      <c r="A31" s="79" t="s">
        <v>1497</v>
      </c>
      <c r="B31" s="64" t="s">
        <v>1102</v>
      </c>
      <c r="C31" s="64" t="s">
        <v>1291</v>
      </c>
      <c r="D31" s="8" t="s">
        <v>1233</v>
      </c>
      <c r="E31" s="8">
        <v>403</v>
      </c>
      <c r="F31" s="8"/>
      <c r="G31" s="8" t="s">
        <v>1099</v>
      </c>
      <c r="H31" s="54">
        <v>2382118.5282568811</v>
      </c>
      <c r="I31" s="54">
        <v>179525.49246793007</v>
      </c>
      <c r="J31" s="54">
        <v>0</v>
      </c>
      <c r="K31" s="121">
        <v>7.5363795016236301E-2</v>
      </c>
      <c r="L31" s="121">
        <v>0</v>
      </c>
      <c r="M31" s="95"/>
      <c r="N31" s="94"/>
      <c r="O31" s="95"/>
      <c r="P31" s="95"/>
    </row>
    <row r="32" spans="1:16" x14ac:dyDescent="0.2">
      <c r="A32" s="81" t="s">
        <v>1501</v>
      </c>
      <c r="B32" s="71" t="s">
        <v>1502</v>
      </c>
      <c r="C32" s="71" t="s">
        <v>1291</v>
      </c>
      <c r="D32" s="52" t="s">
        <v>1233</v>
      </c>
      <c r="E32" s="52">
        <v>354</v>
      </c>
      <c r="F32" s="52"/>
      <c r="G32" s="52" t="s">
        <v>1103</v>
      </c>
      <c r="H32" s="82">
        <v>14073247.747260563</v>
      </c>
      <c r="I32" s="82">
        <v>1215629.5708008301</v>
      </c>
      <c r="J32" s="82">
        <v>0</v>
      </c>
      <c r="K32" s="122">
        <v>8.6378751559849379E-2</v>
      </c>
      <c r="L32" s="122">
        <v>0</v>
      </c>
      <c r="M32" s="96"/>
      <c r="N32" s="97"/>
      <c r="O32" s="95"/>
      <c r="P32" s="95"/>
    </row>
    <row r="33" spans="1:16" x14ac:dyDescent="0.2">
      <c r="A33" s="84" t="s">
        <v>1398</v>
      </c>
      <c r="B33" s="85" t="s">
        <v>923</v>
      </c>
      <c r="C33" s="85" t="s">
        <v>1233</v>
      </c>
      <c r="D33" s="86" t="s">
        <v>1233</v>
      </c>
      <c r="E33" s="53">
        <v>304</v>
      </c>
      <c r="F33" s="53"/>
      <c r="G33" s="53" t="s">
        <v>920</v>
      </c>
      <c r="H33" s="75">
        <v>4266078.808957763</v>
      </c>
      <c r="I33" s="75">
        <v>1984.1616628267861</v>
      </c>
      <c r="J33" s="75">
        <v>0</v>
      </c>
      <c r="K33" s="120">
        <v>4.6510197107951052E-4</v>
      </c>
      <c r="L33" s="120">
        <v>0</v>
      </c>
      <c r="M33" s="92">
        <f>AVERAGE(K33:K56)</f>
        <v>0.20444831210158401</v>
      </c>
      <c r="N33" s="92">
        <f>AVERAGE(L33:L56)</f>
        <v>4.4169011863323691E-2</v>
      </c>
      <c r="O33" s="93">
        <f>COUNTIF(K33:K56,"&gt;0")/COUNTIF(K33:K56,"&gt;=0")</f>
        <v>0.95833333333333337</v>
      </c>
      <c r="P33" s="93">
        <f>COUNTIF(L33:L56,"&gt;0")/COUNTIF(L33:L56,"&gt;=0")</f>
        <v>0.125</v>
      </c>
    </row>
    <row r="34" spans="1:16" x14ac:dyDescent="0.2">
      <c r="A34" s="77" t="s">
        <v>1406</v>
      </c>
      <c r="B34" s="63" t="s">
        <v>928</v>
      </c>
      <c r="C34" s="63" t="s">
        <v>1233</v>
      </c>
      <c r="D34" s="78" t="s">
        <v>1233</v>
      </c>
      <c r="E34" s="8">
        <v>312</v>
      </c>
      <c r="F34" s="8"/>
      <c r="G34" s="8" t="s">
        <v>928</v>
      </c>
      <c r="H34" s="54">
        <v>12943851.135590903</v>
      </c>
      <c r="I34" s="54">
        <v>446.94004781641434</v>
      </c>
      <c r="J34" s="54">
        <v>99.873392882112114</v>
      </c>
      <c r="K34" s="121">
        <v>3.4529139985818524E-5</v>
      </c>
      <c r="L34" s="121">
        <v>7.7158947392014149E-6</v>
      </c>
      <c r="M34" s="93">
        <f>STDEV(K33:K56)/SQRT(COUNT(K33:K56))</f>
        <v>6.6265550802914006E-2</v>
      </c>
      <c r="N34" s="93">
        <f>STDEV(L33:L56)/SQRT(COUNT(L33:L56))</f>
        <v>3.6378639451078131E-2</v>
      </c>
      <c r="O34" s="93"/>
      <c r="P34" s="93"/>
    </row>
    <row r="35" spans="1:16" x14ac:dyDescent="0.2">
      <c r="A35" s="79" t="s">
        <v>1407</v>
      </c>
      <c r="B35" s="64" t="s">
        <v>929</v>
      </c>
      <c r="C35" s="64" t="s">
        <v>1233</v>
      </c>
      <c r="D35" s="8" t="s">
        <v>1233</v>
      </c>
      <c r="E35" s="8">
        <v>313</v>
      </c>
      <c r="F35" s="8"/>
      <c r="G35" s="8" t="s">
        <v>929</v>
      </c>
      <c r="H35" s="54">
        <v>14648398.213423418</v>
      </c>
      <c r="I35" s="54">
        <v>1154.1239677754834</v>
      </c>
      <c r="J35" s="54">
        <v>0</v>
      </c>
      <c r="K35" s="121">
        <v>7.8788407507782908E-5</v>
      </c>
      <c r="L35" s="121">
        <v>0</v>
      </c>
      <c r="M35" s="95"/>
      <c r="N35" s="94"/>
      <c r="O35" s="95"/>
      <c r="P35" s="95"/>
    </row>
    <row r="36" spans="1:16" x14ac:dyDescent="0.2">
      <c r="A36" s="79" t="s">
        <v>1411</v>
      </c>
      <c r="B36" s="64" t="s">
        <v>931</v>
      </c>
      <c r="C36" s="64" t="s">
        <v>1233</v>
      </c>
      <c r="D36" s="8" t="s">
        <v>1233</v>
      </c>
      <c r="E36" s="8">
        <v>317</v>
      </c>
      <c r="F36" s="8"/>
      <c r="G36" s="8" t="s">
        <v>933</v>
      </c>
      <c r="H36" s="54">
        <v>854545.1565814612</v>
      </c>
      <c r="I36" s="54">
        <v>314.10015865033029</v>
      </c>
      <c r="J36" s="54">
        <v>0</v>
      </c>
      <c r="K36" s="121">
        <v>3.6756414360460783E-4</v>
      </c>
      <c r="L36" s="121">
        <v>0</v>
      </c>
      <c r="M36" s="95"/>
      <c r="N36" s="94"/>
      <c r="O36" s="95"/>
      <c r="P36" s="95"/>
    </row>
    <row r="37" spans="1:16" x14ac:dyDescent="0.2">
      <c r="A37" s="77" t="s">
        <v>1414</v>
      </c>
      <c r="B37" s="63" t="s">
        <v>932</v>
      </c>
      <c r="C37" s="63" t="s">
        <v>1233</v>
      </c>
      <c r="D37" s="78" t="s">
        <v>1233</v>
      </c>
      <c r="E37" s="8">
        <v>320</v>
      </c>
      <c r="F37" s="8"/>
      <c r="G37" s="8" t="s">
        <v>936</v>
      </c>
      <c r="H37" s="54">
        <v>6212484.602335522</v>
      </c>
      <c r="I37" s="54">
        <v>359654.47414949106</v>
      </c>
      <c r="J37" s="54">
        <v>0</v>
      </c>
      <c r="K37" s="121">
        <v>5.7892211759250481E-2</v>
      </c>
      <c r="L37" s="121">
        <v>0</v>
      </c>
      <c r="M37" s="95"/>
      <c r="N37" s="94"/>
      <c r="O37" s="95"/>
      <c r="P37" s="95"/>
    </row>
    <row r="38" spans="1:16" x14ac:dyDescent="0.2">
      <c r="A38" s="77" t="s">
        <v>1417</v>
      </c>
      <c r="B38" s="63" t="s">
        <v>934</v>
      </c>
      <c r="C38" s="63" t="s">
        <v>1233</v>
      </c>
      <c r="D38" s="78" t="s">
        <v>1233</v>
      </c>
      <c r="E38" s="8">
        <v>323</v>
      </c>
      <c r="F38" s="8"/>
      <c r="G38" s="8" t="s">
        <v>939</v>
      </c>
      <c r="H38" s="54">
        <v>11638545.085869376</v>
      </c>
      <c r="I38" s="54">
        <v>3820739.684999031</v>
      </c>
      <c r="J38" s="54">
        <v>0</v>
      </c>
      <c r="K38" s="121">
        <v>0.32828327396676743</v>
      </c>
      <c r="L38" s="121">
        <v>0</v>
      </c>
      <c r="M38" s="95"/>
      <c r="N38" s="94"/>
      <c r="O38" s="95"/>
      <c r="P38" s="95"/>
    </row>
    <row r="39" spans="1:16" x14ac:dyDescent="0.2">
      <c r="A39" s="77" t="s">
        <v>1420</v>
      </c>
      <c r="B39" s="63" t="s">
        <v>936</v>
      </c>
      <c r="C39" s="63" t="s">
        <v>1233</v>
      </c>
      <c r="D39" s="78" t="s">
        <v>1233</v>
      </c>
      <c r="E39" s="8">
        <v>326</v>
      </c>
      <c r="F39" s="8"/>
      <c r="G39" s="8" t="s">
        <v>942</v>
      </c>
      <c r="H39" s="54">
        <v>9621281.776346039</v>
      </c>
      <c r="I39" s="54">
        <v>2558657.3534831745</v>
      </c>
      <c r="J39" s="54">
        <v>0</v>
      </c>
      <c r="K39" s="121">
        <v>0.26593726417759056</v>
      </c>
      <c r="L39" s="121">
        <v>0</v>
      </c>
      <c r="M39" s="95"/>
      <c r="N39" s="94"/>
      <c r="O39" s="95"/>
      <c r="P39" s="95"/>
    </row>
    <row r="40" spans="1:16" x14ac:dyDescent="0.2">
      <c r="A40" s="79" t="s">
        <v>1424</v>
      </c>
      <c r="B40" s="64" t="s">
        <v>938</v>
      </c>
      <c r="C40" s="64" t="s">
        <v>1233</v>
      </c>
      <c r="D40" s="8" t="s">
        <v>1233</v>
      </c>
      <c r="E40" s="8">
        <v>330</v>
      </c>
      <c r="F40" s="8"/>
      <c r="G40" s="8" t="s">
        <v>946</v>
      </c>
      <c r="H40" s="54">
        <v>6139113.048694754</v>
      </c>
      <c r="I40" s="54">
        <v>2608554.5968515333</v>
      </c>
      <c r="J40" s="54">
        <v>0</v>
      </c>
      <c r="K40" s="121">
        <v>0.42490740537937188</v>
      </c>
      <c r="L40" s="121">
        <v>0</v>
      </c>
      <c r="M40" s="95"/>
      <c r="N40" s="94"/>
      <c r="O40" s="95"/>
      <c r="P40" s="95"/>
    </row>
    <row r="41" spans="1:16" x14ac:dyDescent="0.2">
      <c r="A41" s="77" t="s">
        <v>1425</v>
      </c>
      <c r="B41" s="63" t="s">
        <v>1426</v>
      </c>
      <c r="C41" s="63" t="s">
        <v>1233</v>
      </c>
      <c r="D41" s="78" t="s">
        <v>1233</v>
      </c>
      <c r="E41" s="8">
        <v>331</v>
      </c>
      <c r="F41" s="8"/>
      <c r="G41" s="8" t="s">
        <v>947</v>
      </c>
      <c r="H41" s="54">
        <v>4737699.781929343</v>
      </c>
      <c r="I41" s="54">
        <v>1794204.2281551962</v>
      </c>
      <c r="J41" s="54">
        <v>0</v>
      </c>
      <c r="K41" s="121">
        <v>0.37870787739626227</v>
      </c>
      <c r="L41" s="121">
        <v>0</v>
      </c>
      <c r="M41" s="95"/>
      <c r="N41" s="94"/>
      <c r="O41" s="95"/>
      <c r="P41" s="95"/>
    </row>
    <row r="42" spans="1:16" x14ac:dyDescent="0.2">
      <c r="A42" s="79" t="s">
        <v>1436</v>
      </c>
      <c r="B42" s="64" t="s">
        <v>943</v>
      </c>
      <c r="C42" s="64" t="s">
        <v>1233</v>
      </c>
      <c r="D42" s="8" t="s">
        <v>1233</v>
      </c>
      <c r="E42" s="8">
        <v>341</v>
      </c>
      <c r="F42" s="8"/>
      <c r="G42" s="8" t="s">
        <v>957</v>
      </c>
      <c r="H42" s="54">
        <v>5101716.2724299133</v>
      </c>
      <c r="I42" s="54">
        <v>705.27746350999041</v>
      </c>
      <c r="J42" s="54">
        <v>0</v>
      </c>
      <c r="K42" s="121">
        <v>1.3824317657988287E-4</v>
      </c>
      <c r="L42" s="121">
        <v>0</v>
      </c>
      <c r="M42" s="95"/>
      <c r="N42" s="94"/>
      <c r="O42" s="95"/>
      <c r="P42" s="95"/>
    </row>
    <row r="43" spans="1:16" x14ac:dyDescent="0.2">
      <c r="A43" s="79" t="s">
        <v>1440</v>
      </c>
      <c r="B43" s="64" t="s">
        <v>945</v>
      </c>
      <c r="C43" s="64" t="s">
        <v>1233</v>
      </c>
      <c r="D43" s="8" t="s">
        <v>1233</v>
      </c>
      <c r="E43" s="8">
        <v>345</v>
      </c>
      <c r="F43" s="8"/>
      <c r="G43" s="8" t="s">
        <v>961</v>
      </c>
      <c r="H43" s="54">
        <v>6788002.5644891225</v>
      </c>
      <c r="I43" s="54">
        <v>603797.81373979966</v>
      </c>
      <c r="J43" s="54">
        <v>0</v>
      </c>
      <c r="K43" s="121">
        <v>8.8950734476518661E-2</v>
      </c>
      <c r="L43" s="121">
        <v>0</v>
      </c>
      <c r="M43" s="95"/>
      <c r="N43" s="94"/>
      <c r="O43" s="95"/>
      <c r="P43" s="95"/>
    </row>
    <row r="44" spans="1:16" x14ac:dyDescent="0.2">
      <c r="A44" s="77" t="s">
        <v>1442</v>
      </c>
      <c r="B44" s="63" t="s">
        <v>946</v>
      </c>
      <c r="C44" s="63" t="s">
        <v>1233</v>
      </c>
      <c r="D44" s="78" t="s">
        <v>1233</v>
      </c>
      <c r="E44" s="8">
        <v>347</v>
      </c>
      <c r="F44" s="8"/>
      <c r="G44" s="8" t="s">
        <v>963</v>
      </c>
      <c r="H44" s="54">
        <v>7771695.7927907072</v>
      </c>
      <c r="I44" s="54">
        <v>747.07227108714483</v>
      </c>
      <c r="J44" s="54">
        <v>0</v>
      </c>
      <c r="K44" s="121">
        <v>9.6127317770229099E-5</v>
      </c>
      <c r="L44" s="121">
        <v>0</v>
      </c>
      <c r="M44" s="95"/>
      <c r="N44" s="94"/>
      <c r="O44" s="95"/>
      <c r="P44" s="95"/>
    </row>
    <row r="45" spans="1:16" x14ac:dyDescent="0.2">
      <c r="A45" s="77" t="s">
        <v>1445</v>
      </c>
      <c r="B45" s="63" t="s">
        <v>948</v>
      </c>
      <c r="C45" s="63" t="s">
        <v>1233</v>
      </c>
      <c r="D45" s="78" t="s">
        <v>1233</v>
      </c>
      <c r="E45" s="8">
        <v>350</v>
      </c>
      <c r="F45" s="8"/>
      <c r="G45" s="8" t="s">
        <v>966</v>
      </c>
      <c r="H45" s="54">
        <v>904639.97954648046</v>
      </c>
      <c r="I45" s="54">
        <v>3633999.8074103082</v>
      </c>
      <c r="J45" s="54">
        <v>0</v>
      </c>
      <c r="K45" s="121">
        <v>0.97977254651721757</v>
      </c>
      <c r="L45" s="121">
        <v>0</v>
      </c>
      <c r="M45" s="95"/>
      <c r="N45" s="94"/>
      <c r="O45" s="95"/>
      <c r="P45" s="95"/>
    </row>
    <row r="46" spans="1:16" x14ac:dyDescent="0.2">
      <c r="A46" s="77" t="s">
        <v>1451</v>
      </c>
      <c r="B46" s="63" t="s">
        <v>950</v>
      </c>
      <c r="C46" s="63" t="s">
        <v>1233</v>
      </c>
      <c r="D46" s="78" t="s">
        <v>1233</v>
      </c>
      <c r="E46" s="8">
        <v>357</v>
      </c>
      <c r="F46" s="8"/>
      <c r="G46" s="8" t="s">
        <v>972</v>
      </c>
      <c r="H46" s="54">
        <v>5153688.3114218172</v>
      </c>
      <c r="I46" s="54">
        <v>4194.5484117424712</v>
      </c>
      <c r="J46" s="54">
        <v>0</v>
      </c>
      <c r="K46" s="121">
        <v>8.1389252866657447E-4</v>
      </c>
      <c r="L46" s="121">
        <v>0</v>
      </c>
      <c r="M46" s="95"/>
      <c r="N46" s="94"/>
      <c r="O46" s="95"/>
      <c r="P46" s="95"/>
    </row>
    <row r="47" spans="1:16" x14ac:dyDescent="0.2">
      <c r="A47" s="77" t="s">
        <v>1456</v>
      </c>
      <c r="B47" s="63" t="s">
        <v>953</v>
      </c>
      <c r="C47" s="63" t="s">
        <v>1233</v>
      </c>
      <c r="D47" s="78" t="s">
        <v>1233</v>
      </c>
      <c r="E47" s="8">
        <v>362</v>
      </c>
      <c r="F47" s="8"/>
      <c r="G47" s="8" t="s">
        <v>977</v>
      </c>
      <c r="H47" s="54">
        <v>5769599.3349959133</v>
      </c>
      <c r="I47" s="54">
        <v>17301.052971226258</v>
      </c>
      <c r="J47" s="54">
        <v>4951871.5613642707</v>
      </c>
      <c r="K47" s="121">
        <v>2.9986576132393626E-3</v>
      </c>
      <c r="L47" s="121">
        <v>0.85826957364757428</v>
      </c>
      <c r="M47" s="95"/>
      <c r="N47" s="94"/>
      <c r="O47" s="95"/>
      <c r="P47" s="95"/>
    </row>
    <row r="48" spans="1:16" x14ac:dyDescent="0.2">
      <c r="A48" s="79" t="s">
        <v>1460</v>
      </c>
      <c r="B48" s="64" t="s">
        <v>954</v>
      </c>
      <c r="C48" s="64" t="s">
        <v>1233</v>
      </c>
      <c r="D48" s="8" t="s">
        <v>1233</v>
      </c>
      <c r="E48" s="8">
        <v>366</v>
      </c>
      <c r="F48" s="8"/>
      <c r="G48" s="8" t="s">
        <v>981</v>
      </c>
      <c r="H48" s="54">
        <v>4909894.5752477963</v>
      </c>
      <c r="I48" s="54">
        <v>5628.1601042820612</v>
      </c>
      <c r="J48" s="54">
        <v>990713.59382073709</v>
      </c>
      <c r="K48" s="121">
        <v>1.1462893995026391E-3</v>
      </c>
      <c r="L48" s="121">
        <v>0.2017789951774549</v>
      </c>
      <c r="M48" s="95"/>
      <c r="N48" s="94"/>
      <c r="O48" s="95"/>
      <c r="P48" s="95"/>
    </row>
    <row r="49" spans="1:16" x14ac:dyDescent="0.2">
      <c r="A49" s="77" t="s">
        <v>1465</v>
      </c>
      <c r="B49" s="63" t="s">
        <v>958</v>
      </c>
      <c r="C49" s="63" t="s">
        <v>1233</v>
      </c>
      <c r="D49" s="78" t="s">
        <v>1233</v>
      </c>
      <c r="E49" s="8">
        <v>371</v>
      </c>
      <c r="F49" s="8"/>
      <c r="G49" s="8" t="s">
        <v>986</v>
      </c>
      <c r="H49" s="54">
        <v>6409120.6513156332</v>
      </c>
      <c r="I49" s="54">
        <v>6163838.6093115723</v>
      </c>
      <c r="J49" s="54">
        <v>0</v>
      </c>
      <c r="K49" s="121">
        <v>0.96172922069212241</v>
      </c>
      <c r="L49" s="121">
        <v>0</v>
      </c>
      <c r="M49" s="95"/>
      <c r="N49" s="94"/>
      <c r="O49" s="95"/>
      <c r="P49" s="95"/>
    </row>
    <row r="50" spans="1:16" x14ac:dyDescent="0.2">
      <c r="A50" s="79" t="s">
        <v>1466</v>
      </c>
      <c r="B50" s="64" t="s">
        <v>959</v>
      </c>
      <c r="C50" s="64" t="s">
        <v>1233</v>
      </c>
      <c r="D50" s="8" t="s">
        <v>1233</v>
      </c>
      <c r="E50" s="8">
        <v>372</v>
      </c>
      <c r="F50" s="8"/>
      <c r="G50" s="8" t="s">
        <v>987</v>
      </c>
      <c r="H50" s="54">
        <v>2784163.6210574657</v>
      </c>
      <c r="I50" s="54">
        <v>292150.14603879268</v>
      </c>
      <c r="J50" s="54">
        <v>0</v>
      </c>
      <c r="K50" s="121">
        <v>0.10493282213343116</v>
      </c>
      <c r="L50" s="121">
        <v>0</v>
      </c>
      <c r="M50" s="95"/>
      <c r="N50" s="94"/>
      <c r="O50" s="95"/>
      <c r="P50" s="95"/>
    </row>
    <row r="51" spans="1:16" x14ac:dyDescent="0.2">
      <c r="A51" s="77" t="s">
        <v>1470</v>
      </c>
      <c r="B51" s="63" t="s">
        <v>960</v>
      </c>
      <c r="C51" s="63" t="s">
        <v>1233</v>
      </c>
      <c r="D51" s="78" t="s">
        <v>1233</v>
      </c>
      <c r="E51" s="8">
        <v>376</v>
      </c>
      <c r="F51" s="8"/>
      <c r="G51" s="8" t="s">
        <v>991</v>
      </c>
      <c r="H51" s="54">
        <v>4497448.0476595666</v>
      </c>
      <c r="I51" s="54">
        <v>84.07241483043461</v>
      </c>
      <c r="J51" s="54">
        <v>0</v>
      </c>
      <c r="K51" s="121">
        <v>1.8693359865309656E-5</v>
      </c>
      <c r="L51" s="121">
        <v>0</v>
      </c>
      <c r="M51" s="95"/>
      <c r="N51" s="94"/>
      <c r="O51" s="95"/>
      <c r="P51" s="95"/>
    </row>
    <row r="52" spans="1:16" x14ac:dyDescent="0.2">
      <c r="A52" s="79" t="s">
        <v>1474</v>
      </c>
      <c r="B52" s="64" t="s">
        <v>962</v>
      </c>
      <c r="C52" s="64" t="s">
        <v>1233</v>
      </c>
      <c r="D52" s="8" t="s">
        <v>1233</v>
      </c>
      <c r="E52" s="8">
        <v>380</v>
      </c>
      <c r="F52" s="8"/>
      <c r="G52" s="8" t="s">
        <v>995</v>
      </c>
      <c r="H52" s="54">
        <v>6781827.3167059477</v>
      </c>
      <c r="I52" s="54">
        <v>2503401.7994964235</v>
      </c>
      <c r="J52" s="54">
        <v>0</v>
      </c>
      <c r="K52" s="121">
        <v>0.36913381638746434</v>
      </c>
      <c r="L52" s="121">
        <v>0</v>
      </c>
      <c r="M52" s="95"/>
      <c r="N52" s="94"/>
      <c r="O52" s="95"/>
      <c r="P52" s="95"/>
    </row>
    <row r="53" spans="1:16" x14ac:dyDescent="0.2">
      <c r="A53" s="77" t="s">
        <v>1481</v>
      </c>
      <c r="B53" s="63" t="s">
        <v>965</v>
      </c>
      <c r="C53" s="63" t="s">
        <v>1233</v>
      </c>
      <c r="D53" s="78" t="s">
        <v>1233</v>
      </c>
      <c r="E53" s="8">
        <v>387</v>
      </c>
      <c r="F53" s="8"/>
      <c r="G53" s="8" t="s">
        <v>1002</v>
      </c>
      <c r="H53" s="54">
        <v>0</v>
      </c>
      <c r="I53" s="54">
        <v>4115175.679684239</v>
      </c>
      <c r="J53" s="54">
        <v>20.425697998808662</v>
      </c>
      <c r="K53" s="121">
        <v>0</v>
      </c>
      <c r="L53" s="121">
        <v>0</v>
      </c>
      <c r="M53" s="95"/>
      <c r="N53" s="94"/>
      <c r="O53" s="95"/>
      <c r="P53" s="95"/>
    </row>
    <row r="54" spans="1:16" x14ac:dyDescent="0.2">
      <c r="A54" s="77" t="s">
        <v>1489</v>
      </c>
      <c r="B54" s="63" t="s">
        <v>1097</v>
      </c>
      <c r="C54" s="63" t="s">
        <v>1233</v>
      </c>
      <c r="D54" s="78" t="s">
        <v>1233</v>
      </c>
      <c r="E54" s="8">
        <v>395</v>
      </c>
      <c r="F54" s="8"/>
      <c r="G54" s="80" t="s">
        <v>1010</v>
      </c>
      <c r="H54" s="54">
        <v>4204958.9222445386</v>
      </c>
      <c r="I54" s="54">
        <v>6851.5148576797264</v>
      </c>
      <c r="J54" s="54">
        <v>0</v>
      </c>
      <c r="K54" s="121">
        <v>1.6293892483550112E-3</v>
      </c>
      <c r="L54" s="121">
        <v>0</v>
      </c>
      <c r="M54" s="95"/>
      <c r="N54" s="94"/>
      <c r="O54" s="95"/>
      <c r="P54" s="95"/>
    </row>
    <row r="55" spans="1:16" x14ac:dyDescent="0.2">
      <c r="A55" s="79" t="s">
        <v>1492</v>
      </c>
      <c r="B55" s="64" t="s">
        <v>1100</v>
      </c>
      <c r="C55" s="64" t="s">
        <v>1233</v>
      </c>
      <c r="D55" s="8" t="s">
        <v>1233</v>
      </c>
      <c r="E55" s="8">
        <v>398</v>
      </c>
      <c r="F55" s="8"/>
      <c r="G55" s="8" t="s">
        <v>1094</v>
      </c>
      <c r="H55" s="54">
        <v>4769815.3817137014</v>
      </c>
      <c r="I55" s="54">
        <v>26.027556949952572</v>
      </c>
      <c r="J55" s="54">
        <v>0</v>
      </c>
      <c r="K55" s="121">
        <v>5.4567220881830822E-6</v>
      </c>
      <c r="L55" s="121">
        <v>0</v>
      </c>
      <c r="M55" s="95"/>
      <c r="N55" s="94"/>
      <c r="O55" s="95"/>
      <c r="P55" s="95"/>
    </row>
    <row r="56" spans="1:16" x14ac:dyDescent="0.2">
      <c r="A56" s="87" t="s">
        <v>1495</v>
      </c>
      <c r="B56" s="88" t="s">
        <v>1101</v>
      </c>
      <c r="C56" s="88" t="s">
        <v>1233</v>
      </c>
      <c r="D56" s="89" t="s">
        <v>1233</v>
      </c>
      <c r="E56" s="52">
        <v>401</v>
      </c>
      <c r="F56" s="52"/>
      <c r="G56" s="52" t="s">
        <v>1097</v>
      </c>
      <c r="H56" s="82">
        <v>295027.4835618448</v>
      </c>
      <c r="I56" s="82">
        <v>553896.15358453966</v>
      </c>
      <c r="J56" s="82">
        <v>0</v>
      </c>
      <c r="K56" s="122">
        <v>0.93871958452377502</v>
      </c>
      <c r="L56" s="122">
        <v>0</v>
      </c>
      <c r="M56" s="96"/>
      <c r="N56" s="97"/>
      <c r="O56" s="95"/>
      <c r="P56" s="95"/>
    </row>
    <row r="57" spans="1:16" x14ac:dyDescent="0.2">
      <c r="A57" s="84" t="s">
        <v>1399</v>
      </c>
      <c r="B57" s="85" t="s">
        <v>923</v>
      </c>
      <c r="C57" s="85" t="s">
        <v>1234</v>
      </c>
      <c r="D57" s="86" t="s">
        <v>1233</v>
      </c>
      <c r="E57" s="53">
        <v>305</v>
      </c>
      <c r="F57" s="53"/>
      <c r="G57" s="53" t="s">
        <v>921</v>
      </c>
      <c r="H57" s="75">
        <v>22232793.171647109</v>
      </c>
      <c r="I57" s="75">
        <v>14453.265637351886</v>
      </c>
      <c r="J57" s="75">
        <v>0</v>
      </c>
      <c r="K57" s="120">
        <v>6.5008771168634585E-4</v>
      </c>
      <c r="L57" s="120">
        <v>0</v>
      </c>
      <c r="M57" s="92">
        <f>AVERAGE(K57:K83)</f>
        <v>0.26445333495327022</v>
      </c>
      <c r="N57" s="92">
        <f>AVERAGE(L57:L83)</f>
        <v>3.5701713272783681E-2</v>
      </c>
      <c r="O57" s="93">
        <f>COUNTIF(K57:K83,"&gt;0")/COUNTIF(K57:K83,"&gt;=0")</f>
        <v>1</v>
      </c>
      <c r="P57" s="93">
        <f>COUNTIF(L57:L83,"&gt;0")/COUNTIF(L57:L83,"&gt;=0")</f>
        <v>0.1111111111111111</v>
      </c>
    </row>
    <row r="58" spans="1:16" x14ac:dyDescent="0.2">
      <c r="A58" s="79" t="s">
        <v>1403</v>
      </c>
      <c r="B58" s="64" t="s">
        <v>927</v>
      </c>
      <c r="C58" s="64" t="s">
        <v>1234</v>
      </c>
      <c r="D58" s="8" t="s">
        <v>1233</v>
      </c>
      <c r="E58" s="8">
        <v>309</v>
      </c>
      <c r="F58" s="8"/>
      <c r="G58" s="8" t="s">
        <v>925</v>
      </c>
      <c r="H58" s="54">
        <v>20483808.105019629</v>
      </c>
      <c r="I58" s="54">
        <v>2872167.5843961425</v>
      </c>
      <c r="J58" s="54">
        <v>0</v>
      </c>
      <c r="K58" s="121">
        <v>0.14021648561003205</v>
      </c>
      <c r="L58" s="121">
        <v>0</v>
      </c>
      <c r="M58" s="93">
        <f>STDEV(K57:K83)/SQRT(COUNT(K57:K83))</f>
        <v>6.5166593651442103E-2</v>
      </c>
      <c r="N58" s="93">
        <f>STDEV(L57:L83)/SQRT(COUNT(L57:L83))</f>
        <v>3.5693760543840367E-2</v>
      </c>
      <c r="O58" s="93"/>
      <c r="P58" s="93"/>
    </row>
    <row r="59" spans="1:16" x14ac:dyDescent="0.2">
      <c r="A59" s="79" t="s">
        <v>1408</v>
      </c>
      <c r="B59" s="64" t="s">
        <v>929</v>
      </c>
      <c r="C59" s="64" t="s">
        <v>1234</v>
      </c>
      <c r="D59" s="8" t="s">
        <v>1233</v>
      </c>
      <c r="E59" s="8">
        <v>314</v>
      </c>
      <c r="F59" s="8"/>
      <c r="G59" s="8" t="s">
        <v>930</v>
      </c>
      <c r="H59" s="54">
        <v>18749109.519036848</v>
      </c>
      <c r="I59" s="54">
        <v>127.18283001370443</v>
      </c>
      <c r="J59" s="54">
        <v>0</v>
      </c>
      <c r="K59" s="121">
        <v>6.7834064270929642E-6</v>
      </c>
      <c r="L59" s="121">
        <v>0</v>
      </c>
      <c r="M59" s="95"/>
      <c r="N59" s="94"/>
      <c r="O59" s="95"/>
      <c r="P59" s="95"/>
    </row>
    <row r="60" spans="1:16" x14ac:dyDescent="0.2">
      <c r="A60" s="79" t="s">
        <v>1412</v>
      </c>
      <c r="B60" s="64" t="s">
        <v>931</v>
      </c>
      <c r="C60" s="64" t="s">
        <v>1234</v>
      </c>
      <c r="D60" s="8" t="s">
        <v>1233</v>
      </c>
      <c r="E60" s="8">
        <v>318</v>
      </c>
      <c r="F60" s="8"/>
      <c r="G60" s="8" t="s">
        <v>934</v>
      </c>
      <c r="H60" s="54">
        <v>3344494.5700986097</v>
      </c>
      <c r="I60" s="54">
        <v>1460146.5905491482</v>
      </c>
      <c r="J60" s="54">
        <v>0</v>
      </c>
      <c r="K60" s="121">
        <v>0.4365821381812251</v>
      </c>
      <c r="L60" s="121">
        <v>0</v>
      </c>
      <c r="M60" s="95"/>
      <c r="N60" s="94"/>
      <c r="O60" s="95"/>
      <c r="P60" s="95"/>
    </row>
    <row r="61" spans="1:16" x14ac:dyDescent="0.2">
      <c r="A61" s="77" t="s">
        <v>1415</v>
      </c>
      <c r="B61" s="63" t="s">
        <v>932</v>
      </c>
      <c r="C61" s="63" t="s">
        <v>1234</v>
      </c>
      <c r="D61" s="78" t="s">
        <v>1233</v>
      </c>
      <c r="E61" s="8">
        <v>321</v>
      </c>
      <c r="F61" s="8"/>
      <c r="G61" s="8" t="s">
        <v>937</v>
      </c>
      <c r="H61" s="54">
        <v>2242400.4483793979</v>
      </c>
      <c r="I61" s="54">
        <v>79385.124181438732</v>
      </c>
      <c r="J61" s="54">
        <v>0</v>
      </c>
      <c r="K61" s="121">
        <v>3.5401849941124941E-2</v>
      </c>
      <c r="L61" s="121">
        <v>0</v>
      </c>
      <c r="M61" s="95"/>
      <c r="N61" s="94"/>
      <c r="O61" s="95"/>
      <c r="P61" s="95"/>
    </row>
    <row r="62" spans="1:16" x14ac:dyDescent="0.2">
      <c r="A62" s="77" t="s">
        <v>1421</v>
      </c>
      <c r="B62" s="63" t="s">
        <v>936</v>
      </c>
      <c r="C62" s="63" t="s">
        <v>1234</v>
      </c>
      <c r="D62" s="78" t="s">
        <v>1233</v>
      </c>
      <c r="E62" s="8">
        <v>327</v>
      </c>
      <c r="F62" s="8"/>
      <c r="G62" s="8" t="s">
        <v>943</v>
      </c>
      <c r="H62" s="54">
        <v>2319406.1381695005</v>
      </c>
      <c r="I62" s="54">
        <v>1517346.5707202321</v>
      </c>
      <c r="J62" s="54">
        <v>0</v>
      </c>
      <c r="K62" s="121">
        <v>0.65419615208819692</v>
      </c>
      <c r="L62" s="121">
        <v>0</v>
      </c>
      <c r="M62" s="95"/>
      <c r="N62" s="94"/>
      <c r="O62" s="95"/>
      <c r="P62" s="95"/>
    </row>
    <row r="63" spans="1:16" x14ac:dyDescent="0.2">
      <c r="A63" s="77" t="s">
        <v>1427</v>
      </c>
      <c r="B63" s="63" t="s">
        <v>1426</v>
      </c>
      <c r="C63" s="63" t="s">
        <v>1234</v>
      </c>
      <c r="D63" s="78" t="s">
        <v>1233</v>
      </c>
      <c r="E63" s="8">
        <v>332</v>
      </c>
      <c r="F63" s="8"/>
      <c r="G63" s="8" t="s">
        <v>948</v>
      </c>
      <c r="H63" s="54">
        <v>9717036.5114065707</v>
      </c>
      <c r="I63" s="54">
        <v>6421222.7319863988</v>
      </c>
      <c r="J63" s="54">
        <v>0</v>
      </c>
      <c r="K63" s="121">
        <v>0.66082109750732088</v>
      </c>
      <c r="L63" s="121">
        <v>0</v>
      </c>
      <c r="M63" s="95"/>
      <c r="N63" s="94"/>
      <c r="O63" s="95"/>
      <c r="P63" s="95"/>
    </row>
    <row r="64" spans="1:16" x14ac:dyDescent="0.2">
      <c r="A64" s="77" t="s">
        <v>1431</v>
      </c>
      <c r="B64" s="63" t="s">
        <v>940</v>
      </c>
      <c r="C64" s="63" t="s">
        <v>1234</v>
      </c>
      <c r="D64" s="78" t="s">
        <v>1233</v>
      </c>
      <c r="E64" s="8">
        <v>336</v>
      </c>
      <c r="F64" s="8"/>
      <c r="G64" s="8" t="s">
        <v>952</v>
      </c>
      <c r="H64" s="54">
        <v>8154977.4176575989</v>
      </c>
      <c r="I64" s="54">
        <v>330.68437101926691</v>
      </c>
      <c r="J64" s="54">
        <v>0</v>
      </c>
      <c r="K64" s="121">
        <v>4.0550004504396445E-5</v>
      </c>
      <c r="L64" s="121">
        <v>0</v>
      </c>
      <c r="M64" s="95"/>
      <c r="N64" s="94"/>
      <c r="O64" s="95"/>
      <c r="P64" s="95"/>
    </row>
    <row r="65" spans="1:16" x14ac:dyDescent="0.2">
      <c r="A65" s="79" t="s">
        <v>1434</v>
      </c>
      <c r="B65" s="64" t="s">
        <v>941</v>
      </c>
      <c r="C65" s="64" t="s">
        <v>1234</v>
      </c>
      <c r="D65" s="8" t="s">
        <v>1233</v>
      </c>
      <c r="E65" s="8">
        <v>339</v>
      </c>
      <c r="F65" s="8"/>
      <c r="G65" s="8" t="s">
        <v>955</v>
      </c>
      <c r="H65" s="54">
        <v>6341360.1717120027</v>
      </c>
      <c r="I65" s="54">
        <v>35.345285283533549</v>
      </c>
      <c r="J65" s="54">
        <v>0</v>
      </c>
      <c r="K65" s="121">
        <v>5.5737703468105077E-6</v>
      </c>
      <c r="L65" s="121">
        <v>0</v>
      </c>
      <c r="M65" s="95"/>
      <c r="N65" s="94"/>
      <c r="O65" s="95"/>
      <c r="P65" s="95"/>
    </row>
    <row r="66" spans="1:16" x14ac:dyDescent="0.2">
      <c r="A66" s="77" t="s">
        <v>1438</v>
      </c>
      <c r="B66" s="63" t="s">
        <v>944</v>
      </c>
      <c r="C66" s="63" t="s">
        <v>1234</v>
      </c>
      <c r="D66" s="78" t="s">
        <v>1233</v>
      </c>
      <c r="E66" s="8">
        <v>343</v>
      </c>
      <c r="F66" s="8"/>
      <c r="G66" s="8" t="s">
        <v>959</v>
      </c>
      <c r="H66" s="54">
        <v>9386569.7921719104</v>
      </c>
      <c r="I66" s="54">
        <v>1196400.7773472341</v>
      </c>
      <c r="J66" s="54">
        <v>0</v>
      </c>
      <c r="K66" s="121">
        <v>0.12745878460787591</v>
      </c>
      <c r="L66" s="121">
        <v>0</v>
      </c>
      <c r="M66" s="95"/>
      <c r="N66" s="94"/>
      <c r="O66" s="95"/>
      <c r="P66" s="95"/>
    </row>
    <row r="67" spans="1:16" x14ac:dyDescent="0.2">
      <c r="A67" s="77" t="s">
        <v>1443</v>
      </c>
      <c r="B67" s="63" t="s">
        <v>946</v>
      </c>
      <c r="C67" s="63" t="s">
        <v>1234</v>
      </c>
      <c r="D67" s="78" t="s">
        <v>1233</v>
      </c>
      <c r="E67" s="8">
        <v>348</v>
      </c>
      <c r="F67" s="8"/>
      <c r="G67" s="8" t="s">
        <v>964</v>
      </c>
      <c r="H67" s="54">
        <v>9676416.2564088292</v>
      </c>
      <c r="I67" s="54">
        <v>413.22461435119658</v>
      </c>
      <c r="J67" s="54">
        <v>0</v>
      </c>
      <c r="K67" s="121">
        <v>4.270430326697779E-5</v>
      </c>
      <c r="L67" s="121">
        <v>0</v>
      </c>
      <c r="M67" s="95"/>
      <c r="N67" s="94"/>
      <c r="O67" s="95"/>
      <c r="P67" s="95"/>
    </row>
    <row r="68" spans="1:16" x14ac:dyDescent="0.2">
      <c r="A68" s="77" t="s">
        <v>1446</v>
      </c>
      <c r="B68" s="63" t="s">
        <v>948</v>
      </c>
      <c r="C68" s="63" t="s">
        <v>1234</v>
      </c>
      <c r="D68" s="78" t="s">
        <v>1233</v>
      </c>
      <c r="E68" s="8">
        <v>351</v>
      </c>
      <c r="F68" s="8"/>
      <c r="G68" s="8" t="s">
        <v>967</v>
      </c>
      <c r="H68" s="54">
        <v>33891.970092791475</v>
      </c>
      <c r="I68" s="54">
        <v>32843.404927146636</v>
      </c>
      <c r="J68" s="54">
        <v>0</v>
      </c>
      <c r="K68" s="121">
        <v>0.96906154576514691</v>
      </c>
      <c r="L68" s="121">
        <v>0</v>
      </c>
      <c r="M68" s="95"/>
      <c r="N68" s="94"/>
      <c r="O68" s="95"/>
      <c r="P68" s="95"/>
    </row>
    <row r="69" spans="1:16" x14ac:dyDescent="0.2">
      <c r="A69" s="77" t="s">
        <v>1450</v>
      </c>
      <c r="B69" s="63" t="s">
        <v>950</v>
      </c>
      <c r="C69" s="63" t="s">
        <v>1234</v>
      </c>
      <c r="D69" s="78" t="s">
        <v>1233</v>
      </c>
      <c r="E69" s="8">
        <v>356</v>
      </c>
      <c r="F69" s="8"/>
      <c r="G69" s="8" t="s">
        <v>971</v>
      </c>
      <c r="H69" s="54">
        <v>4690390.3536259178</v>
      </c>
      <c r="I69" s="54">
        <v>345.57773525590312</v>
      </c>
      <c r="J69" s="54">
        <v>0</v>
      </c>
      <c r="K69" s="121">
        <v>7.3677819797824168E-5</v>
      </c>
      <c r="L69" s="121">
        <v>0</v>
      </c>
      <c r="M69" s="95"/>
      <c r="N69" s="94"/>
      <c r="O69" s="95"/>
      <c r="P69" s="95"/>
    </row>
    <row r="70" spans="1:16" x14ac:dyDescent="0.2">
      <c r="A70" s="79" t="s">
        <v>1453</v>
      </c>
      <c r="B70" s="64" t="s">
        <v>951</v>
      </c>
      <c r="C70" s="64" t="s">
        <v>1234</v>
      </c>
      <c r="D70" s="8" t="s">
        <v>1233</v>
      </c>
      <c r="E70" s="8">
        <v>359</v>
      </c>
      <c r="F70" s="8"/>
      <c r="G70" s="8" t="s">
        <v>974</v>
      </c>
      <c r="H70" s="54">
        <v>5979388.2107782159</v>
      </c>
      <c r="I70" s="54">
        <v>5445109.0046449862</v>
      </c>
      <c r="J70" s="54">
        <v>1204.117138800395</v>
      </c>
      <c r="K70" s="121">
        <v>0.91064650975995198</v>
      </c>
      <c r="L70" s="121">
        <v>2.013779832240863E-4</v>
      </c>
      <c r="M70" s="95"/>
      <c r="N70" s="94"/>
      <c r="O70" s="95"/>
      <c r="P70" s="95"/>
    </row>
    <row r="71" spans="1:16" x14ac:dyDescent="0.2">
      <c r="A71" s="77" t="s">
        <v>1457</v>
      </c>
      <c r="B71" s="63" t="s">
        <v>953</v>
      </c>
      <c r="C71" s="63" t="s">
        <v>1234</v>
      </c>
      <c r="D71" s="78" t="s">
        <v>1233</v>
      </c>
      <c r="E71" s="8">
        <v>363</v>
      </c>
      <c r="F71" s="8"/>
      <c r="G71" s="8" t="s">
        <v>978</v>
      </c>
      <c r="H71" s="54">
        <v>2090674.7250125376</v>
      </c>
      <c r="I71" s="54">
        <v>46656.821290040185</v>
      </c>
      <c r="J71" s="54">
        <v>4231218.0657501873</v>
      </c>
      <c r="K71" s="121">
        <v>2.2316633348958857E-2</v>
      </c>
      <c r="L71" s="121">
        <v>0.96373946721111503</v>
      </c>
      <c r="M71" s="95"/>
      <c r="N71" s="94"/>
      <c r="O71" s="95"/>
      <c r="P71" s="95"/>
    </row>
    <row r="72" spans="1:16" x14ac:dyDescent="0.2">
      <c r="A72" s="77" t="s">
        <v>1462</v>
      </c>
      <c r="B72" s="63" t="s">
        <v>955</v>
      </c>
      <c r="C72" s="63" t="s">
        <v>1234</v>
      </c>
      <c r="D72" s="78" t="s">
        <v>1233</v>
      </c>
      <c r="E72" s="8">
        <v>368</v>
      </c>
      <c r="F72" s="8"/>
      <c r="G72" s="8" t="s">
        <v>983</v>
      </c>
      <c r="H72" s="54">
        <v>8454166.0282921642</v>
      </c>
      <c r="I72" s="54">
        <v>1335159.6569002629</v>
      </c>
      <c r="J72" s="54">
        <v>0</v>
      </c>
      <c r="K72" s="121">
        <v>0.15792919756154589</v>
      </c>
      <c r="L72" s="121">
        <v>0</v>
      </c>
      <c r="M72" s="95"/>
      <c r="N72" s="94"/>
      <c r="O72" s="95"/>
      <c r="P72" s="95"/>
    </row>
    <row r="73" spans="1:16" x14ac:dyDescent="0.2">
      <c r="A73" s="79" t="s">
        <v>1467</v>
      </c>
      <c r="B73" s="64" t="s">
        <v>959</v>
      </c>
      <c r="C73" s="64" t="s">
        <v>1234</v>
      </c>
      <c r="D73" s="8" t="s">
        <v>1233</v>
      </c>
      <c r="E73" s="8">
        <v>373</v>
      </c>
      <c r="F73" s="8"/>
      <c r="G73" s="8" t="s">
        <v>988</v>
      </c>
      <c r="H73" s="54">
        <v>2009840.7067578849</v>
      </c>
      <c r="I73" s="54">
        <v>135139.47808518034</v>
      </c>
      <c r="J73" s="54">
        <v>0</v>
      </c>
      <c r="K73" s="121">
        <v>6.7238899894298876E-2</v>
      </c>
      <c r="L73" s="121">
        <v>0</v>
      </c>
      <c r="M73" s="95"/>
      <c r="N73" s="94"/>
      <c r="O73" s="95"/>
      <c r="P73" s="95"/>
    </row>
    <row r="74" spans="1:16" x14ac:dyDescent="0.2">
      <c r="A74" s="77" t="s">
        <v>1471</v>
      </c>
      <c r="B74" s="63" t="s">
        <v>960</v>
      </c>
      <c r="C74" s="63" t="s">
        <v>1234</v>
      </c>
      <c r="D74" s="78" t="s">
        <v>1233</v>
      </c>
      <c r="E74" s="8">
        <v>377</v>
      </c>
      <c r="F74" s="8"/>
      <c r="G74" s="8" t="s">
        <v>992</v>
      </c>
      <c r="H74" s="54">
        <v>4504584.6855831007</v>
      </c>
      <c r="I74" s="54">
        <v>4272177.3397067627</v>
      </c>
      <c r="J74" s="54">
        <v>0</v>
      </c>
      <c r="K74" s="121">
        <v>0.94840648759026414</v>
      </c>
      <c r="L74" s="121">
        <v>0</v>
      </c>
      <c r="M74" s="95"/>
      <c r="N74" s="94"/>
      <c r="O74" s="95"/>
      <c r="P74" s="95"/>
    </row>
    <row r="75" spans="1:16" x14ac:dyDescent="0.2">
      <c r="A75" s="79" t="s">
        <v>1475</v>
      </c>
      <c r="B75" s="64" t="s">
        <v>962</v>
      </c>
      <c r="C75" s="64" t="s">
        <v>1234</v>
      </c>
      <c r="D75" s="8" t="s">
        <v>1233</v>
      </c>
      <c r="E75" s="8">
        <v>381</v>
      </c>
      <c r="F75" s="8"/>
      <c r="G75" s="8" t="s">
        <v>996</v>
      </c>
      <c r="H75" s="54">
        <v>7681643.504883958</v>
      </c>
      <c r="I75" s="54">
        <v>16560852.980898142</v>
      </c>
      <c r="J75" s="54">
        <v>41.582048472809305</v>
      </c>
      <c r="K75" s="121">
        <v>0.86235988277085851</v>
      </c>
      <c r="L75" s="121">
        <v>5.4131708203292177E-6</v>
      </c>
      <c r="M75" s="37"/>
      <c r="N75" s="94"/>
      <c r="O75" s="95"/>
      <c r="P75" s="95"/>
    </row>
    <row r="76" spans="1:16" x14ac:dyDescent="0.2">
      <c r="A76" s="79" t="s">
        <v>1478</v>
      </c>
      <c r="B76" s="64" t="s">
        <v>964</v>
      </c>
      <c r="C76" s="64" t="s">
        <v>1234</v>
      </c>
      <c r="D76" s="8" t="s">
        <v>1233</v>
      </c>
      <c r="E76" s="8">
        <v>384</v>
      </c>
      <c r="F76" s="8"/>
      <c r="G76" s="8" t="s">
        <v>999</v>
      </c>
      <c r="H76" s="54">
        <v>12647226.679601211</v>
      </c>
      <c r="I76" s="54">
        <v>2600397.2434637919</v>
      </c>
      <c r="J76" s="54">
        <v>0</v>
      </c>
      <c r="K76" s="121">
        <v>0.20561007637018069</v>
      </c>
      <c r="L76" s="121">
        <v>0</v>
      </c>
      <c r="M76" s="95"/>
      <c r="N76" s="94"/>
      <c r="O76" s="95"/>
      <c r="P76" s="95"/>
    </row>
    <row r="77" spans="1:16" x14ac:dyDescent="0.2">
      <c r="A77" s="79" t="s">
        <v>1482</v>
      </c>
      <c r="B77" s="65" t="s">
        <v>966</v>
      </c>
      <c r="C77" s="65" t="s">
        <v>1234</v>
      </c>
      <c r="D77" s="8" t="s">
        <v>1233</v>
      </c>
      <c r="E77" s="8">
        <v>388</v>
      </c>
      <c r="F77" s="8"/>
      <c r="G77" s="8" t="s">
        <v>1003</v>
      </c>
      <c r="H77" s="54">
        <v>4565574.6475963406</v>
      </c>
      <c r="I77" s="54">
        <v>1669179.7384379348</v>
      </c>
      <c r="J77" s="54">
        <v>0</v>
      </c>
      <c r="K77" s="121">
        <v>0.365601236925721</v>
      </c>
      <c r="L77" s="121">
        <v>0</v>
      </c>
      <c r="M77" s="95"/>
      <c r="N77" s="94"/>
      <c r="O77" s="95"/>
      <c r="P77" s="95"/>
    </row>
    <row r="78" spans="1:16" x14ac:dyDescent="0.2">
      <c r="A78" s="77" t="s">
        <v>1487</v>
      </c>
      <c r="B78" s="63" t="s">
        <v>1003</v>
      </c>
      <c r="C78" s="63" t="s">
        <v>1234</v>
      </c>
      <c r="D78" s="78" t="s">
        <v>1233</v>
      </c>
      <c r="E78" s="8">
        <v>393</v>
      </c>
      <c r="F78" s="8"/>
      <c r="G78" s="80" t="s">
        <v>1008</v>
      </c>
      <c r="H78" s="54">
        <v>3961390.8557261755</v>
      </c>
      <c r="I78" s="54">
        <v>16.788349416705735</v>
      </c>
      <c r="J78" s="54">
        <v>0</v>
      </c>
      <c r="K78" s="121">
        <v>4.2379936815470352E-6</v>
      </c>
      <c r="L78" s="121">
        <v>0</v>
      </c>
      <c r="M78" s="95"/>
      <c r="N78" s="94"/>
      <c r="O78" s="95"/>
      <c r="P78" s="95"/>
    </row>
    <row r="79" spans="1:16" x14ac:dyDescent="0.2">
      <c r="A79" s="77" t="s">
        <v>1490</v>
      </c>
      <c r="B79" s="63" t="s">
        <v>1097</v>
      </c>
      <c r="C79" s="63" t="s">
        <v>1234</v>
      </c>
      <c r="D79" s="78" t="s">
        <v>1233</v>
      </c>
      <c r="E79" s="8">
        <v>396</v>
      </c>
      <c r="F79" s="8"/>
      <c r="G79" s="90" t="s">
        <v>1011</v>
      </c>
      <c r="H79" s="54">
        <v>764385.87457142631</v>
      </c>
      <c r="I79" s="54">
        <v>19.610422348212154</v>
      </c>
      <c r="J79" s="54">
        <v>0</v>
      </c>
      <c r="K79" s="121">
        <v>2.5655134403428465E-5</v>
      </c>
      <c r="L79" s="121">
        <v>0</v>
      </c>
      <c r="M79" s="95"/>
      <c r="N79" s="94"/>
      <c r="O79" s="95"/>
      <c r="P79" s="95"/>
    </row>
    <row r="80" spans="1:16" x14ac:dyDescent="0.2">
      <c r="A80" s="77" t="s">
        <v>1493</v>
      </c>
      <c r="B80" s="63" t="s">
        <v>1100</v>
      </c>
      <c r="C80" s="63" t="s">
        <v>1234</v>
      </c>
      <c r="D80" s="78" t="s">
        <v>1233</v>
      </c>
      <c r="E80" s="8">
        <v>399</v>
      </c>
      <c r="F80" s="8"/>
      <c r="G80" s="8" t="s">
        <v>1095</v>
      </c>
      <c r="H80" s="54">
        <v>4469630.0172431897</v>
      </c>
      <c r="I80" s="54">
        <v>57649.56146372178</v>
      </c>
      <c r="J80" s="54">
        <v>0</v>
      </c>
      <c r="K80" s="121">
        <v>1.2898061191042226E-2</v>
      </c>
      <c r="L80" s="121">
        <v>0</v>
      </c>
      <c r="M80" s="95"/>
      <c r="N80" s="94"/>
      <c r="O80" s="95"/>
      <c r="P80" s="95"/>
    </row>
    <row r="81" spans="1:16" x14ac:dyDescent="0.2">
      <c r="A81" s="77" t="s">
        <v>1496</v>
      </c>
      <c r="B81" s="63" t="s">
        <v>1101</v>
      </c>
      <c r="C81" s="63" t="s">
        <v>1234</v>
      </c>
      <c r="D81" s="78" t="s">
        <v>1233</v>
      </c>
      <c r="E81" s="8">
        <v>402</v>
      </c>
      <c r="F81" s="8"/>
      <c r="G81" s="80" t="s">
        <v>1098</v>
      </c>
      <c r="H81" s="54">
        <v>5990206.6948859869</v>
      </c>
      <c r="I81" s="54">
        <v>1836077.5569155328</v>
      </c>
      <c r="J81" s="54">
        <v>0</v>
      </c>
      <c r="K81" s="121">
        <v>0.30651322240400242</v>
      </c>
      <c r="L81" s="121">
        <v>0</v>
      </c>
      <c r="M81" s="95"/>
      <c r="N81" s="94"/>
      <c r="O81" s="95"/>
      <c r="P81" s="95"/>
    </row>
    <row r="82" spans="1:16" x14ac:dyDescent="0.2">
      <c r="A82" s="79" t="s">
        <v>1498</v>
      </c>
      <c r="B82" s="64" t="s">
        <v>1102</v>
      </c>
      <c r="C82" s="64" t="s">
        <v>1234</v>
      </c>
      <c r="D82" s="8" t="s">
        <v>1233</v>
      </c>
      <c r="E82" s="8">
        <v>404</v>
      </c>
      <c r="F82" s="8"/>
      <c r="G82" s="8" t="s">
        <v>1100</v>
      </c>
      <c r="H82" s="54">
        <v>1125088.7885345167</v>
      </c>
      <c r="I82" s="54">
        <v>287938.8943178223</v>
      </c>
      <c r="J82" s="54">
        <v>0</v>
      </c>
      <c r="K82" s="121">
        <v>0.25592548539469212</v>
      </c>
      <c r="L82" s="121">
        <v>0</v>
      </c>
      <c r="M82" s="95"/>
      <c r="N82" s="94"/>
      <c r="O82" s="95"/>
      <c r="P82" s="95"/>
    </row>
    <row r="83" spans="1:16" x14ac:dyDescent="0.2">
      <c r="A83" s="87" t="s">
        <v>1499</v>
      </c>
      <c r="B83" s="88" t="s">
        <v>1103</v>
      </c>
      <c r="C83" s="88" t="s">
        <v>1234</v>
      </c>
      <c r="D83" s="89" t="s">
        <v>1233</v>
      </c>
      <c r="E83" s="52">
        <v>405</v>
      </c>
      <c r="F83" s="52"/>
      <c r="G83" s="52" t="s">
        <v>1101</v>
      </c>
      <c r="H83" s="82">
        <v>5773175.4381875116</v>
      </c>
      <c r="I83" s="82">
        <v>1195.2013540804794</v>
      </c>
      <c r="J83" s="82">
        <v>0</v>
      </c>
      <c r="K83" s="122">
        <v>2.0702668174167125E-4</v>
      </c>
      <c r="L83" s="122">
        <v>0</v>
      </c>
      <c r="M83" s="96"/>
      <c r="N83" s="97"/>
      <c r="O83" s="95"/>
      <c r="P83" s="95"/>
    </row>
    <row r="84" spans="1:16" x14ac:dyDescent="0.2">
      <c r="A84" s="73" t="s">
        <v>1404</v>
      </c>
      <c r="B84" s="74" t="s">
        <v>927</v>
      </c>
      <c r="C84" s="74" t="s">
        <v>1235</v>
      </c>
      <c r="D84" s="53" t="s">
        <v>1233</v>
      </c>
      <c r="E84" s="53">
        <v>310</v>
      </c>
      <c r="F84" s="53"/>
      <c r="G84" s="53" t="s">
        <v>926</v>
      </c>
      <c r="H84" s="75">
        <v>9329580.9233140629</v>
      </c>
      <c r="I84" s="75">
        <v>4892175.0173927005</v>
      </c>
      <c r="J84" s="75">
        <v>0</v>
      </c>
      <c r="K84" s="120">
        <v>0.52437242975913834</v>
      </c>
      <c r="L84" s="120">
        <v>0</v>
      </c>
      <c r="M84" s="92">
        <f>AVERAGE(K84:K106)</f>
        <v>0.2798259979168205</v>
      </c>
      <c r="N84" s="92">
        <f>AVERAGE(L84:L106)</f>
        <v>1.4076565110923075E-2</v>
      </c>
      <c r="O84" s="93">
        <f>COUNTIF(K84:K106,"&gt;0")/COUNTIF(K84:K106,"&gt;=0")</f>
        <v>0.82608695652173914</v>
      </c>
      <c r="P84" s="93">
        <f>COUNTIF(L84:L106,"&gt;0")/COUNTIF(L84:L106,"&gt;=0")</f>
        <v>0.17391304347826086</v>
      </c>
    </row>
    <row r="85" spans="1:16" x14ac:dyDescent="0.2">
      <c r="A85" s="79" t="s">
        <v>1409</v>
      </c>
      <c r="B85" s="64" t="s">
        <v>929</v>
      </c>
      <c r="C85" s="64" t="s">
        <v>1235</v>
      </c>
      <c r="D85" s="8" t="s">
        <v>1233</v>
      </c>
      <c r="E85" s="8">
        <v>315</v>
      </c>
      <c r="F85" s="8"/>
      <c r="G85" s="8" t="s">
        <v>931</v>
      </c>
      <c r="H85" s="54">
        <v>0</v>
      </c>
      <c r="I85" s="54">
        <v>1832.6053837746454</v>
      </c>
      <c r="J85" s="54">
        <v>163.05044616025094</v>
      </c>
      <c r="K85" s="121">
        <v>0</v>
      </c>
      <c r="L85" s="121">
        <v>0</v>
      </c>
      <c r="M85" s="93">
        <f>STDEV(K84:K106)/SQRT(COUNT(K84:K106))</f>
        <v>7.2659308301901288E-2</v>
      </c>
      <c r="N85" s="93">
        <f>STDEV(L84:L106)/SQRT(COUNT(L84:L106))</f>
        <v>1.4072833442690108E-2</v>
      </c>
      <c r="O85" s="93"/>
      <c r="P85" s="93"/>
    </row>
    <row r="86" spans="1:16" x14ac:dyDescent="0.2">
      <c r="A86" s="77" t="s">
        <v>1416</v>
      </c>
      <c r="B86" s="63" t="s">
        <v>932</v>
      </c>
      <c r="C86" s="63" t="s">
        <v>1235</v>
      </c>
      <c r="D86" s="78" t="s">
        <v>1233</v>
      </c>
      <c r="E86" s="8">
        <v>322</v>
      </c>
      <c r="F86" s="8"/>
      <c r="G86" s="8" t="s">
        <v>938</v>
      </c>
      <c r="H86" s="54">
        <v>8847287.1661465112</v>
      </c>
      <c r="I86" s="54">
        <v>276935.46201630274</v>
      </c>
      <c r="J86" s="54">
        <v>0</v>
      </c>
      <c r="K86" s="121">
        <v>3.1301737675699708E-2</v>
      </c>
      <c r="L86" s="121">
        <v>0</v>
      </c>
      <c r="M86" s="95"/>
      <c r="N86" s="94"/>
      <c r="O86" s="95"/>
      <c r="P86" s="95"/>
    </row>
    <row r="87" spans="1:16" x14ac:dyDescent="0.2">
      <c r="A87" s="79" t="s">
        <v>1418</v>
      </c>
      <c r="B87" s="64" t="s">
        <v>935</v>
      </c>
      <c r="C87" s="64" t="s">
        <v>1235</v>
      </c>
      <c r="D87" s="8" t="s">
        <v>1233</v>
      </c>
      <c r="E87" s="8">
        <v>324</v>
      </c>
      <c r="F87" s="8"/>
      <c r="G87" s="8" t="s">
        <v>940</v>
      </c>
      <c r="H87" s="54">
        <v>16389906.848532474</v>
      </c>
      <c r="I87" s="54">
        <v>4473.4112287085563</v>
      </c>
      <c r="J87" s="54">
        <v>0</v>
      </c>
      <c r="K87" s="121">
        <v>2.7293695260440718E-4</v>
      </c>
      <c r="L87" s="121">
        <v>0</v>
      </c>
      <c r="M87" s="95"/>
      <c r="N87" s="94"/>
      <c r="O87" s="95"/>
      <c r="P87" s="95"/>
    </row>
    <row r="88" spans="1:16" x14ac:dyDescent="0.2">
      <c r="A88" s="77" t="s">
        <v>1422</v>
      </c>
      <c r="B88" s="63" t="s">
        <v>936</v>
      </c>
      <c r="C88" s="63" t="s">
        <v>1235</v>
      </c>
      <c r="D88" s="78" t="s">
        <v>1233</v>
      </c>
      <c r="E88" s="8">
        <v>328</v>
      </c>
      <c r="F88" s="8"/>
      <c r="G88" s="8" t="s">
        <v>944</v>
      </c>
      <c r="H88" s="54">
        <v>2162355.0920802206</v>
      </c>
      <c r="I88" s="54">
        <v>1246606.1657553492</v>
      </c>
      <c r="J88" s="54">
        <v>166.50917818531116</v>
      </c>
      <c r="K88" s="121">
        <v>0.57650391016773006</v>
      </c>
      <c r="L88" s="121">
        <v>7.7003623870641259E-5</v>
      </c>
      <c r="M88" s="95"/>
      <c r="N88" s="94"/>
      <c r="O88" s="95"/>
      <c r="P88" s="95"/>
    </row>
    <row r="89" spans="1:16" x14ac:dyDescent="0.2">
      <c r="A89" s="79" t="s">
        <v>1429</v>
      </c>
      <c r="B89" s="64" t="s">
        <v>939</v>
      </c>
      <c r="C89" s="64" t="s">
        <v>1235</v>
      </c>
      <c r="D89" s="8" t="s">
        <v>1233</v>
      </c>
      <c r="E89" s="8">
        <v>334</v>
      </c>
      <c r="F89" s="8"/>
      <c r="G89" s="8" t="s">
        <v>950</v>
      </c>
      <c r="H89" s="54">
        <v>141562.76199706769</v>
      </c>
      <c r="I89" s="54">
        <v>11.236670731026589</v>
      </c>
      <c r="J89" s="54">
        <v>0</v>
      </c>
      <c r="K89" s="121">
        <v>7.9375893578986147E-5</v>
      </c>
      <c r="L89" s="121">
        <v>0</v>
      </c>
      <c r="M89" s="95"/>
      <c r="N89" s="94"/>
      <c r="O89" s="95"/>
      <c r="P89" s="95"/>
    </row>
    <row r="90" spans="1:16" x14ac:dyDescent="0.2">
      <c r="A90" s="77" t="s">
        <v>1432</v>
      </c>
      <c r="B90" s="63" t="s">
        <v>940</v>
      </c>
      <c r="C90" s="63" t="s">
        <v>1235</v>
      </c>
      <c r="D90" s="78" t="s">
        <v>1233</v>
      </c>
      <c r="E90" s="8">
        <v>337</v>
      </c>
      <c r="F90" s="8"/>
      <c r="G90" s="8" t="s">
        <v>953</v>
      </c>
      <c r="H90" s="54">
        <v>0</v>
      </c>
      <c r="I90" s="54">
        <v>1145.0592856784447</v>
      </c>
      <c r="J90" s="54">
        <v>0</v>
      </c>
      <c r="K90" s="121">
        <v>0</v>
      </c>
      <c r="L90" s="121">
        <v>0</v>
      </c>
      <c r="M90" s="95"/>
      <c r="N90" s="94"/>
      <c r="O90" s="95"/>
      <c r="P90" s="95"/>
    </row>
    <row r="91" spans="1:16" x14ac:dyDescent="0.2">
      <c r="A91" s="79" t="s">
        <v>1437</v>
      </c>
      <c r="B91" s="64" t="s">
        <v>943</v>
      </c>
      <c r="C91" s="64" t="s">
        <v>1235</v>
      </c>
      <c r="D91" s="8" t="s">
        <v>1233</v>
      </c>
      <c r="E91" s="8">
        <v>342</v>
      </c>
      <c r="F91" s="8"/>
      <c r="G91" s="8" t="s">
        <v>958</v>
      </c>
      <c r="H91" s="54">
        <v>3153822.9947791668</v>
      </c>
      <c r="I91" s="54">
        <v>0</v>
      </c>
      <c r="J91" s="54">
        <v>0</v>
      </c>
      <c r="K91" s="121">
        <v>0</v>
      </c>
      <c r="L91" s="121">
        <v>0</v>
      </c>
      <c r="M91" s="95"/>
      <c r="N91" s="94"/>
      <c r="O91" s="95"/>
      <c r="P91" s="95"/>
    </row>
    <row r="92" spans="1:16" x14ac:dyDescent="0.2">
      <c r="A92" s="77" t="s">
        <v>1439</v>
      </c>
      <c r="B92" s="63" t="s">
        <v>944</v>
      </c>
      <c r="C92" s="63" t="s">
        <v>1235</v>
      </c>
      <c r="D92" s="78" t="s">
        <v>1233</v>
      </c>
      <c r="E92" s="8">
        <v>344</v>
      </c>
      <c r="F92" s="8"/>
      <c r="G92" s="8" t="s">
        <v>960</v>
      </c>
      <c r="H92" s="54">
        <v>5734925.2887693513</v>
      </c>
      <c r="I92" s="54">
        <v>1964536.5391202916</v>
      </c>
      <c r="J92" s="54">
        <v>0</v>
      </c>
      <c r="K92" s="121">
        <v>0.34255660539596294</v>
      </c>
      <c r="L92" s="121">
        <v>0</v>
      </c>
      <c r="M92" s="95"/>
      <c r="N92" s="94"/>
      <c r="O92" s="95"/>
      <c r="P92" s="95"/>
    </row>
    <row r="93" spans="1:16" x14ac:dyDescent="0.2">
      <c r="A93" s="79" t="s">
        <v>1444</v>
      </c>
      <c r="B93" s="65" t="s">
        <v>947</v>
      </c>
      <c r="C93" s="65" t="s">
        <v>1235</v>
      </c>
      <c r="D93" s="8" t="s">
        <v>1233</v>
      </c>
      <c r="E93" s="8">
        <v>349</v>
      </c>
      <c r="F93" s="8"/>
      <c r="G93" s="8" t="s">
        <v>965</v>
      </c>
      <c r="H93" s="54">
        <v>7530353.9930155072</v>
      </c>
      <c r="I93" s="54">
        <v>4804857.0899524614</v>
      </c>
      <c r="J93" s="54">
        <v>31.814682187639374</v>
      </c>
      <c r="K93" s="121">
        <v>0.63806523496890366</v>
      </c>
      <c r="L93" s="121">
        <v>4.224858780496623E-6</v>
      </c>
      <c r="M93" s="95"/>
      <c r="N93" s="94"/>
      <c r="O93" s="95"/>
      <c r="P93" s="95"/>
    </row>
    <row r="94" spans="1:16" x14ac:dyDescent="0.2">
      <c r="A94" s="77" t="s">
        <v>1447</v>
      </c>
      <c r="B94" s="63" t="s">
        <v>948</v>
      </c>
      <c r="C94" s="63" t="s">
        <v>1235</v>
      </c>
      <c r="D94" s="78" t="s">
        <v>1233</v>
      </c>
      <c r="E94" s="8">
        <v>352</v>
      </c>
      <c r="F94" s="8"/>
      <c r="G94" s="8" t="s">
        <v>968</v>
      </c>
      <c r="H94" s="54">
        <v>958602.59606719366</v>
      </c>
      <c r="I94" s="54">
        <v>1526510.2146106048</v>
      </c>
      <c r="J94" s="54">
        <v>0</v>
      </c>
      <c r="K94" s="121">
        <v>0.79621639920094867</v>
      </c>
      <c r="L94" s="121">
        <v>0</v>
      </c>
      <c r="M94" s="95"/>
      <c r="N94" s="94"/>
      <c r="O94" s="95"/>
      <c r="P94" s="95"/>
    </row>
    <row r="95" spans="1:16" x14ac:dyDescent="0.2">
      <c r="A95" s="79" t="s">
        <v>1454</v>
      </c>
      <c r="B95" s="64" t="s">
        <v>951</v>
      </c>
      <c r="C95" s="64" t="s">
        <v>1235</v>
      </c>
      <c r="D95" s="8" t="s">
        <v>1233</v>
      </c>
      <c r="E95" s="8">
        <v>360</v>
      </c>
      <c r="F95" s="8"/>
      <c r="G95" s="8" t="s">
        <v>975</v>
      </c>
      <c r="H95" s="54">
        <v>4969105.7722261334</v>
      </c>
      <c r="I95" s="54">
        <v>4277267.4302607737</v>
      </c>
      <c r="J95" s="54">
        <v>0</v>
      </c>
      <c r="K95" s="121">
        <v>0.86077206369156845</v>
      </c>
      <c r="L95" s="121">
        <v>0</v>
      </c>
      <c r="M95" s="95"/>
      <c r="N95" s="94"/>
      <c r="O95" s="95"/>
      <c r="P95" s="95"/>
    </row>
    <row r="96" spans="1:16" x14ac:dyDescent="0.2">
      <c r="A96" s="77" t="s">
        <v>1458</v>
      </c>
      <c r="B96" s="63" t="s">
        <v>953</v>
      </c>
      <c r="C96" s="63" t="s">
        <v>1235</v>
      </c>
      <c r="D96" s="78" t="s">
        <v>1233</v>
      </c>
      <c r="E96" s="8">
        <v>364</v>
      </c>
      <c r="F96" s="8"/>
      <c r="G96" s="8" t="s">
        <v>979</v>
      </c>
      <c r="H96" s="54">
        <v>895195.60595006996</v>
      </c>
      <c r="I96" s="54">
        <v>7768.3224218943278</v>
      </c>
      <c r="J96" s="54">
        <v>289755.92197800067</v>
      </c>
      <c r="K96" s="121">
        <v>8.6777932892664472E-3</v>
      </c>
      <c r="L96" s="121">
        <v>0.32367889213495754</v>
      </c>
      <c r="M96" s="95"/>
      <c r="N96" s="94"/>
      <c r="O96" s="95"/>
      <c r="P96" s="95"/>
    </row>
    <row r="97" spans="1:16" x14ac:dyDescent="0.2">
      <c r="A97" s="77" t="s">
        <v>1463</v>
      </c>
      <c r="B97" s="63" t="s">
        <v>955</v>
      </c>
      <c r="C97" s="63" t="s">
        <v>1235</v>
      </c>
      <c r="D97" s="78" t="s">
        <v>1233</v>
      </c>
      <c r="E97" s="8">
        <v>369</v>
      </c>
      <c r="F97" s="8"/>
      <c r="G97" s="8" t="s">
        <v>984</v>
      </c>
      <c r="H97" s="54">
        <v>5264029.3908343296</v>
      </c>
      <c r="I97" s="54">
        <v>423057.37193168642</v>
      </c>
      <c r="J97" s="54">
        <v>4.6162043603422198</v>
      </c>
      <c r="K97" s="121">
        <v>8.0367593058714548E-2</v>
      </c>
      <c r="L97" s="121">
        <v>8.7693362206143913E-7</v>
      </c>
      <c r="M97" s="95"/>
      <c r="N97" s="94"/>
      <c r="O97" s="95"/>
      <c r="P97" s="95"/>
    </row>
    <row r="98" spans="1:16" x14ac:dyDescent="0.2">
      <c r="A98" s="79" t="s">
        <v>1468</v>
      </c>
      <c r="B98" s="64" t="s">
        <v>959</v>
      </c>
      <c r="C98" s="64" t="s">
        <v>1235</v>
      </c>
      <c r="D98" s="8" t="s">
        <v>1233</v>
      </c>
      <c r="E98" s="8">
        <v>374</v>
      </c>
      <c r="F98" s="8"/>
      <c r="G98" s="8" t="s">
        <v>989</v>
      </c>
      <c r="H98" s="54">
        <v>5180160.5131754838</v>
      </c>
      <c r="I98" s="54">
        <v>208536.74059383228</v>
      </c>
      <c r="J98" s="54">
        <v>0</v>
      </c>
      <c r="K98" s="121">
        <v>4.0256810587901537E-2</v>
      </c>
      <c r="L98" s="121">
        <v>0</v>
      </c>
      <c r="M98" s="95"/>
      <c r="N98" s="94"/>
      <c r="O98" s="95"/>
      <c r="P98" s="95"/>
    </row>
    <row r="99" spans="1:16" x14ac:dyDescent="0.2">
      <c r="A99" s="77" t="s">
        <v>1472</v>
      </c>
      <c r="B99" s="63" t="s">
        <v>960</v>
      </c>
      <c r="C99" s="63" t="s">
        <v>1235</v>
      </c>
      <c r="D99" s="78" t="s">
        <v>1233</v>
      </c>
      <c r="E99" s="8">
        <v>378</v>
      </c>
      <c r="F99" s="8"/>
      <c r="G99" s="8" t="s">
        <v>993</v>
      </c>
      <c r="H99" s="54">
        <v>7006491.7791597601</v>
      </c>
      <c r="I99" s="54">
        <v>125.68907665386612</v>
      </c>
      <c r="J99" s="54">
        <v>0</v>
      </c>
      <c r="K99" s="121">
        <v>1.7938945854146017E-5</v>
      </c>
      <c r="L99" s="121">
        <v>0</v>
      </c>
      <c r="M99" s="95"/>
      <c r="N99" s="94"/>
      <c r="O99" s="95"/>
      <c r="P99" s="95"/>
    </row>
    <row r="100" spans="1:16" x14ac:dyDescent="0.2">
      <c r="A100" s="77" t="s">
        <v>1476</v>
      </c>
      <c r="B100" s="63" t="s">
        <v>963</v>
      </c>
      <c r="C100" s="63" t="s">
        <v>1235</v>
      </c>
      <c r="D100" s="78" t="s">
        <v>1233</v>
      </c>
      <c r="E100" s="8">
        <v>382</v>
      </c>
      <c r="F100" s="8"/>
      <c r="G100" s="8" t="s">
        <v>997</v>
      </c>
      <c r="H100" s="54">
        <v>4559224.6585252387</v>
      </c>
      <c r="I100" s="54">
        <v>4268670.1764090024</v>
      </c>
      <c r="J100" s="54">
        <v>0</v>
      </c>
      <c r="K100" s="121">
        <v>0.93627107592232117</v>
      </c>
      <c r="L100" s="121">
        <v>0</v>
      </c>
      <c r="M100" s="95"/>
      <c r="N100" s="94"/>
      <c r="O100" s="95"/>
      <c r="P100" s="95"/>
    </row>
    <row r="101" spans="1:16" x14ac:dyDescent="0.2">
      <c r="A101" s="79" t="s">
        <v>1479</v>
      </c>
      <c r="B101" s="64" t="s">
        <v>964</v>
      </c>
      <c r="C101" s="64" t="s">
        <v>1235</v>
      </c>
      <c r="D101" s="8" t="s">
        <v>1233</v>
      </c>
      <c r="E101" s="8">
        <v>385</v>
      </c>
      <c r="F101" s="8"/>
      <c r="G101" s="8" t="s">
        <v>1000</v>
      </c>
      <c r="H101" s="54">
        <v>8418730.1942738369</v>
      </c>
      <c r="I101" s="54">
        <v>2747127.4769453323</v>
      </c>
      <c r="J101" s="54">
        <v>0</v>
      </c>
      <c r="K101" s="121">
        <v>0.32631138111705305</v>
      </c>
      <c r="L101" s="121">
        <v>0</v>
      </c>
      <c r="M101" s="95"/>
      <c r="N101" s="94"/>
      <c r="O101" s="95"/>
      <c r="P101" s="95"/>
    </row>
    <row r="102" spans="1:16" x14ac:dyDescent="0.2">
      <c r="A102" s="77" t="s">
        <v>1483</v>
      </c>
      <c r="B102" s="63" t="s">
        <v>967</v>
      </c>
      <c r="C102" s="63" t="s">
        <v>1235</v>
      </c>
      <c r="D102" s="78" t="s">
        <v>1233</v>
      </c>
      <c r="E102" s="8">
        <v>389</v>
      </c>
      <c r="F102" s="8"/>
      <c r="G102" s="80" t="s">
        <v>1004</v>
      </c>
      <c r="H102" s="54">
        <v>2521138.6705568642</v>
      </c>
      <c r="I102" s="54">
        <v>14.166003800827795</v>
      </c>
      <c r="J102" s="54">
        <v>0</v>
      </c>
      <c r="K102" s="121">
        <v>5.6188911646414261E-6</v>
      </c>
      <c r="L102" s="121">
        <v>0</v>
      </c>
      <c r="M102" s="95"/>
      <c r="N102" s="94"/>
      <c r="O102" s="95"/>
      <c r="P102" s="95"/>
    </row>
    <row r="103" spans="1:16" x14ac:dyDescent="0.2">
      <c r="A103" s="79" t="s">
        <v>1488</v>
      </c>
      <c r="B103" s="66" t="s">
        <v>1006</v>
      </c>
      <c r="C103" s="66" t="s">
        <v>1235</v>
      </c>
      <c r="D103" s="8" t="s">
        <v>1233</v>
      </c>
      <c r="E103" s="8">
        <v>394</v>
      </c>
      <c r="F103" s="8"/>
      <c r="G103" s="80" t="s">
        <v>1009</v>
      </c>
      <c r="H103" s="54">
        <v>72839.659972974579</v>
      </c>
      <c r="I103" s="54">
        <v>201373.1216706158</v>
      </c>
      <c r="J103" s="54">
        <v>0</v>
      </c>
      <c r="K103" s="121">
        <v>0.92153606860754378</v>
      </c>
      <c r="L103" s="121">
        <v>0</v>
      </c>
      <c r="M103" s="95"/>
      <c r="N103" s="94"/>
      <c r="O103" s="95"/>
      <c r="P103" s="95"/>
    </row>
    <row r="104" spans="1:16" x14ac:dyDescent="0.2">
      <c r="A104" s="77" t="s">
        <v>1491</v>
      </c>
      <c r="B104" s="63" t="s">
        <v>1097</v>
      </c>
      <c r="C104" s="63" t="s">
        <v>1235</v>
      </c>
      <c r="D104" s="78" t="s">
        <v>1233</v>
      </c>
      <c r="E104" s="8">
        <v>397</v>
      </c>
      <c r="F104" s="8"/>
      <c r="G104" s="8" t="s">
        <v>1093</v>
      </c>
      <c r="H104" s="54">
        <v>7756137.8919988461</v>
      </c>
      <c r="I104" s="54">
        <v>24.833512165699283</v>
      </c>
      <c r="J104" s="54">
        <v>0</v>
      </c>
      <c r="K104" s="121">
        <v>3.2017883786358782E-6</v>
      </c>
      <c r="L104" s="121">
        <v>0</v>
      </c>
      <c r="M104" s="95"/>
      <c r="N104" s="94"/>
      <c r="O104" s="95"/>
      <c r="P104" s="95"/>
    </row>
    <row r="105" spans="1:16" x14ac:dyDescent="0.2">
      <c r="A105" s="79" t="s">
        <v>1494</v>
      </c>
      <c r="B105" s="64" t="s">
        <v>1100</v>
      </c>
      <c r="C105" s="64" t="s">
        <v>1235</v>
      </c>
      <c r="D105" s="8" t="s">
        <v>1233</v>
      </c>
      <c r="E105" s="8">
        <v>400</v>
      </c>
      <c r="F105" s="8"/>
      <c r="G105" s="8" t="s">
        <v>1096</v>
      </c>
      <c r="H105" s="54">
        <v>2308081.3536247858</v>
      </c>
      <c r="I105" s="54">
        <v>813390.43321892084</v>
      </c>
      <c r="J105" s="54">
        <v>0</v>
      </c>
      <c r="K105" s="121">
        <v>0.35240977617253866</v>
      </c>
      <c r="L105" s="121">
        <v>0</v>
      </c>
      <c r="M105" s="95"/>
      <c r="N105" s="94"/>
      <c r="O105" s="95"/>
      <c r="P105" s="95"/>
    </row>
    <row r="106" spans="1:16" x14ac:dyDescent="0.2">
      <c r="A106" s="87" t="s">
        <v>1500</v>
      </c>
      <c r="B106" s="88" t="s">
        <v>1103</v>
      </c>
      <c r="C106" s="88" t="s">
        <v>1235</v>
      </c>
      <c r="D106" s="89" t="s">
        <v>1233</v>
      </c>
      <c r="E106" s="52">
        <v>406</v>
      </c>
      <c r="F106" s="52"/>
      <c r="G106" s="52" t="s">
        <v>1102</v>
      </c>
      <c r="H106" s="82">
        <v>3433786.5264163492</v>
      </c>
      <c r="I106" s="82">
        <v>0</v>
      </c>
      <c r="J106" s="82">
        <v>0</v>
      </c>
      <c r="K106" s="122">
        <v>0</v>
      </c>
      <c r="L106" s="122">
        <v>0</v>
      </c>
      <c r="M106" s="96"/>
      <c r="N106" s="97"/>
      <c r="O106" s="95"/>
      <c r="P106" s="95"/>
    </row>
    <row r="107" spans="1:16" x14ac:dyDescent="0.2">
      <c r="A107" s="78"/>
      <c r="B107" s="63"/>
      <c r="C107" s="63"/>
      <c r="D107" s="78"/>
      <c r="E107" s="8"/>
      <c r="F107" s="8"/>
      <c r="G107" s="8"/>
      <c r="H107" s="54"/>
      <c r="I107" s="54"/>
      <c r="J107" s="54"/>
      <c r="K107" s="121"/>
      <c r="L107" s="121"/>
      <c r="M107" s="95"/>
      <c r="N107" s="95"/>
      <c r="O107" s="95"/>
      <c r="P107" s="95"/>
    </row>
    <row r="108" spans="1:16" x14ac:dyDescent="0.2">
      <c r="A108" s="84"/>
      <c r="B108" s="85"/>
      <c r="C108" s="85"/>
      <c r="D108" s="86"/>
      <c r="E108" s="53"/>
      <c r="F108" s="53"/>
      <c r="G108" s="53"/>
      <c r="H108" s="75"/>
      <c r="I108" s="75"/>
      <c r="J108" s="75"/>
      <c r="K108" s="120"/>
      <c r="L108" s="120"/>
      <c r="M108" s="92">
        <f>AVERAGE(K108:K148)</f>
        <v>6.5987293649195464E-2</v>
      </c>
      <c r="N108" s="92">
        <f>AVERAGE(L108:L148)</f>
        <v>1.6689019008155129E-2</v>
      </c>
      <c r="O108" s="93">
        <f>COUNTIF(K109:K148,"&gt;0")/COUNTIF(K109:K148,"&gt;=0")</f>
        <v>0.64864864864864868</v>
      </c>
      <c r="P108" s="93">
        <f>COUNTIF(L109:L148,"&gt;0")/COUNTIF(L109:L148,"&gt;=0")</f>
        <v>0.27027027027027029</v>
      </c>
    </row>
    <row r="109" spans="1:16" x14ac:dyDescent="0.2">
      <c r="A109" s="69"/>
      <c r="B109" s="70" t="s">
        <v>648</v>
      </c>
      <c r="C109" s="70" t="s">
        <v>1291</v>
      </c>
      <c r="D109" s="70" t="s">
        <v>1234</v>
      </c>
      <c r="E109" s="8">
        <v>12</v>
      </c>
      <c r="F109" s="8"/>
      <c r="G109" s="8" t="s">
        <v>648</v>
      </c>
      <c r="H109" s="54">
        <v>2859.0064738055316</v>
      </c>
      <c r="I109" s="54">
        <v>0</v>
      </c>
      <c r="J109" s="54">
        <v>0</v>
      </c>
      <c r="K109" s="121">
        <v>0</v>
      </c>
      <c r="L109" s="121">
        <v>0</v>
      </c>
      <c r="M109" s="93">
        <f>STDEV(K108:K148)/SQRT(COUNT(K108:K148))</f>
        <v>3.0380354251683107E-2</v>
      </c>
      <c r="N109" s="93">
        <f>STDEV(L108:L148)/SQRT(COUNT(L108:L148))</f>
        <v>1.2982130472502976E-2</v>
      </c>
      <c r="O109" s="93"/>
      <c r="P109" s="93"/>
    </row>
    <row r="110" spans="1:16" x14ac:dyDescent="0.2">
      <c r="A110" s="77"/>
      <c r="B110" s="78" t="s">
        <v>1503</v>
      </c>
      <c r="C110" s="78" t="s">
        <v>1291</v>
      </c>
      <c r="D110" s="78" t="s">
        <v>1234</v>
      </c>
      <c r="E110" s="8">
        <v>16</v>
      </c>
      <c r="F110" s="8"/>
      <c r="G110" s="8" t="s">
        <v>652</v>
      </c>
      <c r="H110" s="54">
        <v>310008.73786430631</v>
      </c>
      <c r="I110" s="54">
        <v>58.223554907574083</v>
      </c>
      <c r="J110" s="54">
        <v>16.371977093292546</v>
      </c>
      <c r="K110" s="121">
        <v>1.8781262524625699E-4</v>
      </c>
      <c r="L110" s="121">
        <v>5.2811340757945705E-5</v>
      </c>
      <c r="M110" s="95"/>
      <c r="N110" s="94"/>
      <c r="O110" s="95"/>
      <c r="P110" s="95"/>
    </row>
    <row r="111" spans="1:16" x14ac:dyDescent="0.2">
      <c r="A111" s="69"/>
      <c r="B111" s="70" t="s">
        <v>1505</v>
      </c>
      <c r="C111" s="70" t="s">
        <v>1291</v>
      </c>
      <c r="D111" s="70" t="s">
        <v>1234</v>
      </c>
      <c r="E111" s="8">
        <v>26</v>
      </c>
      <c r="F111" s="8"/>
      <c r="G111" s="8" t="s">
        <v>656</v>
      </c>
      <c r="H111" s="54">
        <v>345034.63604746788</v>
      </c>
      <c r="I111" s="54">
        <v>28170.059901569624</v>
      </c>
      <c r="J111" s="54">
        <v>22901.585733401629</v>
      </c>
      <c r="K111" s="121">
        <v>8.1644150930094306E-2</v>
      </c>
      <c r="L111" s="121">
        <v>6.6374744274226891E-2</v>
      </c>
      <c r="M111" s="95"/>
      <c r="N111" s="94"/>
      <c r="O111" s="95"/>
      <c r="P111" s="95"/>
    </row>
    <row r="112" spans="1:16" x14ac:dyDescent="0.2">
      <c r="A112" s="77"/>
      <c r="B112" s="78" t="s">
        <v>1507</v>
      </c>
      <c r="C112" s="78" t="s">
        <v>1291</v>
      </c>
      <c r="D112" s="78" t="s">
        <v>1234</v>
      </c>
      <c r="E112" s="8">
        <v>38</v>
      </c>
      <c r="F112" s="8"/>
      <c r="G112" s="8" t="s">
        <v>668</v>
      </c>
      <c r="H112" s="54">
        <v>725169.32485127496</v>
      </c>
      <c r="I112" s="54">
        <v>482735.02437487571</v>
      </c>
      <c r="J112" s="54">
        <v>0</v>
      </c>
      <c r="K112" s="121">
        <v>0.66568594096817302</v>
      </c>
      <c r="L112" s="121">
        <v>0</v>
      </c>
      <c r="M112" s="95"/>
      <c r="N112" s="94"/>
      <c r="O112" s="95"/>
      <c r="P112" s="95"/>
    </row>
    <row r="113" spans="1:16" x14ac:dyDescent="0.2">
      <c r="A113" s="77"/>
      <c r="B113" s="78"/>
      <c r="C113" s="78"/>
      <c r="D113" s="78"/>
      <c r="E113" s="8"/>
      <c r="F113" s="8"/>
      <c r="G113" s="8"/>
      <c r="H113" s="54"/>
      <c r="I113" s="54"/>
      <c r="J113" s="54"/>
      <c r="K113" s="121"/>
      <c r="L113" s="121"/>
      <c r="M113" s="95"/>
      <c r="N113" s="94"/>
      <c r="O113" s="95"/>
      <c r="P113" s="95"/>
    </row>
    <row r="114" spans="1:16" x14ac:dyDescent="0.2">
      <c r="A114" s="77"/>
      <c r="B114" s="78" t="s">
        <v>1509</v>
      </c>
      <c r="C114" s="78" t="s">
        <v>1291</v>
      </c>
      <c r="D114" s="78" t="s">
        <v>1234</v>
      </c>
      <c r="E114" s="8">
        <v>45</v>
      </c>
      <c r="F114" s="8"/>
      <c r="G114" s="8" t="s">
        <v>672</v>
      </c>
      <c r="H114" s="54">
        <v>616265.71813472908</v>
      </c>
      <c r="I114" s="54">
        <v>739.23982586968441</v>
      </c>
      <c r="J114" s="54">
        <v>11.847796931279442</v>
      </c>
      <c r="K114" s="121">
        <v>1.1995472149694858E-3</v>
      </c>
      <c r="L114" s="121">
        <v>1.9225143607110815E-5</v>
      </c>
      <c r="M114" s="95"/>
      <c r="N114" s="94"/>
      <c r="O114" s="95"/>
      <c r="P114" s="95"/>
    </row>
    <row r="115" spans="1:16" x14ac:dyDescent="0.2">
      <c r="A115" s="79"/>
      <c r="B115" s="8" t="s">
        <v>1511</v>
      </c>
      <c r="C115" s="8" t="s">
        <v>1291</v>
      </c>
      <c r="D115" s="8" t="s">
        <v>1234</v>
      </c>
      <c r="E115" s="8">
        <v>53</v>
      </c>
      <c r="F115" s="8"/>
      <c r="G115" s="8" t="s">
        <v>680</v>
      </c>
      <c r="H115" s="54">
        <v>759767.22994113388</v>
      </c>
      <c r="I115" s="54">
        <v>56.927143493129243</v>
      </c>
      <c r="J115" s="54">
        <v>0</v>
      </c>
      <c r="K115" s="121">
        <v>7.4927084572389249E-5</v>
      </c>
      <c r="L115" s="121">
        <v>0</v>
      </c>
      <c r="M115" s="95"/>
      <c r="N115" s="94"/>
      <c r="O115" s="95"/>
      <c r="P115" s="95"/>
    </row>
    <row r="116" spans="1:16" x14ac:dyDescent="0.2">
      <c r="A116" s="77"/>
      <c r="B116" s="78" t="s">
        <v>684</v>
      </c>
      <c r="C116" s="78" t="s">
        <v>1291</v>
      </c>
      <c r="D116" s="78" t="s">
        <v>1234</v>
      </c>
      <c r="E116" s="8">
        <v>60</v>
      </c>
      <c r="F116" s="8"/>
      <c r="G116" s="8" t="s">
        <v>684</v>
      </c>
      <c r="H116" s="54">
        <v>3124.8053780436348</v>
      </c>
      <c r="I116" s="54">
        <v>50.066807206209958</v>
      </c>
      <c r="J116" s="54">
        <v>0</v>
      </c>
      <c r="K116" s="121">
        <v>1.6022376163969475E-2</v>
      </c>
      <c r="L116" s="121">
        <v>0</v>
      </c>
      <c r="M116" s="95"/>
      <c r="N116" s="94"/>
      <c r="O116" s="95"/>
      <c r="P116" s="95"/>
    </row>
    <row r="117" spans="1:16" x14ac:dyDescent="0.2">
      <c r="A117" s="77"/>
      <c r="B117" s="78"/>
      <c r="C117" s="78"/>
      <c r="D117" s="78"/>
      <c r="E117" s="8"/>
      <c r="F117" s="8"/>
      <c r="G117" s="8"/>
      <c r="H117" s="54"/>
      <c r="I117" s="54"/>
      <c r="J117" s="54"/>
      <c r="K117" s="121"/>
      <c r="L117" s="121"/>
      <c r="M117" s="95"/>
      <c r="N117" s="94"/>
      <c r="O117" s="95"/>
      <c r="P117" s="95"/>
    </row>
    <row r="118" spans="1:16" x14ac:dyDescent="0.2">
      <c r="A118" s="77"/>
      <c r="B118" s="78" t="s">
        <v>1513</v>
      </c>
      <c r="C118" s="78" t="s">
        <v>1291</v>
      </c>
      <c r="D118" s="78" t="s">
        <v>1234</v>
      </c>
      <c r="E118" s="8">
        <v>79</v>
      </c>
      <c r="F118" s="8"/>
      <c r="G118" s="8" t="s">
        <v>700</v>
      </c>
      <c r="H118" s="54">
        <v>1597246.0394282141</v>
      </c>
      <c r="I118" s="54">
        <v>12268.408371132464</v>
      </c>
      <c r="J118" s="54">
        <v>0</v>
      </c>
      <c r="K118" s="121">
        <v>7.6809759224848902E-3</v>
      </c>
      <c r="L118" s="121">
        <v>0</v>
      </c>
      <c r="M118" s="95"/>
      <c r="N118" s="94"/>
      <c r="O118" s="95"/>
      <c r="P118" s="95"/>
    </row>
    <row r="119" spans="1:16" x14ac:dyDescent="0.2">
      <c r="A119" s="79"/>
      <c r="B119" s="8" t="s">
        <v>1515</v>
      </c>
      <c r="C119" s="8" t="s">
        <v>1291</v>
      </c>
      <c r="D119" s="8" t="s">
        <v>1234</v>
      </c>
      <c r="E119" s="8">
        <v>83</v>
      </c>
      <c r="F119" s="8"/>
      <c r="G119" s="8" t="s">
        <v>704</v>
      </c>
      <c r="H119" s="54">
        <v>1876148.4961494319</v>
      </c>
      <c r="I119" s="54">
        <v>69.169581874971684</v>
      </c>
      <c r="J119" s="54">
        <v>0</v>
      </c>
      <c r="K119" s="121">
        <v>3.6867860948605022E-5</v>
      </c>
      <c r="L119" s="121">
        <v>0</v>
      </c>
      <c r="M119" s="95"/>
      <c r="N119" s="94"/>
      <c r="O119" s="95"/>
      <c r="P119" s="95"/>
    </row>
    <row r="120" spans="1:16" x14ac:dyDescent="0.2">
      <c r="A120" s="77"/>
      <c r="B120" s="78" t="s">
        <v>1517</v>
      </c>
      <c r="C120" s="78" t="s">
        <v>1291</v>
      </c>
      <c r="D120" s="78" t="s">
        <v>1234</v>
      </c>
      <c r="E120" s="8">
        <v>87</v>
      </c>
      <c r="F120" s="8"/>
      <c r="G120" s="8" t="s">
        <v>708</v>
      </c>
      <c r="H120" s="54">
        <v>1118283.6666039159</v>
      </c>
      <c r="I120" s="54">
        <v>724587.81182166282</v>
      </c>
      <c r="J120" s="54">
        <v>0</v>
      </c>
      <c r="K120" s="121">
        <v>0.64794634265037876</v>
      </c>
      <c r="L120" s="121">
        <v>0</v>
      </c>
      <c r="M120" s="95"/>
      <c r="N120" s="94"/>
      <c r="O120" s="95"/>
      <c r="P120" s="95"/>
    </row>
    <row r="121" spans="1:16" x14ac:dyDescent="0.2">
      <c r="A121" s="79"/>
      <c r="B121" s="8" t="s">
        <v>1519</v>
      </c>
      <c r="C121" s="8" t="s">
        <v>1291</v>
      </c>
      <c r="D121" s="8" t="s">
        <v>1234</v>
      </c>
      <c r="E121" s="8">
        <v>99</v>
      </c>
      <c r="F121" s="8"/>
      <c r="G121" s="8" t="s">
        <v>716</v>
      </c>
      <c r="H121" s="54">
        <v>1221475.6264958028</v>
      </c>
      <c r="I121" s="54">
        <v>8.6941391895478493</v>
      </c>
      <c r="J121" s="54">
        <v>32.371924237577858</v>
      </c>
      <c r="K121" s="121">
        <v>7.1177344852060578E-6</v>
      </c>
      <c r="L121" s="121">
        <v>2.6502308793870226E-5</v>
      </c>
      <c r="M121" s="95"/>
      <c r="N121" s="94"/>
      <c r="O121" s="95"/>
      <c r="P121" s="95"/>
    </row>
    <row r="122" spans="1:16" x14ac:dyDescent="0.2">
      <c r="A122" s="77"/>
      <c r="B122" s="78" t="s">
        <v>1521</v>
      </c>
      <c r="C122" s="78" t="s">
        <v>1291</v>
      </c>
      <c r="D122" s="78" t="s">
        <v>1234</v>
      </c>
      <c r="E122" s="8">
        <v>115</v>
      </c>
      <c r="F122" s="8"/>
      <c r="G122" s="8" t="s">
        <v>720</v>
      </c>
      <c r="H122" s="54">
        <v>631521.36537466128</v>
      </c>
      <c r="I122" s="54">
        <v>0</v>
      </c>
      <c r="J122" s="54">
        <v>3.7758792584133953</v>
      </c>
      <c r="K122" s="121">
        <v>0</v>
      </c>
      <c r="L122" s="121">
        <v>5.9790206087062273E-6</v>
      </c>
      <c r="M122" s="95"/>
      <c r="N122" s="94"/>
      <c r="O122" s="95"/>
      <c r="P122" s="95"/>
    </row>
    <row r="123" spans="1:16" x14ac:dyDescent="0.2">
      <c r="A123" s="79"/>
      <c r="B123" s="8" t="s">
        <v>1523</v>
      </c>
      <c r="C123" s="8" t="s">
        <v>1291</v>
      </c>
      <c r="D123" s="8" t="s">
        <v>1234</v>
      </c>
      <c r="E123" s="8">
        <v>123</v>
      </c>
      <c r="F123" s="8"/>
      <c r="G123" s="8" t="s">
        <v>724</v>
      </c>
      <c r="H123" s="54">
        <v>439023.84472128871</v>
      </c>
      <c r="I123" s="54">
        <v>0</v>
      </c>
      <c r="J123" s="54">
        <v>0</v>
      </c>
      <c r="K123" s="121">
        <v>0</v>
      </c>
      <c r="L123" s="121">
        <v>0</v>
      </c>
      <c r="M123" s="95"/>
      <c r="N123" s="94"/>
      <c r="O123" s="95"/>
      <c r="P123" s="95"/>
    </row>
    <row r="124" spans="1:16" x14ac:dyDescent="0.2">
      <c r="A124" s="77"/>
      <c r="B124" s="78" t="s">
        <v>1524</v>
      </c>
      <c r="C124" s="78" t="s">
        <v>1291</v>
      </c>
      <c r="D124" s="78" t="s">
        <v>1234</v>
      </c>
      <c r="E124" s="8">
        <v>127</v>
      </c>
      <c r="F124" s="8"/>
      <c r="G124" s="8" t="s">
        <v>728</v>
      </c>
      <c r="H124" s="54">
        <v>2232902.9265636047</v>
      </c>
      <c r="I124" s="54">
        <v>0</v>
      </c>
      <c r="J124" s="54">
        <v>1057818.9221392758</v>
      </c>
      <c r="K124" s="121">
        <v>0</v>
      </c>
      <c r="L124" s="121">
        <v>0.47374156285747676</v>
      </c>
      <c r="M124" s="95"/>
      <c r="N124" s="94"/>
      <c r="O124" s="95"/>
      <c r="P124" s="95"/>
    </row>
    <row r="125" spans="1:16" x14ac:dyDescent="0.2">
      <c r="A125" s="79"/>
      <c r="B125" s="8" t="s">
        <v>1526</v>
      </c>
      <c r="C125" s="8" t="s">
        <v>1291</v>
      </c>
      <c r="D125" s="8" t="s">
        <v>1234</v>
      </c>
      <c r="E125" s="8">
        <v>135</v>
      </c>
      <c r="F125" s="8"/>
      <c r="G125" s="8" t="s">
        <v>732</v>
      </c>
      <c r="H125" s="54">
        <v>1226443.4033691604</v>
      </c>
      <c r="I125" s="54">
        <v>688772.17201500013</v>
      </c>
      <c r="J125" s="54">
        <v>0</v>
      </c>
      <c r="K125" s="121">
        <v>0.56160126926597298</v>
      </c>
      <c r="L125" s="121">
        <v>0</v>
      </c>
      <c r="M125" s="95"/>
      <c r="N125" s="94"/>
      <c r="O125" s="95"/>
      <c r="P125" s="95"/>
    </row>
    <row r="126" spans="1:16" x14ac:dyDescent="0.2">
      <c r="A126" s="77"/>
      <c r="B126" s="78" t="s">
        <v>1528</v>
      </c>
      <c r="C126" s="78" t="s">
        <v>1291</v>
      </c>
      <c r="D126" s="78" t="s">
        <v>1234</v>
      </c>
      <c r="E126" s="8">
        <v>139</v>
      </c>
      <c r="F126" s="8"/>
      <c r="G126" s="8" t="s">
        <v>736</v>
      </c>
      <c r="H126" s="54">
        <v>3503.7738855089256</v>
      </c>
      <c r="I126" s="54">
        <v>10.195885526415717</v>
      </c>
      <c r="J126" s="54">
        <v>0</v>
      </c>
      <c r="K126" s="121">
        <v>2.9099724638579974E-3</v>
      </c>
      <c r="L126" s="121">
        <v>0</v>
      </c>
      <c r="M126" s="95"/>
      <c r="N126" s="94"/>
      <c r="O126" s="95"/>
      <c r="P126" s="95"/>
    </row>
    <row r="127" spans="1:16" x14ac:dyDescent="0.2">
      <c r="A127" s="69"/>
      <c r="B127" s="70" t="s">
        <v>1532</v>
      </c>
      <c r="C127" s="70" t="s">
        <v>1291</v>
      </c>
      <c r="D127" s="70" t="s">
        <v>1234</v>
      </c>
      <c r="E127" s="8">
        <v>151</v>
      </c>
      <c r="F127" s="8"/>
      <c r="G127" s="8" t="s">
        <v>740</v>
      </c>
      <c r="H127" s="54">
        <v>209494.59069993091</v>
      </c>
      <c r="I127" s="54">
        <v>19.027906277960174</v>
      </c>
      <c r="J127" s="54">
        <v>0</v>
      </c>
      <c r="K127" s="121">
        <v>9.0827673470647037E-5</v>
      </c>
      <c r="L127" s="121">
        <v>0</v>
      </c>
      <c r="M127" s="95"/>
      <c r="N127" s="94"/>
      <c r="O127" s="95"/>
      <c r="P127" s="95"/>
    </row>
    <row r="128" spans="1:16" x14ac:dyDescent="0.2">
      <c r="A128" s="77"/>
      <c r="B128" s="78" t="s">
        <v>1534</v>
      </c>
      <c r="C128" s="78" t="s">
        <v>1291</v>
      </c>
      <c r="D128" s="78" t="s">
        <v>1234</v>
      </c>
      <c r="E128" s="8">
        <v>155</v>
      </c>
      <c r="F128" s="8"/>
      <c r="G128" s="8" t="s">
        <v>744</v>
      </c>
      <c r="H128" s="54">
        <v>1357403.3134294208</v>
      </c>
      <c r="I128" s="54">
        <v>138.6174478628775</v>
      </c>
      <c r="J128" s="54">
        <v>104777.55953388585</v>
      </c>
      <c r="K128" s="121">
        <v>1.0211957381529186E-4</v>
      </c>
      <c r="L128" s="121">
        <v>7.718970367706697E-2</v>
      </c>
      <c r="M128" s="95"/>
      <c r="N128" s="94"/>
      <c r="O128" s="95"/>
      <c r="P128" s="95"/>
    </row>
    <row r="129" spans="1:16" x14ac:dyDescent="0.2">
      <c r="A129" s="69"/>
      <c r="B129" s="70" t="s">
        <v>748</v>
      </c>
      <c r="C129" s="70" t="s">
        <v>1291</v>
      </c>
      <c r="D129" s="70" t="s">
        <v>1234</v>
      </c>
      <c r="E129" s="8">
        <v>163</v>
      </c>
      <c r="F129" s="8"/>
      <c r="G129" s="8" t="s">
        <v>748</v>
      </c>
      <c r="H129" s="54">
        <v>4764.2548630026158</v>
      </c>
      <c r="I129" s="54">
        <v>5.2234526013403508</v>
      </c>
      <c r="J129" s="54">
        <v>0</v>
      </c>
      <c r="K129" s="121">
        <v>1.0963839575216031E-3</v>
      </c>
      <c r="L129" s="121">
        <v>0</v>
      </c>
      <c r="M129" s="95"/>
      <c r="N129" s="94"/>
      <c r="O129" s="95"/>
      <c r="P129" s="95"/>
    </row>
    <row r="130" spans="1:16" x14ac:dyDescent="0.2">
      <c r="A130" s="77"/>
      <c r="B130" s="78" t="s">
        <v>1537</v>
      </c>
      <c r="C130" s="78" t="s">
        <v>1291</v>
      </c>
      <c r="D130" s="78" t="s">
        <v>1234</v>
      </c>
      <c r="E130" s="8">
        <v>167</v>
      </c>
      <c r="F130" s="8"/>
      <c r="G130" s="8" t="s">
        <v>752</v>
      </c>
      <c r="H130" s="54">
        <v>847106.32270068186</v>
      </c>
      <c r="I130" s="54">
        <v>0</v>
      </c>
      <c r="J130" s="54">
        <v>0</v>
      </c>
      <c r="K130" s="121">
        <v>0</v>
      </c>
      <c r="L130" s="121">
        <v>0</v>
      </c>
      <c r="M130" s="95"/>
      <c r="N130" s="94"/>
      <c r="O130" s="95"/>
      <c r="P130" s="95"/>
    </row>
    <row r="131" spans="1:16" x14ac:dyDescent="0.2">
      <c r="A131" s="69"/>
      <c r="B131" s="70" t="s">
        <v>1539</v>
      </c>
      <c r="C131" s="70" t="s">
        <v>1291</v>
      </c>
      <c r="D131" s="70" t="s">
        <v>1234</v>
      </c>
      <c r="E131" s="8">
        <v>175</v>
      </c>
      <c r="F131" s="8"/>
      <c r="G131" s="8" t="s">
        <v>756</v>
      </c>
      <c r="H131" s="54">
        <v>153151.49153849657</v>
      </c>
      <c r="I131" s="54">
        <v>69365.148866830612</v>
      </c>
      <c r="J131" s="54">
        <v>0</v>
      </c>
      <c r="K131" s="121">
        <v>0.45291853295072088</v>
      </c>
      <c r="L131" s="121">
        <v>0</v>
      </c>
      <c r="M131" s="95"/>
      <c r="N131" s="94"/>
      <c r="O131" s="95"/>
      <c r="P131" s="95"/>
    </row>
    <row r="132" spans="1:16" x14ac:dyDescent="0.2">
      <c r="A132" s="77"/>
      <c r="B132" s="78" t="s">
        <v>1543</v>
      </c>
      <c r="C132" s="78" t="s">
        <v>1291</v>
      </c>
      <c r="D132" s="78" t="s">
        <v>1234</v>
      </c>
      <c r="E132" s="8">
        <v>179</v>
      </c>
      <c r="F132" s="8"/>
      <c r="G132" s="8" t="s">
        <v>760</v>
      </c>
      <c r="H132" s="54">
        <v>1606518.2087238522</v>
      </c>
      <c r="I132" s="54">
        <v>14.024615269602659</v>
      </c>
      <c r="J132" s="54">
        <v>0</v>
      </c>
      <c r="K132" s="121">
        <v>8.7298202992315905E-6</v>
      </c>
      <c r="L132" s="121">
        <v>0</v>
      </c>
      <c r="M132" s="95"/>
      <c r="N132" s="94"/>
      <c r="O132" s="95"/>
      <c r="P132" s="95"/>
    </row>
    <row r="133" spans="1:16" x14ac:dyDescent="0.2">
      <c r="A133" s="79"/>
      <c r="B133" s="8" t="s">
        <v>764</v>
      </c>
      <c r="C133" s="8" t="s">
        <v>1291</v>
      </c>
      <c r="D133" s="8" t="s">
        <v>1234</v>
      </c>
      <c r="E133" s="8">
        <v>183</v>
      </c>
      <c r="F133" s="8"/>
      <c r="G133" s="8" t="s">
        <v>764</v>
      </c>
      <c r="H133" s="54">
        <v>3842.599177297333</v>
      </c>
      <c r="I133" s="54">
        <v>8.1349579596996957</v>
      </c>
      <c r="J133" s="54">
        <v>0</v>
      </c>
      <c r="K133" s="121">
        <v>2.1170456725651426E-3</v>
      </c>
      <c r="L133" s="121">
        <v>0</v>
      </c>
      <c r="M133" s="95"/>
      <c r="N133" s="94"/>
      <c r="O133" s="95"/>
      <c r="P133" s="95"/>
    </row>
    <row r="134" spans="1:16" x14ac:dyDescent="0.2">
      <c r="A134" s="77"/>
      <c r="B134" s="78" t="s">
        <v>1545</v>
      </c>
      <c r="C134" s="78" t="s">
        <v>1291</v>
      </c>
      <c r="D134" s="78" t="s">
        <v>1234</v>
      </c>
      <c r="E134" s="8">
        <v>187</v>
      </c>
      <c r="F134" s="8"/>
      <c r="G134" s="8" t="s">
        <v>768</v>
      </c>
      <c r="H134" s="54">
        <v>444740.24194692873</v>
      </c>
      <c r="I134" s="54">
        <v>0</v>
      </c>
      <c r="J134" s="54">
        <v>0</v>
      </c>
      <c r="K134" s="121">
        <v>0</v>
      </c>
      <c r="L134" s="121">
        <v>0</v>
      </c>
      <c r="M134" s="95"/>
      <c r="N134" s="94"/>
      <c r="O134" s="95"/>
      <c r="P134" s="95"/>
    </row>
    <row r="135" spans="1:16" x14ac:dyDescent="0.2">
      <c r="A135" s="79"/>
      <c r="B135" s="8" t="s">
        <v>1547</v>
      </c>
      <c r="C135" s="8" t="s">
        <v>1291</v>
      </c>
      <c r="D135" s="8" t="s">
        <v>1234</v>
      </c>
      <c r="E135" s="8">
        <v>191</v>
      </c>
      <c r="F135" s="8"/>
      <c r="G135" s="8" t="s">
        <v>772</v>
      </c>
      <c r="H135" s="54">
        <v>640377.38178774074</v>
      </c>
      <c r="I135" s="54">
        <v>23.185580734757618</v>
      </c>
      <c r="J135" s="54">
        <v>0</v>
      </c>
      <c r="K135" s="121">
        <v>3.6206120631603914E-5</v>
      </c>
      <c r="L135" s="121">
        <v>0</v>
      </c>
      <c r="M135" s="95"/>
      <c r="N135" s="94"/>
      <c r="O135" s="95"/>
      <c r="P135" s="95"/>
    </row>
    <row r="136" spans="1:16" x14ac:dyDescent="0.2">
      <c r="A136" s="79"/>
      <c r="B136" s="8"/>
      <c r="C136" s="8"/>
      <c r="D136" s="8"/>
      <c r="E136" s="8"/>
      <c r="F136" s="8"/>
      <c r="G136" s="8"/>
      <c r="H136" s="54"/>
      <c r="I136" s="54"/>
      <c r="J136" s="54"/>
      <c r="K136" s="121"/>
      <c r="L136" s="121"/>
      <c r="M136" s="95"/>
      <c r="N136" s="94"/>
      <c r="O136" s="95"/>
      <c r="P136" s="95"/>
    </row>
    <row r="137" spans="1:16" x14ac:dyDescent="0.2">
      <c r="A137" s="69"/>
      <c r="B137" s="70" t="s">
        <v>1548</v>
      </c>
      <c r="C137" s="70" t="s">
        <v>1291</v>
      </c>
      <c r="D137" s="70" t="s">
        <v>1234</v>
      </c>
      <c r="E137" s="8">
        <v>198</v>
      </c>
      <c r="F137" s="8"/>
      <c r="G137" s="8" t="s">
        <v>776</v>
      </c>
      <c r="H137" s="54">
        <v>555925.37922465312</v>
      </c>
      <c r="I137" s="54">
        <v>0</v>
      </c>
      <c r="J137" s="54">
        <v>0</v>
      </c>
      <c r="K137" s="121">
        <v>0</v>
      </c>
      <c r="L137" s="121">
        <v>0</v>
      </c>
      <c r="M137" s="95"/>
      <c r="N137" s="94"/>
      <c r="O137" s="95"/>
      <c r="P137" s="95"/>
    </row>
    <row r="138" spans="1:16" x14ac:dyDescent="0.2">
      <c r="A138" s="77"/>
      <c r="B138" s="78" t="s">
        <v>1550</v>
      </c>
      <c r="C138" s="78" t="s">
        <v>1291</v>
      </c>
      <c r="D138" s="78" t="s">
        <v>1234</v>
      </c>
      <c r="E138" s="8">
        <v>206</v>
      </c>
      <c r="F138" s="8"/>
      <c r="G138" s="8" t="s">
        <v>780</v>
      </c>
      <c r="H138" s="54">
        <v>781972.59961403464</v>
      </c>
      <c r="I138" s="54">
        <v>0</v>
      </c>
      <c r="J138" s="54">
        <v>0</v>
      </c>
      <c r="K138" s="121">
        <v>0</v>
      </c>
      <c r="L138" s="121">
        <v>0</v>
      </c>
      <c r="M138" s="95"/>
      <c r="N138" s="94"/>
      <c r="O138" s="95"/>
      <c r="P138" s="95"/>
    </row>
    <row r="139" spans="1:16" x14ac:dyDescent="0.2">
      <c r="A139" s="69"/>
      <c r="B139" s="70" t="s">
        <v>1552</v>
      </c>
      <c r="C139" s="70" t="s">
        <v>1291</v>
      </c>
      <c r="D139" s="70" t="s">
        <v>1234</v>
      </c>
      <c r="E139" s="8">
        <v>210</v>
      </c>
      <c r="F139" s="8"/>
      <c r="G139" s="8" t="s">
        <v>784</v>
      </c>
      <c r="H139" s="54">
        <v>1248951.0956276176</v>
      </c>
      <c r="I139" s="54">
        <v>17.350242477985407</v>
      </c>
      <c r="J139" s="54">
        <v>0</v>
      </c>
      <c r="K139" s="121">
        <v>1.3891850960959073E-5</v>
      </c>
      <c r="L139" s="121">
        <v>0</v>
      </c>
      <c r="M139" s="95"/>
      <c r="N139" s="94"/>
      <c r="O139" s="95"/>
      <c r="P139" s="95"/>
    </row>
    <row r="140" spans="1:16" x14ac:dyDescent="0.2">
      <c r="A140" s="77"/>
      <c r="B140" s="78" t="s">
        <v>1554</v>
      </c>
      <c r="C140" s="78" t="s">
        <v>1291</v>
      </c>
      <c r="D140" s="78" t="s">
        <v>1234</v>
      </c>
      <c r="E140" s="8">
        <v>222</v>
      </c>
      <c r="F140" s="8"/>
      <c r="G140" s="8" t="s">
        <v>788</v>
      </c>
      <c r="H140" s="54">
        <v>720744.88558343146</v>
      </c>
      <c r="I140" s="54">
        <v>23.992588842738733</v>
      </c>
      <c r="J140" s="54">
        <v>0</v>
      </c>
      <c r="K140" s="121">
        <v>3.3288600894222256E-5</v>
      </c>
      <c r="L140" s="121">
        <v>0</v>
      </c>
      <c r="M140" s="95"/>
      <c r="N140" s="94"/>
      <c r="O140" s="95"/>
      <c r="P140" s="95"/>
    </row>
    <row r="141" spans="1:16" x14ac:dyDescent="0.2">
      <c r="A141" s="69"/>
      <c r="B141" s="70" t="s">
        <v>792</v>
      </c>
      <c r="C141" s="70" t="s">
        <v>1291</v>
      </c>
      <c r="D141" s="70" t="s">
        <v>1234</v>
      </c>
      <c r="E141" s="8">
        <v>226</v>
      </c>
      <c r="F141" s="8"/>
      <c r="G141" s="8" t="s">
        <v>792</v>
      </c>
      <c r="H141" s="54">
        <v>326397.3803739812</v>
      </c>
      <c r="I141" s="54">
        <v>0</v>
      </c>
      <c r="J141" s="54">
        <v>0</v>
      </c>
      <c r="K141" s="121">
        <v>0</v>
      </c>
      <c r="L141" s="121">
        <v>0</v>
      </c>
      <c r="M141" s="95"/>
      <c r="N141" s="94"/>
      <c r="O141" s="95"/>
      <c r="P141" s="95"/>
    </row>
    <row r="142" spans="1:16" x14ac:dyDescent="0.2">
      <c r="A142" s="77"/>
      <c r="B142" s="78" t="s">
        <v>796</v>
      </c>
      <c r="C142" s="78" t="s">
        <v>1291</v>
      </c>
      <c r="D142" s="78" t="s">
        <v>1234</v>
      </c>
      <c r="E142" s="8">
        <v>234</v>
      </c>
      <c r="F142" s="8"/>
      <c r="G142" s="8" t="s">
        <v>796</v>
      </c>
      <c r="H142" s="54">
        <v>561440.62276188692</v>
      </c>
      <c r="I142" s="54">
        <v>0</v>
      </c>
      <c r="J142" s="54">
        <v>8.2888422008952922</v>
      </c>
      <c r="K142" s="121">
        <v>0</v>
      </c>
      <c r="L142" s="121">
        <v>1.4763524164176272E-5</v>
      </c>
      <c r="M142" s="95"/>
      <c r="N142" s="94"/>
      <c r="O142" s="95"/>
      <c r="P142" s="95"/>
    </row>
    <row r="143" spans="1:16" x14ac:dyDescent="0.2">
      <c r="A143" s="69"/>
      <c r="B143" s="70" t="s">
        <v>800</v>
      </c>
      <c r="C143" s="70" t="s">
        <v>1291</v>
      </c>
      <c r="D143" s="70" t="s">
        <v>1234</v>
      </c>
      <c r="E143" s="8">
        <v>246</v>
      </c>
      <c r="F143" s="8"/>
      <c r="G143" s="8" t="s">
        <v>800</v>
      </c>
      <c r="H143" s="54">
        <v>703792.88152646576</v>
      </c>
      <c r="I143" s="54">
        <v>36.661034886427359</v>
      </c>
      <c r="J143" s="54">
        <v>0</v>
      </c>
      <c r="K143" s="121">
        <v>5.209065884115331E-5</v>
      </c>
      <c r="L143" s="121">
        <v>0</v>
      </c>
      <c r="M143" s="95"/>
      <c r="N143" s="94"/>
      <c r="O143" s="95"/>
      <c r="P143" s="95"/>
    </row>
    <row r="144" spans="1:16" x14ac:dyDescent="0.2">
      <c r="A144" s="77"/>
      <c r="B144" s="78" t="s">
        <v>804</v>
      </c>
      <c r="C144" s="78" t="s">
        <v>1291</v>
      </c>
      <c r="D144" s="78" t="s">
        <v>1234</v>
      </c>
      <c r="E144" s="8">
        <v>254</v>
      </c>
      <c r="F144" s="8"/>
      <c r="G144" s="8" t="s">
        <v>804</v>
      </c>
      <c r="H144" s="54">
        <v>83133.40623298398</v>
      </c>
      <c r="I144" s="54">
        <v>0</v>
      </c>
      <c r="J144" s="54">
        <v>0</v>
      </c>
      <c r="K144" s="121">
        <v>0</v>
      </c>
      <c r="L144" s="121">
        <v>0</v>
      </c>
      <c r="M144" s="95"/>
      <c r="N144" s="94"/>
      <c r="O144" s="95"/>
      <c r="P144" s="95"/>
    </row>
    <row r="145" spans="1:16" x14ac:dyDescent="0.2">
      <c r="A145" s="69"/>
      <c r="B145" s="70" t="s">
        <v>808</v>
      </c>
      <c r="C145" s="70" t="s">
        <v>1291</v>
      </c>
      <c r="D145" s="70" t="s">
        <v>1234</v>
      </c>
      <c r="E145" s="8">
        <v>258</v>
      </c>
      <c r="F145" s="8"/>
      <c r="G145" s="8" t="s">
        <v>808</v>
      </c>
      <c r="H145" s="54">
        <v>1676023.6847095606</v>
      </c>
      <c r="I145" s="54">
        <v>0</v>
      </c>
      <c r="J145" s="54">
        <v>0</v>
      </c>
      <c r="K145" s="121">
        <v>0</v>
      </c>
      <c r="L145" s="121">
        <v>0</v>
      </c>
      <c r="M145" s="95"/>
      <c r="N145" s="94"/>
      <c r="O145" s="95"/>
      <c r="P145" s="95"/>
    </row>
    <row r="146" spans="1:16" x14ac:dyDescent="0.2">
      <c r="A146" s="77"/>
      <c r="B146" s="78" t="s">
        <v>812</v>
      </c>
      <c r="C146" s="78" t="s">
        <v>1291</v>
      </c>
      <c r="D146" s="78" t="s">
        <v>1234</v>
      </c>
      <c r="E146" s="8">
        <v>262</v>
      </c>
      <c r="F146" s="8"/>
      <c r="G146" s="8" t="s">
        <v>812</v>
      </c>
      <c r="H146" s="54">
        <v>249186.93855154875</v>
      </c>
      <c r="I146" s="54">
        <v>0</v>
      </c>
      <c r="J146" s="54">
        <v>10.646522295879192</v>
      </c>
      <c r="K146" s="121">
        <v>0</v>
      </c>
      <c r="L146" s="121">
        <v>4.2725041520090631E-5</v>
      </c>
      <c r="M146" s="95"/>
      <c r="N146" s="94"/>
      <c r="O146" s="95"/>
      <c r="P146" s="95"/>
    </row>
    <row r="147" spans="1:16" x14ac:dyDescent="0.2">
      <c r="A147" s="69"/>
      <c r="B147" s="70" t="s">
        <v>816</v>
      </c>
      <c r="C147" s="70" t="s">
        <v>1291</v>
      </c>
      <c r="D147" s="70" t="s">
        <v>1234</v>
      </c>
      <c r="E147" s="8">
        <v>290</v>
      </c>
      <c r="F147" s="8"/>
      <c r="G147" s="8" t="s">
        <v>816</v>
      </c>
      <c r="H147" s="54">
        <v>752637.30763714504</v>
      </c>
      <c r="I147" s="54">
        <v>7.4522405851615314</v>
      </c>
      <c r="J147" s="54">
        <v>19.332327321225918</v>
      </c>
      <c r="K147" s="121">
        <v>9.9015030341205741E-6</v>
      </c>
      <c r="L147" s="121">
        <v>2.5686113517171345E-5</v>
      </c>
      <c r="M147" s="95"/>
      <c r="N147" s="94"/>
      <c r="O147" s="95"/>
      <c r="P147" s="95"/>
    </row>
    <row r="148" spans="1:16" x14ac:dyDescent="0.2">
      <c r="A148" s="87"/>
      <c r="B148" s="89" t="s">
        <v>820</v>
      </c>
      <c r="C148" s="89" t="s">
        <v>1291</v>
      </c>
      <c r="D148" s="89" t="s">
        <v>1234</v>
      </c>
      <c r="E148" s="52">
        <v>297</v>
      </c>
      <c r="F148" s="52"/>
      <c r="G148" s="52" t="s">
        <v>820</v>
      </c>
      <c r="H148" s="82">
        <v>965218.76081402483</v>
      </c>
      <c r="I148" s="82">
        <v>51.683364705199324</v>
      </c>
      <c r="J148" s="82">
        <v>0</v>
      </c>
      <c r="K148" s="122">
        <v>5.3545752324179601E-5</v>
      </c>
      <c r="L148" s="122">
        <v>0</v>
      </c>
      <c r="M148" s="96"/>
      <c r="N148" s="97"/>
      <c r="O148" s="95"/>
      <c r="P148" s="95"/>
    </row>
    <row r="149" spans="1:16" x14ac:dyDescent="0.2">
      <c r="A149" s="78"/>
      <c r="B149" s="78"/>
      <c r="C149" s="78"/>
      <c r="D149" s="78"/>
      <c r="E149" s="8"/>
      <c r="F149" s="8"/>
      <c r="G149" s="8"/>
      <c r="H149" s="54"/>
      <c r="I149" s="54"/>
      <c r="J149" s="54"/>
      <c r="K149" s="121"/>
      <c r="L149" s="121"/>
      <c r="M149" s="95"/>
      <c r="N149" s="95"/>
      <c r="O149" s="95"/>
      <c r="P149" s="95"/>
    </row>
    <row r="150" spans="1:16" x14ac:dyDescent="0.2">
      <c r="A150" s="84"/>
      <c r="B150" s="86"/>
      <c r="C150" s="86"/>
      <c r="D150" s="86"/>
      <c r="E150" s="53"/>
      <c r="F150" s="53"/>
      <c r="G150" s="53"/>
      <c r="H150" s="75"/>
      <c r="I150" s="75"/>
      <c r="J150" s="75"/>
      <c r="K150" s="120"/>
      <c r="L150" s="120"/>
      <c r="M150" s="92">
        <f>AVERAGE(K150:K190)</f>
        <v>0.10543544818025734</v>
      </c>
      <c r="N150" s="92">
        <f>AVERAGE(L150:L190)</f>
        <v>2.2507079140764216E-2</v>
      </c>
      <c r="O150" s="93">
        <f>COUNTIF(K151:K190,"&gt;0")/COUNTIF(K151:K190,"&gt;=0")</f>
        <v>0.6216216216216216</v>
      </c>
      <c r="P150" s="93">
        <f>COUNTIF(L151:L190,"&gt;0")/COUNTIF(L151:L190,"&gt;=0")</f>
        <v>0.32432432432432434</v>
      </c>
    </row>
    <row r="151" spans="1:16" x14ac:dyDescent="0.2">
      <c r="A151" s="69"/>
      <c r="B151" s="70" t="s">
        <v>649</v>
      </c>
      <c r="C151" s="70" t="s">
        <v>1233</v>
      </c>
      <c r="D151" s="70" t="s">
        <v>1234</v>
      </c>
      <c r="E151" s="8">
        <v>13</v>
      </c>
      <c r="F151" s="8"/>
      <c r="G151" s="8" t="s">
        <v>649</v>
      </c>
      <c r="H151" s="54">
        <v>642181.64164167037</v>
      </c>
      <c r="I151" s="54">
        <v>0</v>
      </c>
      <c r="J151" s="54">
        <v>7.0607145896742463</v>
      </c>
      <c r="K151" s="121">
        <v>0</v>
      </c>
      <c r="L151" s="121">
        <v>1.0994887009887524E-5</v>
      </c>
      <c r="M151" s="93">
        <f>STDEV(K150:K190)/SQRT(COUNT(K150:K190))</f>
        <v>4.4757630811384744E-2</v>
      </c>
      <c r="N151" s="93">
        <f>STDEV(L150:L190)/SQRT(COUNT(L150:L190))</f>
        <v>1.670656202469718E-2</v>
      </c>
      <c r="O151" s="93"/>
      <c r="P151" s="93"/>
    </row>
    <row r="152" spans="1:16" x14ac:dyDescent="0.2">
      <c r="A152" s="77"/>
      <c r="B152" s="78" t="s">
        <v>653</v>
      </c>
      <c r="C152" s="78" t="s">
        <v>1233</v>
      </c>
      <c r="D152" s="78" t="s">
        <v>1234</v>
      </c>
      <c r="E152" s="8">
        <v>17</v>
      </c>
      <c r="F152" s="8"/>
      <c r="G152" s="8" t="s">
        <v>653</v>
      </c>
      <c r="H152" s="54">
        <v>1276583.7991940803</v>
      </c>
      <c r="I152" s="54">
        <v>0</v>
      </c>
      <c r="J152" s="54">
        <v>0</v>
      </c>
      <c r="K152" s="121">
        <v>0</v>
      </c>
      <c r="L152" s="121">
        <v>0</v>
      </c>
      <c r="M152" s="95"/>
      <c r="N152" s="94"/>
      <c r="O152" s="95"/>
      <c r="P152" s="95"/>
    </row>
    <row r="153" spans="1:16" x14ac:dyDescent="0.2">
      <c r="A153" s="69"/>
      <c r="B153" s="70" t="s">
        <v>657</v>
      </c>
      <c r="C153" s="70" t="s">
        <v>1233</v>
      </c>
      <c r="D153" s="70" t="s">
        <v>1234</v>
      </c>
      <c r="E153" s="8">
        <v>27</v>
      </c>
      <c r="F153" s="8"/>
      <c r="G153" s="8" t="s">
        <v>657</v>
      </c>
      <c r="H153" s="54">
        <v>316318.50249434588</v>
      </c>
      <c r="I153" s="54">
        <v>10707.697623036531</v>
      </c>
      <c r="J153" s="54">
        <v>5683.7855056665921</v>
      </c>
      <c r="K153" s="121">
        <v>3.3850999984510639E-2</v>
      </c>
      <c r="L153" s="121">
        <v>1.7968552142371717E-2</v>
      </c>
      <c r="M153" s="95"/>
      <c r="N153" s="94"/>
      <c r="O153" s="95"/>
      <c r="P153" s="95"/>
    </row>
    <row r="154" spans="1:16" x14ac:dyDescent="0.2">
      <c r="A154" s="77"/>
      <c r="B154" s="78" t="s">
        <v>669</v>
      </c>
      <c r="C154" s="78" t="s">
        <v>1233</v>
      </c>
      <c r="D154" s="78" t="s">
        <v>1234</v>
      </c>
      <c r="E154" s="8">
        <v>39</v>
      </c>
      <c r="F154" s="8"/>
      <c r="G154" s="8" t="s">
        <v>669</v>
      </c>
      <c r="H154" s="54">
        <v>2176784.3089985494</v>
      </c>
      <c r="I154" s="54">
        <v>2044902.2985889986</v>
      </c>
      <c r="J154" s="54">
        <v>0</v>
      </c>
      <c r="K154" s="121">
        <v>0.9394142957277084</v>
      </c>
      <c r="L154" s="121">
        <v>0</v>
      </c>
      <c r="M154" s="95"/>
      <c r="N154" s="94"/>
      <c r="O154" s="95"/>
      <c r="P154" s="95"/>
    </row>
    <row r="155" spans="1:16" x14ac:dyDescent="0.2">
      <c r="A155" s="77"/>
      <c r="B155" s="78"/>
      <c r="C155" s="78"/>
      <c r="D155" s="78"/>
      <c r="E155" s="8"/>
      <c r="F155" s="8"/>
      <c r="G155" s="8"/>
      <c r="H155" s="54"/>
      <c r="I155" s="54"/>
      <c r="J155" s="54"/>
      <c r="K155" s="121"/>
      <c r="L155" s="121"/>
      <c r="M155" s="95"/>
      <c r="N155" s="94"/>
      <c r="O155" s="95"/>
      <c r="P155" s="95"/>
    </row>
    <row r="156" spans="1:16" x14ac:dyDescent="0.2">
      <c r="A156" s="77"/>
      <c r="B156" s="78" t="s">
        <v>673</v>
      </c>
      <c r="C156" s="78" t="s">
        <v>1233</v>
      </c>
      <c r="D156" s="78" t="s">
        <v>1234</v>
      </c>
      <c r="E156" s="8">
        <v>46</v>
      </c>
      <c r="F156" s="8"/>
      <c r="G156" s="8" t="s">
        <v>673</v>
      </c>
      <c r="H156" s="54">
        <v>1213389.0650669832</v>
      </c>
      <c r="I156" s="54">
        <v>274.7328576634178</v>
      </c>
      <c r="J156" s="54">
        <v>0</v>
      </c>
      <c r="K156" s="121">
        <v>2.2641777940223288E-4</v>
      </c>
      <c r="L156" s="121">
        <v>0</v>
      </c>
      <c r="M156" s="95"/>
      <c r="N156" s="94"/>
      <c r="O156" s="95"/>
      <c r="P156" s="95"/>
    </row>
    <row r="157" spans="1:16" x14ac:dyDescent="0.2">
      <c r="A157" s="79"/>
      <c r="B157" s="8" t="s">
        <v>681</v>
      </c>
      <c r="C157" s="8" t="s">
        <v>1233</v>
      </c>
      <c r="D157" s="8" t="s">
        <v>1234</v>
      </c>
      <c r="E157" s="8">
        <v>54</v>
      </c>
      <c r="F157" s="8"/>
      <c r="G157" s="8" t="s">
        <v>681</v>
      </c>
      <c r="H157" s="54">
        <v>3083541.3882241328</v>
      </c>
      <c r="I157" s="54">
        <v>13.535491570674008</v>
      </c>
      <c r="J157" s="54">
        <v>0</v>
      </c>
      <c r="K157" s="121">
        <v>4.3895929603426995E-6</v>
      </c>
      <c r="L157" s="121">
        <v>0</v>
      </c>
      <c r="M157" s="95"/>
      <c r="N157" s="94"/>
      <c r="O157" s="95"/>
      <c r="P157" s="95"/>
    </row>
    <row r="158" spans="1:16" x14ac:dyDescent="0.2">
      <c r="A158" s="77"/>
      <c r="B158" s="78" t="s">
        <v>685</v>
      </c>
      <c r="C158" s="78" t="s">
        <v>1233</v>
      </c>
      <c r="D158" s="78" t="s">
        <v>1234</v>
      </c>
      <c r="E158" s="8">
        <v>61</v>
      </c>
      <c r="F158" s="8"/>
      <c r="G158" s="8" t="s">
        <v>685</v>
      </c>
      <c r="H158" s="54">
        <v>644965.36426174303</v>
      </c>
      <c r="I158" s="54">
        <v>287.32078486321296</v>
      </c>
      <c r="J158" s="54">
        <v>0</v>
      </c>
      <c r="K158" s="121">
        <v>4.4548250306757715E-4</v>
      </c>
      <c r="L158" s="121">
        <v>0</v>
      </c>
      <c r="M158" s="95"/>
      <c r="N158" s="94"/>
      <c r="O158" s="95"/>
      <c r="P158" s="95"/>
    </row>
    <row r="159" spans="1:16" x14ac:dyDescent="0.2">
      <c r="A159" s="77"/>
      <c r="B159" s="78"/>
      <c r="C159" s="78"/>
      <c r="D159" s="78"/>
      <c r="E159" s="8"/>
      <c r="F159" s="8"/>
      <c r="G159" s="8"/>
      <c r="H159" s="54"/>
      <c r="I159" s="54"/>
      <c r="J159" s="54"/>
      <c r="K159" s="121"/>
      <c r="L159" s="121"/>
      <c r="M159" s="95"/>
      <c r="N159" s="94"/>
      <c r="O159" s="95"/>
      <c r="P159" s="95"/>
    </row>
    <row r="160" spans="1:16" x14ac:dyDescent="0.2">
      <c r="A160" s="77"/>
      <c r="B160" s="78" t="s">
        <v>701</v>
      </c>
      <c r="C160" s="78" t="s">
        <v>1233</v>
      </c>
      <c r="D160" s="78" t="s">
        <v>1234</v>
      </c>
      <c r="E160" s="8">
        <v>80</v>
      </c>
      <c r="F160" s="8"/>
      <c r="G160" s="8" t="s">
        <v>701</v>
      </c>
      <c r="H160" s="54">
        <v>1444946.3792337517</v>
      </c>
      <c r="I160" s="54">
        <v>273.61996150449824</v>
      </c>
      <c r="J160" s="54">
        <v>5.9354777472552804</v>
      </c>
      <c r="K160" s="121">
        <v>1.8936340160220866E-4</v>
      </c>
      <c r="L160" s="121">
        <v>4.1077494864569554E-6</v>
      </c>
      <c r="M160" s="95"/>
      <c r="N160" s="94"/>
      <c r="O160" s="95"/>
      <c r="P160" s="95"/>
    </row>
    <row r="161" spans="1:16" x14ac:dyDescent="0.2">
      <c r="A161" s="79"/>
      <c r="B161" s="8" t="s">
        <v>705</v>
      </c>
      <c r="C161" s="8" t="s">
        <v>1233</v>
      </c>
      <c r="D161" s="8" t="s">
        <v>1234</v>
      </c>
      <c r="E161" s="8">
        <v>84</v>
      </c>
      <c r="F161" s="8"/>
      <c r="G161" s="8" t="s">
        <v>705</v>
      </c>
      <c r="H161" s="54">
        <v>58008.293613803209</v>
      </c>
      <c r="I161" s="54">
        <v>3878.5725807979316</v>
      </c>
      <c r="J161" s="54">
        <v>0</v>
      </c>
      <c r="K161" s="121">
        <v>6.6862380173082978E-2</v>
      </c>
      <c r="L161" s="121">
        <v>0</v>
      </c>
      <c r="M161" s="95"/>
      <c r="N161" s="94"/>
      <c r="O161" s="95"/>
      <c r="P161" s="95"/>
    </row>
    <row r="162" spans="1:16" x14ac:dyDescent="0.2">
      <c r="A162" s="77"/>
      <c r="B162" s="78" t="s">
        <v>709</v>
      </c>
      <c r="C162" s="78" t="s">
        <v>1233</v>
      </c>
      <c r="D162" s="78" t="s">
        <v>1234</v>
      </c>
      <c r="E162" s="8">
        <v>88</v>
      </c>
      <c r="F162" s="8"/>
      <c r="G162" s="8" t="s">
        <v>709</v>
      </c>
      <c r="H162" s="54">
        <v>2098826.2248435393</v>
      </c>
      <c r="I162" s="54">
        <v>2662463.3481760966</v>
      </c>
      <c r="J162" s="54">
        <v>13.043552717211835</v>
      </c>
      <c r="K162" s="121">
        <v>0.9758067176423354</v>
      </c>
      <c r="L162" s="121">
        <v>6.214689221440517E-6</v>
      </c>
      <c r="M162" s="95"/>
      <c r="N162" s="94"/>
      <c r="O162" s="95"/>
      <c r="P162" s="95"/>
    </row>
    <row r="163" spans="1:16" x14ac:dyDescent="0.2">
      <c r="A163" s="79"/>
      <c r="B163" s="8" t="s">
        <v>717</v>
      </c>
      <c r="C163" s="8" t="s">
        <v>1233</v>
      </c>
      <c r="D163" s="8" t="s">
        <v>1234</v>
      </c>
      <c r="E163" s="8">
        <v>100</v>
      </c>
      <c r="F163" s="8"/>
      <c r="G163" s="8" t="s">
        <v>717</v>
      </c>
      <c r="H163" s="54">
        <v>1495482.1166065531</v>
      </c>
      <c r="I163" s="54">
        <v>0</v>
      </c>
      <c r="J163" s="54">
        <v>0</v>
      </c>
      <c r="K163" s="121">
        <v>0</v>
      </c>
      <c r="L163" s="121">
        <v>0</v>
      </c>
      <c r="M163" s="95"/>
      <c r="N163" s="94"/>
      <c r="O163" s="95"/>
      <c r="P163" s="95"/>
    </row>
    <row r="164" spans="1:16" x14ac:dyDescent="0.2">
      <c r="A164" s="77"/>
      <c r="B164" s="78" t="s">
        <v>721</v>
      </c>
      <c r="C164" s="78" t="s">
        <v>1233</v>
      </c>
      <c r="D164" s="78" t="s">
        <v>1234</v>
      </c>
      <c r="E164" s="8">
        <v>116</v>
      </c>
      <c r="F164" s="8"/>
      <c r="G164" s="8" t="s">
        <v>721</v>
      </c>
      <c r="H164" s="54">
        <v>1359512.6009046019</v>
      </c>
      <c r="I164" s="54">
        <v>25.181933200342399</v>
      </c>
      <c r="J164" s="54">
        <v>16.260005300729137</v>
      </c>
      <c r="K164" s="121">
        <v>1.8522765573181648E-5</v>
      </c>
      <c r="L164" s="121">
        <v>1.196017255736353E-5</v>
      </c>
      <c r="M164" s="95"/>
      <c r="N164" s="94"/>
      <c r="O164" s="95"/>
      <c r="P164" s="95"/>
    </row>
    <row r="165" spans="1:16" x14ac:dyDescent="0.2">
      <c r="A165" s="79"/>
      <c r="B165" s="8" t="s">
        <v>725</v>
      </c>
      <c r="C165" s="8" t="s">
        <v>1233</v>
      </c>
      <c r="D165" s="8" t="s">
        <v>1234</v>
      </c>
      <c r="E165" s="8">
        <v>124</v>
      </c>
      <c r="F165" s="8"/>
      <c r="G165" s="8" t="s">
        <v>725</v>
      </c>
      <c r="H165" s="54">
        <v>1724871.359722672</v>
      </c>
      <c r="I165" s="54">
        <v>140.11088665596859</v>
      </c>
      <c r="J165" s="54">
        <v>0</v>
      </c>
      <c r="K165" s="121">
        <v>8.1229760043378458E-5</v>
      </c>
      <c r="L165" s="121">
        <v>0</v>
      </c>
      <c r="M165" s="95"/>
      <c r="N165" s="94"/>
      <c r="O165" s="95"/>
      <c r="P165" s="95"/>
    </row>
    <row r="166" spans="1:16" x14ac:dyDescent="0.2">
      <c r="A166" s="77"/>
      <c r="B166" s="78" t="s">
        <v>729</v>
      </c>
      <c r="C166" s="78" t="s">
        <v>1233</v>
      </c>
      <c r="D166" s="78" t="s">
        <v>1234</v>
      </c>
      <c r="E166" s="8">
        <v>128</v>
      </c>
      <c r="F166" s="8"/>
      <c r="G166" s="8" t="s">
        <v>729</v>
      </c>
      <c r="H166" s="54">
        <v>2760833.9066642718</v>
      </c>
      <c r="I166" s="54">
        <v>0</v>
      </c>
      <c r="J166" s="54">
        <v>1620415.8196904771</v>
      </c>
      <c r="K166" s="121">
        <v>0</v>
      </c>
      <c r="L166" s="121">
        <v>0.58692984600740272</v>
      </c>
      <c r="M166" s="95"/>
      <c r="N166" s="94"/>
      <c r="O166" s="95"/>
      <c r="P166" s="95"/>
    </row>
    <row r="167" spans="1:16" x14ac:dyDescent="0.2">
      <c r="A167" s="79"/>
      <c r="B167" s="8" t="s">
        <v>733</v>
      </c>
      <c r="C167" s="8" t="s">
        <v>1233</v>
      </c>
      <c r="D167" s="8" t="s">
        <v>1234</v>
      </c>
      <c r="E167" s="8">
        <v>136</v>
      </c>
      <c r="F167" s="8"/>
      <c r="G167" s="8" t="s">
        <v>733</v>
      </c>
      <c r="H167" s="54">
        <v>1257841.2782424858</v>
      </c>
      <c r="I167" s="54">
        <v>815382.10747040715</v>
      </c>
      <c r="J167" s="54">
        <v>3.8611670724145211</v>
      </c>
      <c r="K167" s="121">
        <v>0.64823926641181373</v>
      </c>
      <c r="L167" s="121">
        <v>3.0696775016077724E-6</v>
      </c>
      <c r="M167" s="95"/>
      <c r="N167" s="94"/>
      <c r="O167" s="95"/>
      <c r="P167" s="95"/>
    </row>
    <row r="168" spans="1:16" x14ac:dyDescent="0.2">
      <c r="A168" s="77"/>
      <c r="B168" s="78" t="s">
        <v>1529</v>
      </c>
      <c r="C168" s="78" t="s">
        <v>1233</v>
      </c>
      <c r="D168" s="78" t="s">
        <v>1234</v>
      </c>
      <c r="E168" s="8">
        <v>140</v>
      </c>
      <c r="F168" s="8"/>
      <c r="G168" s="8" t="s">
        <v>737</v>
      </c>
      <c r="H168" s="54">
        <v>45072.301023914799</v>
      </c>
      <c r="I168" s="54">
        <v>0</v>
      </c>
      <c r="J168" s="54">
        <v>0</v>
      </c>
      <c r="K168" s="121">
        <v>0</v>
      </c>
      <c r="L168" s="121">
        <v>0</v>
      </c>
      <c r="M168" s="95"/>
      <c r="N168" s="94"/>
      <c r="O168" s="95"/>
      <c r="P168" s="95"/>
    </row>
    <row r="169" spans="1:16" x14ac:dyDescent="0.2">
      <c r="A169" s="69"/>
      <c r="B169" s="70" t="s">
        <v>741</v>
      </c>
      <c r="C169" s="70" t="s">
        <v>1233</v>
      </c>
      <c r="D169" s="70" t="s">
        <v>1234</v>
      </c>
      <c r="E169" s="8">
        <v>152</v>
      </c>
      <c r="F169" s="8"/>
      <c r="G169" s="8" t="s">
        <v>741</v>
      </c>
      <c r="H169" s="54">
        <v>2549028.8205381138</v>
      </c>
      <c r="I169" s="54">
        <v>85.382722404758212</v>
      </c>
      <c r="J169" s="54">
        <v>0</v>
      </c>
      <c r="K169" s="121">
        <v>3.3496177727301435E-5</v>
      </c>
      <c r="L169" s="121">
        <v>0</v>
      </c>
      <c r="M169" s="95"/>
      <c r="N169" s="94"/>
      <c r="O169" s="95"/>
      <c r="P169" s="95"/>
    </row>
    <row r="170" spans="1:16" x14ac:dyDescent="0.2">
      <c r="A170" s="77"/>
      <c r="B170" s="78" t="s">
        <v>745</v>
      </c>
      <c r="C170" s="78" t="s">
        <v>1233</v>
      </c>
      <c r="D170" s="78" t="s">
        <v>1234</v>
      </c>
      <c r="E170" s="8">
        <v>156</v>
      </c>
      <c r="F170" s="8"/>
      <c r="G170" s="8" t="s">
        <v>745</v>
      </c>
      <c r="H170" s="54">
        <v>336208.04763621249</v>
      </c>
      <c r="I170" s="54">
        <v>0</v>
      </c>
      <c r="J170" s="54">
        <v>71715.982919665534</v>
      </c>
      <c r="K170" s="121">
        <v>0</v>
      </c>
      <c r="L170" s="121">
        <v>0.21330834709008645</v>
      </c>
      <c r="M170" s="95"/>
      <c r="N170" s="94"/>
      <c r="O170" s="95"/>
      <c r="P170" s="95"/>
    </row>
    <row r="171" spans="1:16" x14ac:dyDescent="0.2">
      <c r="A171" s="69"/>
      <c r="B171" s="70" t="s">
        <v>749</v>
      </c>
      <c r="C171" s="70" t="s">
        <v>1233</v>
      </c>
      <c r="D171" s="70" t="s">
        <v>1234</v>
      </c>
      <c r="E171" s="8">
        <v>164</v>
      </c>
      <c r="F171" s="8"/>
      <c r="G171" s="8" t="s">
        <v>749</v>
      </c>
      <c r="H171" s="54">
        <v>1722609.4630399209</v>
      </c>
      <c r="I171" s="54">
        <v>110.64399718598149</v>
      </c>
      <c r="J171" s="54">
        <v>8.548174530672668</v>
      </c>
      <c r="K171" s="121">
        <v>6.4230459404725416E-5</v>
      </c>
      <c r="L171" s="121">
        <v>4.9623403993076564E-6</v>
      </c>
      <c r="M171" s="95"/>
      <c r="N171" s="94"/>
      <c r="O171" s="95"/>
      <c r="P171" s="95"/>
    </row>
    <row r="172" spans="1:16" x14ac:dyDescent="0.2">
      <c r="A172" s="77"/>
      <c r="B172" s="78" t="s">
        <v>753</v>
      </c>
      <c r="C172" s="78" t="s">
        <v>1233</v>
      </c>
      <c r="D172" s="78" t="s">
        <v>1234</v>
      </c>
      <c r="E172" s="8">
        <v>168</v>
      </c>
      <c r="F172" s="8"/>
      <c r="G172" s="8" t="s">
        <v>753</v>
      </c>
      <c r="H172" s="54">
        <v>723030.91553393402</v>
      </c>
      <c r="I172" s="54">
        <v>16.632054072563033</v>
      </c>
      <c r="J172" s="54">
        <v>0</v>
      </c>
      <c r="K172" s="121">
        <v>2.3003240546472098E-5</v>
      </c>
      <c r="L172" s="121">
        <v>0</v>
      </c>
      <c r="M172" s="95"/>
      <c r="N172" s="94"/>
      <c r="O172" s="95"/>
      <c r="P172" s="95"/>
    </row>
    <row r="173" spans="1:16" x14ac:dyDescent="0.2">
      <c r="A173" s="69"/>
      <c r="B173" s="70" t="s">
        <v>1540</v>
      </c>
      <c r="C173" s="70" t="s">
        <v>1233</v>
      </c>
      <c r="D173" s="70" t="s">
        <v>1234</v>
      </c>
      <c r="E173" s="8">
        <v>176</v>
      </c>
      <c r="F173" s="8"/>
      <c r="G173" s="8" t="s">
        <v>757</v>
      </c>
      <c r="H173" s="54">
        <v>1783487.1165283532</v>
      </c>
      <c r="I173" s="54">
        <v>13.613461624250641</v>
      </c>
      <c r="J173" s="54">
        <v>0</v>
      </c>
      <c r="K173" s="121">
        <v>7.6330585727750731E-6</v>
      </c>
      <c r="L173" s="121">
        <v>0</v>
      </c>
      <c r="M173" s="95"/>
      <c r="N173" s="94"/>
      <c r="O173" s="95"/>
      <c r="P173" s="95"/>
    </row>
    <row r="174" spans="1:16" x14ac:dyDescent="0.2">
      <c r="A174" s="77"/>
      <c r="B174" s="78" t="s">
        <v>761</v>
      </c>
      <c r="C174" s="78" t="s">
        <v>1233</v>
      </c>
      <c r="D174" s="78" t="s">
        <v>1234</v>
      </c>
      <c r="E174" s="8">
        <v>180</v>
      </c>
      <c r="F174" s="8"/>
      <c r="G174" s="8" t="s">
        <v>761</v>
      </c>
      <c r="H174" s="54">
        <v>1642811.4939690318</v>
      </c>
      <c r="I174" s="54">
        <v>1328354.23269697</v>
      </c>
      <c r="J174" s="54">
        <v>0</v>
      </c>
      <c r="K174" s="121">
        <v>0.80858591358383225</v>
      </c>
      <c r="L174" s="121">
        <v>0</v>
      </c>
      <c r="M174" s="95"/>
      <c r="N174" s="94"/>
      <c r="O174" s="95"/>
      <c r="P174" s="95"/>
    </row>
    <row r="175" spans="1:16" x14ac:dyDescent="0.2">
      <c r="A175" s="79"/>
      <c r="B175" s="8" t="s">
        <v>765</v>
      </c>
      <c r="C175" s="8" t="s">
        <v>1233</v>
      </c>
      <c r="D175" s="8" t="s">
        <v>1234</v>
      </c>
      <c r="E175" s="8">
        <v>184</v>
      </c>
      <c r="F175" s="8"/>
      <c r="G175" s="8" t="s">
        <v>765</v>
      </c>
      <c r="H175" s="54">
        <v>478458.76593330398</v>
      </c>
      <c r="I175" s="54">
        <v>353.91332759587419</v>
      </c>
      <c r="J175" s="54">
        <v>60.948253717291706</v>
      </c>
      <c r="K175" s="121">
        <v>7.3969452081312456E-4</v>
      </c>
      <c r="L175" s="121">
        <v>1.2738454817188519E-4</v>
      </c>
      <c r="M175" s="95"/>
      <c r="N175" s="94"/>
      <c r="O175" s="95"/>
      <c r="P175" s="95"/>
    </row>
    <row r="176" spans="1:16" x14ac:dyDescent="0.2">
      <c r="A176" s="77"/>
      <c r="B176" s="78" t="s">
        <v>769</v>
      </c>
      <c r="C176" s="78" t="s">
        <v>1233</v>
      </c>
      <c r="D176" s="78" t="s">
        <v>1234</v>
      </c>
      <c r="E176" s="8">
        <v>188</v>
      </c>
      <c r="F176" s="8"/>
      <c r="G176" s="8" t="s">
        <v>769</v>
      </c>
      <c r="H176" s="54">
        <v>471147.51127831347</v>
      </c>
      <c r="I176" s="54">
        <v>50.475272188592001</v>
      </c>
      <c r="J176" s="54">
        <v>0</v>
      </c>
      <c r="K176" s="121">
        <v>1.0713263039773449E-4</v>
      </c>
      <c r="L176" s="121">
        <v>0</v>
      </c>
      <c r="M176" s="95"/>
      <c r="N176" s="94"/>
      <c r="O176" s="95"/>
      <c r="P176" s="95"/>
    </row>
    <row r="177" spans="1:16" x14ac:dyDescent="0.2">
      <c r="A177" s="79"/>
      <c r="B177" s="8" t="s">
        <v>773</v>
      </c>
      <c r="C177" s="8" t="s">
        <v>1233</v>
      </c>
      <c r="D177" s="8" t="s">
        <v>1234</v>
      </c>
      <c r="E177" s="8">
        <v>192</v>
      </c>
      <c r="F177" s="8"/>
      <c r="G177" s="8" t="s">
        <v>773</v>
      </c>
      <c r="H177" s="54">
        <v>634631.84339528298</v>
      </c>
      <c r="I177" s="54">
        <v>0</v>
      </c>
      <c r="J177" s="54">
        <v>0</v>
      </c>
      <c r="K177" s="121">
        <v>0</v>
      </c>
      <c r="L177" s="121">
        <v>0</v>
      </c>
      <c r="M177" s="95"/>
      <c r="N177" s="94"/>
      <c r="O177" s="95"/>
      <c r="P177" s="95"/>
    </row>
    <row r="178" spans="1:16" x14ac:dyDescent="0.2">
      <c r="A178" s="79"/>
      <c r="B178" s="8"/>
      <c r="C178" s="8"/>
      <c r="D178" s="8"/>
      <c r="E178" s="8"/>
      <c r="F178" s="8"/>
      <c r="G178" s="8"/>
      <c r="H178" s="54"/>
      <c r="I178" s="54"/>
      <c r="J178" s="54"/>
      <c r="K178" s="121"/>
      <c r="L178" s="121"/>
      <c r="M178" s="95"/>
      <c r="N178" s="94"/>
      <c r="O178" s="95"/>
      <c r="P178" s="95"/>
    </row>
    <row r="179" spans="1:16" x14ac:dyDescent="0.2">
      <c r="A179" s="69"/>
      <c r="B179" s="70" t="s">
        <v>777</v>
      </c>
      <c r="C179" s="70" t="s">
        <v>1233</v>
      </c>
      <c r="D179" s="70" t="s">
        <v>1234</v>
      </c>
      <c r="E179" s="8">
        <v>199</v>
      </c>
      <c r="F179" s="8"/>
      <c r="G179" s="8" t="s">
        <v>777</v>
      </c>
      <c r="H179" s="54">
        <v>1000797.2201514315</v>
      </c>
      <c r="I179" s="54">
        <v>0</v>
      </c>
      <c r="J179" s="54">
        <v>0</v>
      </c>
      <c r="K179" s="121">
        <v>0</v>
      </c>
      <c r="L179" s="121">
        <v>0</v>
      </c>
      <c r="M179" s="95"/>
      <c r="N179" s="94"/>
      <c r="O179" s="95"/>
      <c r="P179" s="95"/>
    </row>
    <row r="180" spans="1:16" x14ac:dyDescent="0.2">
      <c r="A180" s="77"/>
      <c r="B180" s="78" t="s">
        <v>781</v>
      </c>
      <c r="C180" s="78" t="s">
        <v>1233</v>
      </c>
      <c r="D180" s="78" t="s">
        <v>1234</v>
      </c>
      <c r="E180" s="8">
        <v>207</v>
      </c>
      <c r="F180" s="8"/>
      <c r="G180" s="8" t="s">
        <v>781</v>
      </c>
      <c r="H180" s="54">
        <v>726153.79403678491</v>
      </c>
      <c r="I180" s="54">
        <v>11.286668679241069</v>
      </c>
      <c r="J180" s="54">
        <v>0</v>
      </c>
      <c r="K180" s="121">
        <v>1.5543082983147396E-5</v>
      </c>
      <c r="L180" s="121">
        <v>0</v>
      </c>
      <c r="M180" s="95"/>
      <c r="N180" s="94"/>
      <c r="O180" s="95"/>
      <c r="P180" s="95"/>
    </row>
    <row r="181" spans="1:16" x14ac:dyDescent="0.2">
      <c r="A181" s="69"/>
      <c r="B181" s="70" t="s">
        <v>785</v>
      </c>
      <c r="C181" s="70" t="s">
        <v>1233</v>
      </c>
      <c r="D181" s="70" t="s">
        <v>1234</v>
      </c>
      <c r="E181" s="8">
        <v>211</v>
      </c>
      <c r="F181" s="8"/>
      <c r="G181" s="8" t="s">
        <v>785</v>
      </c>
      <c r="H181" s="54">
        <v>825611.20263460069</v>
      </c>
      <c r="I181" s="54">
        <v>0</v>
      </c>
      <c r="J181" s="54">
        <v>12.609982785998742</v>
      </c>
      <c r="K181" s="121">
        <v>0</v>
      </c>
      <c r="L181" s="121">
        <v>1.5273512212236385E-5</v>
      </c>
      <c r="M181" s="95"/>
      <c r="N181" s="94"/>
      <c r="O181" s="95"/>
      <c r="P181" s="95"/>
    </row>
    <row r="182" spans="1:16" x14ac:dyDescent="0.2">
      <c r="A182" s="77"/>
      <c r="B182" s="78" t="s">
        <v>789</v>
      </c>
      <c r="C182" s="78" t="s">
        <v>1233</v>
      </c>
      <c r="D182" s="78" t="s">
        <v>1234</v>
      </c>
      <c r="E182" s="8">
        <v>223</v>
      </c>
      <c r="F182" s="8"/>
      <c r="G182" s="8" t="s">
        <v>789</v>
      </c>
      <c r="H182" s="54">
        <v>228444.02475344914</v>
      </c>
      <c r="I182" s="54">
        <v>0</v>
      </c>
      <c r="J182" s="54">
        <v>0</v>
      </c>
      <c r="K182" s="121">
        <v>0</v>
      </c>
      <c r="L182" s="121">
        <v>0</v>
      </c>
      <c r="M182" s="95"/>
      <c r="N182" s="94"/>
      <c r="O182" s="95"/>
      <c r="P182" s="95"/>
    </row>
    <row r="183" spans="1:16" x14ac:dyDescent="0.2">
      <c r="A183" s="69"/>
      <c r="B183" s="70" t="s">
        <v>793</v>
      </c>
      <c r="C183" s="70" t="s">
        <v>1233</v>
      </c>
      <c r="D183" s="70" t="s">
        <v>1234</v>
      </c>
      <c r="E183" s="8">
        <v>227</v>
      </c>
      <c r="F183" s="8"/>
      <c r="G183" s="8" t="s">
        <v>793</v>
      </c>
      <c r="H183" s="54">
        <v>176795.54603080946</v>
      </c>
      <c r="I183" s="54">
        <v>3545.2907551686326</v>
      </c>
      <c r="J183" s="54">
        <v>0</v>
      </c>
      <c r="K183" s="121">
        <v>2.0053054699414253E-2</v>
      </c>
      <c r="L183" s="121">
        <v>0</v>
      </c>
      <c r="M183" s="95"/>
      <c r="N183" s="94"/>
      <c r="O183" s="95"/>
      <c r="P183" s="95"/>
    </row>
    <row r="184" spans="1:16" x14ac:dyDescent="0.2">
      <c r="A184" s="77"/>
      <c r="B184" s="78" t="s">
        <v>797</v>
      </c>
      <c r="C184" s="78" t="s">
        <v>1233</v>
      </c>
      <c r="D184" s="78" t="s">
        <v>1234</v>
      </c>
      <c r="E184" s="8">
        <v>235</v>
      </c>
      <c r="F184" s="8"/>
      <c r="G184" s="8" t="s">
        <v>797</v>
      </c>
      <c r="H184" s="54">
        <v>2364032.5098939608</v>
      </c>
      <c r="I184" s="54">
        <v>34.605722286514478</v>
      </c>
      <c r="J184" s="54">
        <v>0</v>
      </c>
      <c r="K184" s="121">
        <v>1.463842910014242E-5</v>
      </c>
      <c r="L184" s="121">
        <v>0</v>
      </c>
      <c r="M184" s="95"/>
      <c r="N184" s="94"/>
      <c r="O184" s="95"/>
      <c r="P184" s="95"/>
    </row>
    <row r="185" spans="1:16" x14ac:dyDescent="0.2">
      <c r="A185" s="69"/>
      <c r="B185" s="70" t="s">
        <v>801</v>
      </c>
      <c r="C185" s="70" t="s">
        <v>1233</v>
      </c>
      <c r="D185" s="70" t="s">
        <v>1234</v>
      </c>
      <c r="E185" s="8">
        <v>247</v>
      </c>
      <c r="F185" s="8"/>
      <c r="G185" s="8" t="s">
        <v>801</v>
      </c>
      <c r="H185" s="54">
        <v>1055973.4203594073</v>
      </c>
      <c r="I185" s="54">
        <v>0</v>
      </c>
      <c r="J185" s="54">
        <v>0</v>
      </c>
      <c r="K185" s="121">
        <v>0</v>
      </c>
      <c r="L185" s="121">
        <v>0</v>
      </c>
      <c r="M185" s="95"/>
      <c r="N185" s="94"/>
      <c r="O185" s="95"/>
      <c r="P185" s="95"/>
    </row>
    <row r="186" spans="1:16" x14ac:dyDescent="0.2">
      <c r="A186" s="77"/>
      <c r="B186" s="78" t="s">
        <v>805</v>
      </c>
      <c r="C186" s="78" t="s">
        <v>1233</v>
      </c>
      <c r="D186" s="78" t="s">
        <v>1234</v>
      </c>
      <c r="E186" s="8">
        <v>255</v>
      </c>
      <c r="F186" s="8"/>
      <c r="G186" s="8" t="s">
        <v>805</v>
      </c>
      <c r="H186" s="54">
        <v>1092237.5228185575</v>
      </c>
      <c r="I186" s="54">
        <v>278.1987097779824</v>
      </c>
      <c r="J186" s="54">
        <v>15696.780699491694</v>
      </c>
      <c r="K186" s="121">
        <v>2.5470532184252451E-4</v>
      </c>
      <c r="L186" s="121">
        <v>1.4371215391855059E-2</v>
      </c>
      <c r="M186" s="95"/>
      <c r="N186" s="94"/>
      <c r="O186" s="95"/>
      <c r="P186" s="95"/>
    </row>
    <row r="187" spans="1:16" x14ac:dyDescent="0.2">
      <c r="A187" s="69"/>
      <c r="B187" s="70" t="s">
        <v>809</v>
      </c>
      <c r="C187" s="70" t="s">
        <v>1233</v>
      </c>
      <c r="D187" s="70" t="s">
        <v>1234</v>
      </c>
      <c r="E187" s="8">
        <v>259</v>
      </c>
      <c r="F187" s="8"/>
      <c r="G187" s="8" t="s">
        <v>809</v>
      </c>
      <c r="H187" s="54">
        <v>363688.56478882936</v>
      </c>
      <c r="I187" s="54">
        <v>0</v>
      </c>
      <c r="J187" s="54">
        <v>0</v>
      </c>
      <c r="K187" s="121">
        <v>0</v>
      </c>
      <c r="L187" s="121">
        <v>0</v>
      </c>
      <c r="M187" s="95"/>
      <c r="N187" s="94"/>
      <c r="O187" s="95"/>
      <c r="P187" s="95"/>
    </row>
    <row r="188" spans="1:16" x14ac:dyDescent="0.2">
      <c r="A188" s="77"/>
      <c r="B188" s="78" t="s">
        <v>813</v>
      </c>
      <c r="C188" s="78" t="s">
        <v>1233</v>
      </c>
      <c r="D188" s="78" t="s">
        <v>1234</v>
      </c>
      <c r="E188" s="8">
        <v>263</v>
      </c>
      <c r="F188" s="8"/>
      <c r="G188" s="8" t="s">
        <v>813</v>
      </c>
      <c r="H188" s="54">
        <v>356749.93435838551</v>
      </c>
      <c r="I188" s="54">
        <v>0</v>
      </c>
      <c r="J188" s="54">
        <v>0</v>
      </c>
      <c r="K188" s="121">
        <v>0</v>
      </c>
      <c r="L188" s="121">
        <v>0</v>
      </c>
      <c r="M188" s="95"/>
      <c r="N188" s="94"/>
      <c r="O188" s="95"/>
      <c r="P188" s="95"/>
    </row>
    <row r="189" spans="1:16" x14ac:dyDescent="0.2">
      <c r="A189" s="69"/>
      <c r="B189" s="70" t="s">
        <v>817</v>
      </c>
      <c r="C189" s="70" t="s">
        <v>1233</v>
      </c>
      <c r="D189" s="70" t="s">
        <v>1234</v>
      </c>
      <c r="E189" s="8">
        <v>291</v>
      </c>
      <c r="F189" s="8"/>
      <c r="G189" s="8" t="s">
        <v>817</v>
      </c>
      <c r="H189" s="54">
        <v>2217961.4983365131</v>
      </c>
      <c r="I189" s="54">
        <v>0</v>
      </c>
      <c r="J189" s="54">
        <v>0</v>
      </c>
      <c r="K189" s="121">
        <v>0</v>
      </c>
      <c r="L189" s="121">
        <v>0</v>
      </c>
      <c r="M189" s="95"/>
      <c r="N189" s="94"/>
      <c r="O189" s="95"/>
      <c r="P189" s="95"/>
    </row>
    <row r="190" spans="1:16" x14ac:dyDescent="0.2">
      <c r="A190" s="77"/>
      <c r="B190" s="78" t="s">
        <v>821</v>
      </c>
      <c r="C190" s="78" t="s">
        <v>1233</v>
      </c>
      <c r="D190" s="78" t="s">
        <v>1234</v>
      </c>
      <c r="E190" s="8">
        <v>298</v>
      </c>
      <c r="F190" s="8"/>
      <c r="G190" s="8" t="s">
        <v>821</v>
      </c>
      <c r="H190" s="54">
        <v>813369.88525805296</v>
      </c>
      <c r="I190" s="54">
        <v>330287.93310150225</v>
      </c>
      <c r="J190" s="54">
        <v>0</v>
      </c>
      <c r="K190" s="121">
        <v>0.40607347172278674</v>
      </c>
      <c r="L190" s="121">
        <v>0</v>
      </c>
      <c r="M190" s="95"/>
      <c r="N190" s="94"/>
      <c r="O190" s="95"/>
      <c r="P190" s="95"/>
    </row>
    <row r="191" spans="1:16" x14ac:dyDescent="0.2">
      <c r="A191" s="87"/>
      <c r="B191" s="89"/>
      <c r="C191" s="89"/>
      <c r="D191" s="89"/>
      <c r="E191" s="52"/>
      <c r="F191" s="52"/>
      <c r="G191" s="52"/>
      <c r="H191" s="82"/>
      <c r="I191" s="82"/>
      <c r="J191" s="82"/>
      <c r="K191" s="122"/>
      <c r="L191" s="122"/>
      <c r="M191" s="96"/>
      <c r="N191" s="97"/>
      <c r="O191" s="95"/>
      <c r="P191" s="95"/>
    </row>
    <row r="192" spans="1:16" x14ac:dyDescent="0.2">
      <c r="A192" s="84"/>
      <c r="B192" s="86"/>
      <c r="C192" s="86"/>
      <c r="D192" s="86"/>
      <c r="E192" s="53"/>
      <c r="F192" s="53"/>
      <c r="G192" s="53"/>
      <c r="H192" s="75"/>
      <c r="I192" s="75"/>
      <c r="J192" s="75"/>
      <c r="K192" s="120"/>
      <c r="L192" s="120"/>
      <c r="M192" s="92">
        <f>AVERAGE(K192:K231)</f>
        <v>0.12326647749002681</v>
      </c>
      <c r="N192" s="92">
        <f>AVERAGE(L192:L231)</f>
        <v>3.1843741109156797E-2</v>
      </c>
      <c r="O192" s="93">
        <f>COUNTIF(K193:K231,"&gt;0")/COUNTIF(K193:K231,"&gt;=0")</f>
        <v>0.81081081081081086</v>
      </c>
      <c r="P192" s="93">
        <f>COUNTIF(L193:L231,"&gt;0")/COUNTIF(L193:L231,"&gt;=0")</f>
        <v>0.27027027027027029</v>
      </c>
    </row>
    <row r="193" spans="1:16" x14ac:dyDescent="0.2">
      <c r="A193" s="69"/>
      <c r="B193" s="70" t="s">
        <v>650</v>
      </c>
      <c r="C193" s="70" t="s">
        <v>1234</v>
      </c>
      <c r="D193" s="70" t="s">
        <v>1234</v>
      </c>
      <c r="E193" s="8">
        <v>14</v>
      </c>
      <c r="F193" s="8"/>
      <c r="G193" s="8" t="s">
        <v>650</v>
      </c>
      <c r="H193" s="54">
        <v>520522.99052640551</v>
      </c>
      <c r="I193" s="54">
        <v>0</v>
      </c>
      <c r="J193" s="54">
        <v>0</v>
      </c>
      <c r="K193" s="121">
        <v>0</v>
      </c>
      <c r="L193" s="121">
        <v>0</v>
      </c>
      <c r="M193" s="93">
        <f>STDEV(K192:K231)/SQRT(COUNT(K192:K231))</f>
        <v>4.5887159274756131E-2</v>
      </c>
      <c r="N193" s="93">
        <f>STDEV(L192:L231)/SQRT(COUNT(L192:L231))</f>
        <v>2.6425809156560884E-2</v>
      </c>
      <c r="O193" s="93"/>
      <c r="P193" s="93"/>
    </row>
    <row r="194" spans="1:16" x14ac:dyDescent="0.2">
      <c r="A194" s="77"/>
      <c r="B194" s="78" t="s">
        <v>654</v>
      </c>
      <c r="C194" s="78" t="s">
        <v>1234</v>
      </c>
      <c r="D194" s="78" t="s">
        <v>1234</v>
      </c>
      <c r="E194" s="8">
        <v>18</v>
      </c>
      <c r="F194" s="8"/>
      <c r="G194" s="8" t="s">
        <v>654</v>
      </c>
      <c r="H194" s="54">
        <v>1156378.2040841337</v>
      </c>
      <c r="I194" s="54">
        <v>1619.4609351795466</v>
      </c>
      <c r="J194" s="54">
        <v>0</v>
      </c>
      <c r="K194" s="121">
        <v>1.4004595810089488E-3</v>
      </c>
      <c r="L194" s="121">
        <v>0</v>
      </c>
      <c r="M194" s="95"/>
      <c r="N194" s="94"/>
      <c r="O194" s="95"/>
      <c r="P194" s="95"/>
    </row>
    <row r="195" spans="1:16" x14ac:dyDescent="0.2">
      <c r="A195" s="69"/>
      <c r="B195" s="70" t="s">
        <v>658</v>
      </c>
      <c r="C195" s="70" t="s">
        <v>1234</v>
      </c>
      <c r="D195" s="70" t="s">
        <v>1234</v>
      </c>
      <c r="E195" s="8">
        <v>28</v>
      </c>
      <c r="F195" s="8"/>
      <c r="G195" s="8" t="s">
        <v>658</v>
      </c>
      <c r="H195" s="54">
        <v>442350.65669675276</v>
      </c>
      <c r="I195" s="54">
        <v>58072.531617779707</v>
      </c>
      <c r="J195" s="54">
        <v>33084.733954473661</v>
      </c>
      <c r="K195" s="121">
        <v>0.13128166701827801</v>
      </c>
      <c r="L195" s="121">
        <v>7.4793002912064019E-2</v>
      </c>
      <c r="M195" s="95"/>
      <c r="N195" s="94"/>
      <c r="O195" s="95"/>
      <c r="P195" s="95"/>
    </row>
    <row r="196" spans="1:16" x14ac:dyDescent="0.2">
      <c r="A196" s="77"/>
      <c r="B196" s="78" t="s">
        <v>670</v>
      </c>
      <c r="C196" s="78" t="s">
        <v>1234</v>
      </c>
      <c r="D196" s="78" t="s">
        <v>1234</v>
      </c>
      <c r="E196" s="8">
        <v>40</v>
      </c>
      <c r="F196" s="8"/>
      <c r="G196" s="8" t="s">
        <v>670</v>
      </c>
      <c r="H196" s="54">
        <v>926542.1080131518</v>
      </c>
      <c r="I196" s="54">
        <v>1016438.0262098411</v>
      </c>
      <c r="J196" s="54">
        <v>0</v>
      </c>
      <c r="K196" s="121">
        <v>1.097023025094304</v>
      </c>
      <c r="L196" s="121">
        <v>0</v>
      </c>
      <c r="M196" s="95"/>
      <c r="N196" s="94"/>
      <c r="O196" s="95"/>
      <c r="P196" s="95"/>
    </row>
    <row r="197" spans="1:16" x14ac:dyDescent="0.2">
      <c r="A197" s="77"/>
      <c r="B197" s="78" t="s">
        <v>674</v>
      </c>
      <c r="C197" s="78" t="s">
        <v>1234</v>
      </c>
      <c r="D197" s="78" t="s">
        <v>1234</v>
      </c>
      <c r="E197" s="8">
        <v>47</v>
      </c>
      <c r="F197" s="8"/>
      <c r="G197" s="8" t="s">
        <v>674</v>
      </c>
      <c r="H197" s="54">
        <v>882756.62363082916</v>
      </c>
      <c r="I197" s="54">
        <v>162.74336348080942</v>
      </c>
      <c r="J197" s="54">
        <v>0</v>
      </c>
      <c r="K197" s="121">
        <v>1.8435813351525649E-4</v>
      </c>
      <c r="L197" s="121">
        <v>0</v>
      </c>
      <c r="M197" s="95"/>
      <c r="N197" s="94"/>
      <c r="O197" s="95"/>
      <c r="P197" s="95"/>
    </row>
    <row r="198" spans="1:16" x14ac:dyDescent="0.2">
      <c r="A198" s="79"/>
      <c r="B198" s="8" t="s">
        <v>682</v>
      </c>
      <c r="C198" s="8" t="s">
        <v>1234</v>
      </c>
      <c r="D198" s="8" t="s">
        <v>1234</v>
      </c>
      <c r="E198" s="8">
        <v>55</v>
      </c>
      <c r="F198" s="8"/>
      <c r="G198" s="8" t="s">
        <v>682</v>
      </c>
      <c r="H198" s="54">
        <v>784331.87320493627</v>
      </c>
      <c r="I198" s="54">
        <v>1857.4788392823766</v>
      </c>
      <c r="J198" s="54">
        <v>0</v>
      </c>
      <c r="K198" s="121">
        <v>2.3682307231661362E-3</v>
      </c>
      <c r="L198" s="121">
        <v>0</v>
      </c>
      <c r="M198" s="95"/>
      <c r="N198" s="94"/>
      <c r="O198" s="95"/>
      <c r="P198" s="95"/>
    </row>
    <row r="199" spans="1:16" x14ac:dyDescent="0.2">
      <c r="A199" s="77"/>
      <c r="B199" s="78" t="s">
        <v>686</v>
      </c>
      <c r="C199" s="78" t="s">
        <v>1234</v>
      </c>
      <c r="D199" s="78" t="s">
        <v>1234</v>
      </c>
      <c r="E199" s="8">
        <v>62</v>
      </c>
      <c r="F199" s="8"/>
      <c r="G199" s="8" t="s">
        <v>686</v>
      </c>
      <c r="H199" s="54">
        <v>412764.04089611728</v>
      </c>
      <c r="I199" s="54">
        <v>103.18288295418202</v>
      </c>
      <c r="J199" s="54">
        <v>3.8529503251134027</v>
      </c>
      <c r="K199" s="121">
        <v>2.4998031013111107E-4</v>
      </c>
      <c r="L199" s="121">
        <v>9.33451062439593E-6</v>
      </c>
      <c r="M199" s="95"/>
      <c r="N199" s="94"/>
      <c r="O199" s="95"/>
      <c r="P199" s="95"/>
    </row>
    <row r="200" spans="1:16" x14ac:dyDescent="0.2">
      <c r="A200" s="77"/>
      <c r="B200" s="78"/>
      <c r="C200" s="78"/>
      <c r="D200" s="78"/>
      <c r="E200" s="8"/>
      <c r="F200" s="8"/>
      <c r="G200" s="8"/>
      <c r="H200" s="54"/>
      <c r="I200" s="54"/>
      <c r="J200" s="54"/>
      <c r="K200" s="121"/>
      <c r="L200" s="121"/>
      <c r="M200" s="95"/>
      <c r="N200" s="94"/>
      <c r="O200" s="95"/>
      <c r="P200" s="95"/>
    </row>
    <row r="201" spans="1:16" x14ac:dyDescent="0.2">
      <c r="A201" s="77"/>
      <c r="B201" s="78" t="s">
        <v>702</v>
      </c>
      <c r="C201" s="78" t="s">
        <v>1234</v>
      </c>
      <c r="D201" s="78" t="s">
        <v>1234</v>
      </c>
      <c r="E201" s="8">
        <v>81</v>
      </c>
      <c r="F201" s="8"/>
      <c r="G201" s="8" t="s">
        <v>702</v>
      </c>
      <c r="H201" s="54">
        <v>1249145.5745635694</v>
      </c>
      <c r="I201" s="54">
        <v>284.54534141274206</v>
      </c>
      <c r="J201" s="54">
        <v>0</v>
      </c>
      <c r="K201" s="121">
        <v>2.2779197813846272E-4</v>
      </c>
      <c r="L201" s="121">
        <v>0</v>
      </c>
      <c r="M201" s="95"/>
      <c r="N201" s="94"/>
      <c r="O201" s="95"/>
      <c r="P201" s="95"/>
    </row>
    <row r="202" spans="1:16" x14ac:dyDescent="0.2">
      <c r="A202" s="79"/>
      <c r="B202" s="8" t="s">
        <v>706</v>
      </c>
      <c r="C202" s="8" t="s">
        <v>1234</v>
      </c>
      <c r="D202" s="8" t="s">
        <v>1234</v>
      </c>
      <c r="E202" s="8">
        <v>85</v>
      </c>
      <c r="F202" s="8"/>
      <c r="G202" s="8" t="s">
        <v>706</v>
      </c>
      <c r="H202" s="54">
        <v>415617.65162677719</v>
      </c>
      <c r="I202" s="54">
        <v>12035.562048943873</v>
      </c>
      <c r="J202" s="54">
        <v>22.837065765007026</v>
      </c>
      <c r="K202" s="121">
        <v>2.8958255266192962E-2</v>
      </c>
      <c r="L202" s="121">
        <v>5.4947295129598129E-5</v>
      </c>
      <c r="M202" s="95"/>
      <c r="N202" s="94"/>
      <c r="O202" s="95"/>
      <c r="P202" s="95"/>
    </row>
    <row r="203" spans="1:16" x14ac:dyDescent="0.2">
      <c r="A203" s="77"/>
      <c r="B203" s="78" t="s">
        <v>710</v>
      </c>
      <c r="C203" s="78" t="s">
        <v>1234</v>
      </c>
      <c r="D203" s="78" t="s">
        <v>1234</v>
      </c>
      <c r="E203" s="8">
        <v>89</v>
      </c>
      <c r="F203" s="8"/>
      <c r="G203" s="8" t="s">
        <v>710</v>
      </c>
      <c r="H203" s="54">
        <v>1153730.4336339054</v>
      </c>
      <c r="I203" s="54">
        <v>1842188.6283359032</v>
      </c>
      <c r="J203" s="54">
        <v>0</v>
      </c>
      <c r="K203" s="121">
        <v>0.79836180733031403</v>
      </c>
      <c r="L203" s="121">
        <v>0</v>
      </c>
      <c r="M203" s="95"/>
      <c r="N203" s="94"/>
      <c r="O203" s="95"/>
      <c r="P203" s="95"/>
    </row>
    <row r="204" spans="1:16" x14ac:dyDescent="0.2">
      <c r="A204" s="79"/>
      <c r="B204" s="8" t="s">
        <v>718</v>
      </c>
      <c r="C204" s="8" t="s">
        <v>1234</v>
      </c>
      <c r="D204" s="8" t="s">
        <v>1234</v>
      </c>
      <c r="E204" s="8">
        <v>101</v>
      </c>
      <c r="F204" s="8"/>
      <c r="G204" s="8" t="s">
        <v>718</v>
      </c>
      <c r="H204" s="54">
        <v>1496807.8531109779</v>
      </c>
      <c r="I204" s="54">
        <v>0</v>
      </c>
      <c r="J204" s="54">
        <v>13.211370052121486</v>
      </c>
      <c r="K204" s="121">
        <v>0</v>
      </c>
      <c r="L204" s="121">
        <v>8.8263634003942897E-6</v>
      </c>
      <c r="M204" s="95"/>
      <c r="N204" s="94"/>
      <c r="O204" s="95"/>
      <c r="P204" s="95"/>
    </row>
    <row r="205" spans="1:16" x14ac:dyDescent="0.2">
      <c r="A205" s="77"/>
      <c r="B205" s="78" t="s">
        <v>722</v>
      </c>
      <c r="C205" s="78" t="s">
        <v>1234</v>
      </c>
      <c r="D205" s="78" t="s">
        <v>1234</v>
      </c>
      <c r="E205" s="8">
        <v>117</v>
      </c>
      <c r="F205" s="8"/>
      <c r="G205" s="8" t="s">
        <v>722</v>
      </c>
      <c r="H205" s="54">
        <v>2101761.3246501018</v>
      </c>
      <c r="I205" s="54">
        <v>24.42318512451558</v>
      </c>
      <c r="J205" s="54">
        <v>0</v>
      </c>
      <c r="K205" s="121">
        <v>1.162034187139756E-5</v>
      </c>
      <c r="L205" s="121">
        <v>0</v>
      </c>
      <c r="M205" s="95"/>
      <c r="N205" s="94"/>
      <c r="O205" s="95"/>
      <c r="P205" s="95"/>
    </row>
    <row r="206" spans="1:16" x14ac:dyDescent="0.2">
      <c r="A206" s="79"/>
      <c r="B206" s="8" t="s">
        <v>726</v>
      </c>
      <c r="C206" s="8" t="s">
        <v>1234</v>
      </c>
      <c r="D206" s="8" t="s">
        <v>1234</v>
      </c>
      <c r="E206" s="8">
        <v>125</v>
      </c>
      <c r="F206" s="8"/>
      <c r="G206" s="8" t="s">
        <v>726</v>
      </c>
      <c r="H206" s="54">
        <v>2303390.0073695551</v>
      </c>
      <c r="I206" s="54">
        <v>0</v>
      </c>
      <c r="J206" s="54">
        <v>15.363981608395576</v>
      </c>
      <c r="K206" s="121">
        <v>0</v>
      </c>
      <c r="L206" s="121">
        <v>6.6701607453533528E-6</v>
      </c>
      <c r="M206" s="95"/>
      <c r="N206" s="94"/>
      <c r="O206" s="95"/>
      <c r="P206" s="95"/>
    </row>
    <row r="207" spans="1:16" x14ac:dyDescent="0.2">
      <c r="A207" s="77"/>
      <c r="B207" s="78" t="s">
        <v>730</v>
      </c>
      <c r="C207" s="78" t="s">
        <v>1234</v>
      </c>
      <c r="D207" s="78" t="s">
        <v>1234</v>
      </c>
      <c r="E207" s="8">
        <v>129</v>
      </c>
      <c r="F207" s="8"/>
      <c r="G207" s="8" t="s">
        <v>730</v>
      </c>
      <c r="H207" s="54">
        <v>2111698.660842428</v>
      </c>
      <c r="I207" s="54">
        <v>10.784649645293523</v>
      </c>
      <c r="J207" s="54">
        <v>2681548.6447405112</v>
      </c>
      <c r="K207" s="121">
        <v>5.1070968814230165E-6</v>
      </c>
      <c r="L207" s="121">
        <v>0.97681064300177067</v>
      </c>
      <c r="M207" s="95"/>
      <c r="N207" s="94"/>
      <c r="O207" s="95"/>
      <c r="P207" s="95"/>
    </row>
    <row r="208" spans="1:16" x14ac:dyDescent="0.2">
      <c r="A208" s="79"/>
      <c r="B208" s="8" t="s">
        <v>734</v>
      </c>
      <c r="C208" s="8" t="s">
        <v>1234</v>
      </c>
      <c r="D208" s="8" t="s">
        <v>1234</v>
      </c>
      <c r="E208" s="8">
        <v>137</v>
      </c>
      <c r="F208" s="8"/>
      <c r="G208" s="8" t="s">
        <v>734</v>
      </c>
      <c r="H208" s="54">
        <v>1987300.6772337612</v>
      </c>
      <c r="I208" s="54">
        <v>1438674.1338889049</v>
      </c>
      <c r="J208" s="54">
        <v>0</v>
      </c>
      <c r="K208" s="121">
        <v>0.72393380144743813</v>
      </c>
      <c r="L208" s="121">
        <v>0</v>
      </c>
      <c r="M208" s="95"/>
      <c r="N208" s="94"/>
      <c r="O208" s="95"/>
      <c r="P208" s="95"/>
    </row>
    <row r="209" spans="1:16" x14ac:dyDescent="0.2">
      <c r="A209" s="77"/>
      <c r="B209" s="78" t="s">
        <v>1530</v>
      </c>
      <c r="C209" s="78" t="s">
        <v>1234</v>
      </c>
      <c r="D209" s="78" t="s">
        <v>1234</v>
      </c>
      <c r="E209" s="8">
        <v>141</v>
      </c>
      <c r="F209" s="8"/>
      <c r="G209" s="8" t="s">
        <v>738</v>
      </c>
      <c r="H209" s="54">
        <v>55582.146964799947</v>
      </c>
      <c r="I209" s="54">
        <v>0</v>
      </c>
      <c r="J209" s="54">
        <v>0</v>
      </c>
      <c r="K209" s="121">
        <v>0</v>
      </c>
      <c r="L209" s="121">
        <v>0</v>
      </c>
      <c r="M209" s="95"/>
      <c r="N209" s="94"/>
      <c r="O209" s="95"/>
      <c r="P209" s="95"/>
    </row>
    <row r="210" spans="1:16" x14ac:dyDescent="0.2">
      <c r="A210" s="69"/>
      <c r="B210" s="70" t="s">
        <v>742</v>
      </c>
      <c r="C210" s="70" t="s">
        <v>1234</v>
      </c>
      <c r="D210" s="70" t="s">
        <v>1234</v>
      </c>
      <c r="E210" s="8">
        <v>153</v>
      </c>
      <c r="F210" s="8"/>
      <c r="G210" s="8" t="s">
        <v>742</v>
      </c>
      <c r="H210" s="54">
        <v>2180679.6220854991</v>
      </c>
      <c r="I210" s="54">
        <v>48.430316395650792</v>
      </c>
      <c r="J210" s="54">
        <v>143520.16387027089</v>
      </c>
      <c r="K210" s="121">
        <v>2.2208817794763597E-5</v>
      </c>
      <c r="L210" s="121">
        <v>6.5814419695918003E-2</v>
      </c>
      <c r="M210" s="95"/>
      <c r="N210" s="94"/>
      <c r="O210" s="95"/>
      <c r="P210" s="95"/>
    </row>
    <row r="211" spans="1:16" x14ac:dyDescent="0.2">
      <c r="A211" s="77"/>
      <c r="B211" s="78" t="s">
        <v>746</v>
      </c>
      <c r="C211" s="78" t="s">
        <v>1234</v>
      </c>
      <c r="D211" s="78" t="s">
        <v>1234</v>
      </c>
      <c r="E211" s="8">
        <v>157</v>
      </c>
      <c r="F211" s="8"/>
      <c r="G211" s="8" t="s">
        <v>746</v>
      </c>
      <c r="H211" s="54">
        <v>303753.2875629979</v>
      </c>
      <c r="I211" s="54">
        <v>56.45514090186299</v>
      </c>
      <c r="J211" s="54">
        <v>215.7820463716337</v>
      </c>
      <c r="K211" s="121">
        <v>1.8585853458509248E-4</v>
      </c>
      <c r="L211" s="121">
        <v>7.1038587961580794E-4</v>
      </c>
      <c r="M211" s="95"/>
      <c r="N211" s="94"/>
      <c r="O211" s="95"/>
      <c r="P211" s="95"/>
    </row>
    <row r="212" spans="1:16" x14ac:dyDescent="0.2">
      <c r="A212" s="69"/>
      <c r="B212" s="70" t="s">
        <v>750</v>
      </c>
      <c r="C212" s="70" t="s">
        <v>1234</v>
      </c>
      <c r="D212" s="70" t="s">
        <v>1234</v>
      </c>
      <c r="E212" s="8">
        <v>165</v>
      </c>
      <c r="F212" s="8"/>
      <c r="G212" s="8" t="s">
        <v>750</v>
      </c>
      <c r="H212" s="54">
        <v>1237510.8210369884</v>
      </c>
      <c r="I212" s="54">
        <v>0</v>
      </c>
      <c r="J212" s="54">
        <v>0</v>
      </c>
      <c r="K212" s="121">
        <v>0</v>
      </c>
      <c r="L212" s="121">
        <v>0</v>
      </c>
      <c r="M212" s="95"/>
      <c r="N212" s="94"/>
      <c r="O212" s="95"/>
      <c r="P212" s="95"/>
    </row>
    <row r="213" spans="1:16" x14ac:dyDescent="0.2">
      <c r="A213" s="77"/>
      <c r="B213" s="78" t="s">
        <v>754</v>
      </c>
      <c r="C213" s="78" t="s">
        <v>1234</v>
      </c>
      <c r="D213" s="78" t="s">
        <v>1234</v>
      </c>
      <c r="E213" s="8">
        <v>169</v>
      </c>
      <c r="F213" s="8"/>
      <c r="G213" s="8" t="s">
        <v>754</v>
      </c>
      <c r="H213" s="54">
        <v>885869.38279002637</v>
      </c>
      <c r="I213" s="54">
        <v>4.736011101455051</v>
      </c>
      <c r="J213" s="54">
        <v>0</v>
      </c>
      <c r="K213" s="121">
        <v>5.3461731418452309E-6</v>
      </c>
      <c r="L213" s="121">
        <v>0</v>
      </c>
      <c r="M213" s="95"/>
      <c r="N213" s="94"/>
      <c r="O213" s="95"/>
      <c r="P213" s="95"/>
    </row>
    <row r="214" spans="1:16" x14ac:dyDescent="0.2">
      <c r="A214" s="69"/>
      <c r="B214" s="70" t="s">
        <v>1541</v>
      </c>
      <c r="C214" s="70" t="s">
        <v>1234</v>
      </c>
      <c r="D214" s="70" t="s">
        <v>1234</v>
      </c>
      <c r="E214" s="8">
        <v>177</v>
      </c>
      <c r="F214" s="8"/>
      <c r="G214" s="8" t="s">
        <v>758</v>
      </c>
      <c r="H214" s="54">
        <v>1832676.5328456133</v>
      </c>
      <c r="I214" s="54">
        <v>441061.72101204755</v>
      </c>
      <c r="J214" s="54">
        <v>0</v>
      </c>
      <c r="K214" s="121">
        <v>0.24066534006806267</v>
      </c>
      <c r="L214" s="121">
        <v>0</v>
      </c>
      <c r="M214" s="95"/>
      <c r="N214" s="94"/>
      <c r="O214" s="95"/>
      <c r="P214" s="95"/>
    </row>
    <row r="215" spans="1:16" x14ac:dyDescent="0.2">
      <c r="A215" s="77"/>
      <c r="B215" s="78" t="s">
        <v>762</v>
      </c>
      <c r="C215" s="78" t="s">
        <v>1234</v>
      </c>
      <c r="D215" s="78" t="s">
        <v>1234</v>
      </c>
      <c r="E215" s="8">
        <v>181</v>
      </c>
      <c r="F215" s="8"/>
      <c r="G215" s="8" t="s">
        <v>762</v>
      </c>
      <c r="H215" s="54">
        <v>429795.79984485207</v>
      </c>
      <c r="I215" s="54">
        <v>299689.89000362507</v>
      </c>
      <c r="J215" s="54">
        <v>0</v>
      </c>
      <c r="K215" s="121">
        <v>0.69728436181043951</v>
      </c>
      <c r="L215" s="121">
        <v>0</v>
      </c>
      <c r="M215" s="95"/>
      <c r="N215" s="94"/>
      <c r="O215" s="95"/>
      <c r="P215" s="95"/>
    </row>
    <row r="216" spans="1:16" x14ac:dyDescent="0.2">
      <c r="A216" s="79"/>
      <c r="B216" s="8" t="s">
        <v>766</v>
      </c>
      <c r="C216" s="8" t="s">
        <v>1234</v>
      </c>
      <c r="D216" s="8" t="s">
        <v>1234</v>
      </c>
      <c r="E216" s="8">
        <v>185</v>
      </c>
      <c r="F216" s="8"/>
      <c r="G216" s="8" t="s">
        <v>766</v>
      </c>
      <c r="H216" s="54">
        <v>1242890.812563142</v>
      </c>
      <c r="I216" s="54">
        <v>805174.28664124571</v>
      </c>
      <c r="J216" s="54">
        <v>0</v>
      </c>
      <c r="K216" s="121">
        <v>0.64782383014062295</v>
      </c>
      <c r="L216" s="121">
        <v>0</v>
      </c>
      <c r="M216" s="95"/>
      <c r="N216" s="94"/>
      <c r="O216" s="95"/>
      <c r="P216" s="95"/>
    </row>
    <row r="217" spans="1:16" x14ac:dyDescent="0.2">
      <c r="A217" s="77"/>
      <c r="B217" s="78" t="s">
        <v>770</v>
      </c>
      <c r="C217" s="78" t="s">
        <v>1234</v>
      </c>
      <c r="D217" s="78" t="s">
        <v>1234</v>
      </c>
      <c r="E217" s="8">
        <v>189</v>
      </c>
      <c r="F217" s="8"/>
      <c r="G217" s="8" t="s">
        <v>770</v>
      </c>
      <c r="H217" s="54">
        <v>505508.22204893362</v>
      </c>
      <c r="I217" s="54">
        <v>71.926586278323072</v>
      </c>
      <c r="J217" s="54">
        <v>0</v>
      </c>
      <c r="K217" s="121">
        <v>1.4228569020458093E-4</v>
      </c>
      <c r="L217" s="121">
        <v>0</v>
      </c>
      <c r="M217" s="95"/>
      <c r="N217" s="94"/>
      <c r="O217" s="95"/>
      <c r="P217" s="95"/>
    </row>
    <row r="218" spans="1:16" x14ac:dyDescent="0.2">
      <c r="A218" s="79"/>
      <c r="B218" s="8" t="s">
        <v>774</v>
      </c>
      <c r="C218" s="8" t="s">
        <v>1234</v>
      </c>
      <c r="D218" s="8" t="s">
        <v>1234</v>
      </c>
      <c r="E218" s="8">
        <v>193</v>
      </c>
      <c r="F218" s="8"/>
      <c r="G218" s="8" t="s">
        <v>774</v>
      </c>
      <c r="H218" s="54">
        <v>401479.15633278835</v>
      </c>
      <c r="I218" s="54">
        <v>18.939317046489112</v>
      </c>
      <c r="J218" s="54">
        <v>0</v>
      </c>
      <c r="K218" s="121">
        <v>4.717384887296666E-5</v>
      </c>
      <c r="L218" s="121">
        <v>0</v>
      </c>
      <c r="M218" s="95"/>
      <c r="N218" s="94"/>
      <c r="O218" s="95"/>
      <c r="P218" s="95"/>
    </row>
    <row r="219" spans="1:16" x14ac:dyDescent="0.2">
      <c r="A219" s="79"/>
      <c r="B219" s="8"/>
      <c r="C219" s="8"/>
      <c r="D219" s="8"/>
      <c r="E219" s="8"/>
      <c r="F219" s="8"/>
      <c r="G219" s="8"/>
      <c r="H219" s="54"/>
      <c r="I219" s="54"/>
      <c r="J219" s="54"/>
      <c r="K219" s="121"/>
      <c r="L219" s="121"/>
      <c r="M219" s="95"/>
      <c r="N219" s="94"/>
      <c r="O219" s="95"/>
      <c r="P219" s="95"/>
    </row>
    <row r="220" spans="1:16" x14ac:dyDescent="0.2">
      <c r="A220" s="69"/>
      <c r="B220" s="70" t="s">
        <v>778</v>
      </c>
      <c r="C220" s="70" t="s">
        <v>1234</v>
      </c>
      <c r="D220" s="70" t="s">
        <v>1234</v>
      </c>
      <c r="E220" s="8">
        <v>200</v>
      </c>
      <c r="F220" s="8"/>
      <c r="G220" s="8" t="s">
        <v>778</v>
      </c>
      <c r="H220" s="54">
        <v>469565.32562821696</v>
      </c>
      <c r="I220" s="54">
        <v>54.113065593121782</v>
      </c>
      <c r="J220" s="54">
        <v>0</v>
      </c>
      <c r="K220" s="121">
        <v>1.1524076127368557E-4</v>
      </c>
      <c r="L220" s="121">
        <v>0</v>
      </c>
      <c r="M220" s="95"/>
      <c r="N220" s="94"/>
      <c r="O220" s="95"/>
      <c r="P220" s="95"/>
    </row>
    <row r="221" spans="1:16" x14ac:dyDescent="0.2">
      <c r="A221" s="77"/>
      <c r="B221" s="78" t="s">
        <v>782</v>
      </c>
      <c r="C221" s="78" t="s">
        <v>1234</v>
      </c>
      <c r="D221" s="78" t="s">
        <v>1234</v>
      </c>
      <c r="E221" s="8">
        <v>208</v>
      </c>
      <c r="F221" s="8"/>
      <c r="G221" s="8" t="s">
        <v>782</v>
      </c>
      <c r="H221" s="54">
        <v>195802.60386880705</v>
      </c>
      <c r="I221" s="54">
        <v>24.564608134683489</v>
      </c>
      <c r="J221" s="54">
        <v>0</v>
      </c>
      <c r="K221" s="121">
        <v>1.2545598296099489E-4</v>
      </c>
      <c r="L221" s="121">
        <v>0</v>
      </c>
      <c r="M221" s="95"/>
      <c r="N221" s="94"/>
      <c r="O221" s="95"/>
      <c r="P221" s="95"/>
    </row>
    <row r="222" spans="1:16" x14ac:dyDescent="0.2">
      <c r="A222" s="69"/>
      <c r="B222" s="70" t="s">
        <v>786</v>
      </c>
      <c r="C222" s="70" t="s">
        <v>1234</v>
      </c>
      <c r="D222" s="70" t="s">
        <v>1234</v>
      </c>
      <c r="E222" s="8">
        <v>212</v>
      </c>
      <c r="F222" s="8"/>
      <c r="G222" s="8" t="s">
        <v>786</v>
      </c>
      <c r="H222" s="54">
        <v>1208764.8726365594</v>
      </c>
      <c r="I222" s="54">
        <v>17.804568860562554</v>
      </c>
      <c r="J222" s="54">
        <v>6.6179135887819989</v>
      </c>
      <c r="K222" s="121">
        <v>1.4729555154698703E-5</v>
      </c>
      <c r="L222" s="121">
        <v>5.474938706935616E-6</v>
      </c>
      <c r="M222" s="95"/>
      <c r="N222" s="94"/>
      <c r="O222" s="95"/>
      <c r="P222" s="95"/>
    </row>
    <row r="223" spans="1:16" x14ac:dyDescent="0.2">
      <c r="A223" s="77"/>
      <c r="B223" s="78" t="s">
        <v>790</v>
      </c>
      <c r="C223" s="78" t="s">
        <v>1234</v>
      </c>
      <c r="D223" s="78" t="s">
        <v>1234</v>
      </c>
      <c r="E223" s="8">
        <v>224</v>
      </c>
      <c r="F223" s="8"/>
      <c r="G223" s="8" t="s">
        <v>790</v>
      </c>
      <c r="H223" s="54">
        <v>270576.94852156052</v>
      </c>
      <c r="I223" s="54">
        <v>391.10623938485224</v>
      </c>
      <c r="J223" s="54">
        <v>0</v>
      </c>
      <c r="K223" s="121">
        <v>1.4454529165247331E-3</v>
      </c>
      <c r="L223" s="121">
        <v>0</v>
      </c>
      <c r="M223" s="95"/>
      <c r="N223" s="94"/>
      <c r="O223" s="95"/>
      <c r="P223" s="95"/>
    </row>
    <row r="224" spans="1:16" x14ac:dyDescent="0.2">
      <c r="A224" s="69"/>
      <c r="B224" s="70" t="s">
        <v>794</v>
      </c>
      <c r="C224" s="70" t="s">
        <v>1234</v>
      </c>
      <c r="D224" s="70" t="s">
        <v>1234</v>
      </c>
      <c r="E224" s="8">
        <v>228</v>
      </c>
      <c r="F224" s="8"/>
      <c r="G224" s="8" t="s">
        <v>794</v>
      </c>
      <c r="H224" s="54">
        <v>9508.9346132873652</v>
      </c>
      <c r="I224" s="54">
        <v>575.06132444264858</v>
      </c>
      <c r="J224" s="54">
        <v>0</v>
      </c>
      <c r="K224" s="121">
        <v>6.0475894285684041E-2</v>
      </c>
      <c r="L224" s="121">
        <v>0</v>
      </c>
      <c r="M224" s="95"/>
      <c r="N224" s="94"/>
      <c r="O224" s="95"/>
      <c r="P224" s="95"/>
    </row>
    <row r="225" spans="1:16" x14ac:dyDescent="0.2">
      <c r="A225" s="77"/>
      <c r="B225" s="78" t="s">
        <v>798</v>
      </c>
      <c r="C225" s="78" t="s">
        <v>1234</v>
      </c>
      <c r="D225" s="78" t="s">
        <v>1234</v>
      </c>
      <c r="E225" s="8">
        <v>236</v>
      </c>
      <c r="F225" s="8"/>
      <c r="G225" s="8" t="s">
        <v>798</v>
      </c>
      <c r="H225" s="54">
        <v>1834842.0433670133</v>
      </c>
      <c r="I225" s="54">
        <v>55.622758029236849</v>
      </c>
      <c r="J225" s="54">
        <v>0</v>
      </c>
      <c r="K225" s="121">
        <v>3.0314739206197126E-5</v>
      </c>
      <c r="L225" s="121">
        <v>0</v>
      </c>
      <c r="M225" s="95"/>
      <c r="N225" s="94"/>
      <c r="O225" s="95"/>
      <c r="P225" s="95"/>
    </row>
    <row r="226" spans="1:16" x14ac:dyDescent="0.2">
      <c r="A226" s="69"/>
      <c r="B226" s="70" t="s">
        <v>802</v>
      </c>
      <c r="C226" s="70" t="s">
        <v>1234</v>
      </c>
      <c r="D226" s="70" t="s">
        <v>1234</v>
      </c>
      <c r="E226" s="8">
        <v>248</v>
      </c>
      <c r="F226" s="8"/>
      <c r="G226" s="8" t="s">
        <v>802</v>
      </c>
      <c r="H226" s="54">
        <v>2255535.1711015729</v>
      </c>
      <c r="I226" s="54">
        <v>60.82968106077174</v>
      </c>
      <c r="J226" s="54">
        <v>0</v>
      </c>
      <c r="K226" s="121">
        <v>2.6969067847017144E-5</v>
      </c>
      <c r="L226" s="121">
        <v>0</v>
      </c>
      <c r="M226" s="95"/>
      <c r="N226" s="94"/>
      <c r="O226" s="95"/>
      <c r="P226" s="95"/>
    </row>
    <row r="227" spans="1:16" x14ac:dyDescent="0.2">
      <c r="A227" s="77"/>
      <c r="B227" s="78" t="s">
        <v>806</v>
      </c>
      <c r="C227" s="78" t="s">
        <v>1234</v>
      </c>
      <c r="D227" s="78" t="s">
        <v>1234</v>
      </c>
      <c r="E227" s="8">
        <v>256</v>
      </c>
      <c r="F227" s="8"/>
      <c r="G227" s="8" t="s">
        <v>806</v>
      </c>
      <c r="H227" s="54">
        <v>644434.19858659012</v>
      </c>
      <c r="I227" s="54">
        <v>0</v>
      </c>
      <c r="J227" s="54">
        <v>38669.091247849967</v>
      </c>
      <c r="K227" s="121">
        <v>0</v>
      </c>
      <c r="L227" s="121">
        <v>6.000471628082623E-2</v>
      </c>
      <c r="M227" s="95"/>
      <c r="N227" s="94"/>
      <c r="O227" s="95"/>
      <c r="P227" s="95"/>
    </row>
    <row r="228" spans="1:16" x14ac:dyDescent="0.2">
      <c r="A228" s="69"/>
      <c r="B228" s="70" t="s">
        <v>810</v>
      </c>
      <c r="C228" s="70" t="s">
        <v>1234</v>
      </c>
      <c r="D228" s="70" t="s">
        <v>1234</v>
      </c>
      <c r="E228" s="8">
        <v>260</v>
      </c>
      <c r="F228" s="8"/>
      <c r="G228" s="8" t="s">
        <v>810</v>
      </c>
      <c r="H228" s="54">
        <v>145756.03277984302</v>
      </c>
      <c r="I228" s="54">
        <v>28.627318969226735</v>
      </c>
      <c r="J228" s="54">
        <v>0</v>
      </c>
      <c r="K228" s="121">
        <v>1.9640572279067738E-4</v>
      </c>
      <c r="L228" s="121">
        <v>0</v>
      </c>
      <c r="M228" s="95"/>
      <c r="N228" s="94"/>
      <c r="O228" s="95"/>
      <c r="P228" s="95"/>
    </row>
    <row r="229" spans="1:16" x14ac:dyDescent="0.2">
      <c r="A229" s="77"/>
      <c r="B229" s="78" t="s">
        <v>814</v>
      </c>
      <c r="C229" s="78" t="s">
        <v>1234</v>
      </c>
      <c r="D229" s="78" t="s">
        <v>1234</v>
      </c>
      <c r="E229" s="8">
        <v>264</v>
      </c>
      <c r="F229" s="8"/>
      <c r="G229" s="8" t="s">
        <v>814</v>
      </c>
      <c r="H229" s="54">
        <v>444188.81074256904</v>
      </c>
      <c r="I229" s="54">
        <v>0</v>
      </c>
      <c r="J229" s="54">
        <v>0</v>
      </c>
      <c r="K229" s="121">
        <v>0</v>
      </c>
      <c r="L229" s="121">
        <v>0</v>
      </c>
      <c r="M229" s="95"/>
      <c r="N229" s="94"/>
      <c r="O229" s="95"/>
      <c r="P229" s="95"/>
    </row>
    <row r="230" spans="1:16" x14ac:dyDescent="0.2">
      <c r="A230" s="69"/>
      <c r="B230" s="70" t="s">
        <v>818</v>
      </c>
      <c r="C230" s="70" t="s">
        <v>1234</v>
      </c>
      <c r="D230" s="70" t="s">
        <v>1234</v>
      </c>
      <c r="E230" s="8">
        <v>292</v>
      </c>
      <c r="F230" s="8"/>
      <c r="G230" s="8" t="s">
        <v>818</v>
      </c>
      <c r="H230" s="54">
        <v>1891215.8417013872</v>
      </c>
      <c r="I230" s="54">
        <v>59.529657081150276</v>
      </c>
      <c r="J230" s="54">
        <v>0</v>
      </c>
      <c r="K230" s="121">
        <v>3.1476923875381588E-5</v>
      </c>
      <c r="L230" s="121">
        <v>0</v>
      </c>
      <c r="M230" s="95"/>
      <c r="N230" s="94"/>
      <c r="O230" s="95"/>
      <c r="P230" s="95"/>
    </row>
    <row r="231" spans="1:16" x14ac:dyDescent="0.2">
      <c r="A231" s="87"/>
      <c r="B231" s="89" t="s">
        <v>822</v>
      </c>
      <c r="C231" s="89" t="s">
        <v>1234</v>
      </c>
      <c r="D231" s="89" t="s">
        <v>1234</v>
      </c>
      <c r="E231" s="52">
        <v>299</v>
      </c>
      <c r="F231" s="52"/>
      <c r="G231" s="52" t="s">
        <v>822</v>
      </c>
      <c r="H231" s="82">
        <v>628972.53718082956</v>
      </c>
      <c r="I231" s="82">
        <v>80643.850826436013</v>
      </c>
      <c r="J231" s="82">
        <v>0</v>
      </c>
      <c r="K231" s="122">
        <v>0.12821521777070993</v>
      </c>
      <c r="L231" s="122">
        <v>0</v>
      </c>
      <c r="M231" s="96"/>
      <c r="N231" s="97"/>
      <c r="O231" s="95"/>
      <c r="P231" s="95"/>
    </row>
    <row r="232" spans="1:16" x14ac:dyDescent="0.2">
      <c r="A232" s="67"/>
      <c r="B232" s="68" t="s">
        <v>651</v>
      </c>
      <c r="C232" s="68" t="s">
        <v>1235</v>
      </c>
      <c r="D232" s="68" t="s">
        <v>1234</v>
      </c>
      <c r="E232" s="53">
        <v>15</v>
      </c>
      <c r="F232" s="53"/>
      <c r="G232" s="53" t="s">
        <v>651</v>
      </c>
      <c r="H232" s="75">
        <v>509922.17565975362</v>
      </c>
      <c r="I232" s="75">
        <v>10.341729914604976</v>
      </c>
      <c r="J232" s="75">
        <v>0</v>
      </c>
      <c r="K232" s="120">
        <v>2.0280996607422526E-5</v>
      </c>
      <c r="L232" s="120">
        <v>0</v>
      </c>
      <c r="M232" s="92">
        <f>AVERAGE(K232:K270)</f>
        <v>0.15636633531118793</v>
      </c>
      <c r="N232" s="92">
        <f>AVERAGE(L232:L270)</f>
        <v>5.5420165205571663E-3</v>
      </c>
      <c r="O232" s="93">
        <f>COUNTIF(K232:K270,"&gt;0")/COUNTIF(K232:K270,"&gt;=0")</f>
        <v>0.78378378378378377</v>
      </c>
      <c r="P232" s="93">
        <f>COUNTIF(L232:L270,"&gt;0")/COUNTIF(L232:L270,"&gt;=0")</f>
        <v>0.32432432432432434</v>
      </c>
    </row>
    <row r="233" spans="1:16" x14ac:dyDescent="0.2">
      <c r="A233" s="77"/>
      <c r="B233" s="78" t="s">
        <v>1504</v>
      </c>
      <c r="C233" s="78" t="s">
        <v>1235</v>
      </c>
      <c r="D233" s="78" t="s">
        <v>1234</v>
      </c>
      <c r="E233" s="8">
        <v>19</v>
      </c>
      <c r="F233" s="8"/>
      <c r="G233" s="8" t="s">
        <v>655</v>
      </c>
      <c r="H233" s="54">
        <v>1302843.115259737</v>
      </c>
      <c r="I233" s="54">
        <v>0</v>
      </c>
      <c r="J233" s="54">
        <v>0</v>
      </c>
      <c r="K233" s="121">
        <v>0</v>
      </c>
      <c r="L233" s="121">
        <v>0</v>
      </c>
      <c r="M233" s="93">
        <f>STDEV(K232:K270)/SQRT(COUNT(K232:K270))</f>
        <v>4.9940443608806874E-2</v>
      </c>
      <c r="N233" s="93">
        <f>STDEV(L232:L270)/SQRT(COUNT(L232:L270))</f>
        <v>3.1966250007699794E-3</v>
      </c>
      <c r="O233" s="93"/>
      <c r="P233" s="93"/>
    </row>
    <row r="234" spans="1:16" x14ac:dyDescent="0.2">
      <c r="A234" s="69"/>
      <c r="B234" s="70" t="s">
        <v>1506</v>
      </c>
      <c r="C234" s="70" t="s">
        <v>1235</v>
      </c>
      <c r="D234" s="70" t="s">
        <v>1234</v>
      </c>
      <c r="E234" s="8">
        <v>29</v>
      </c>
      <c r="F234" s="8"/>
      <c r="G234" s="8" t="s">
        <v>659</v>
      </c>
      <c r="H234" s="54">
        <v>897752.45121457102</v>
      </c>
      <c r="I234" s="54">
        <v>101112.11648903709</v>
      </c>
      <c r="J234" s="54">
        <v>77407.711538419419</v>
      </c>
      <c r="K234" s="121">
        <v>0.11262805949707216</v>
      </c>
      <c r="L234" s="121">
        <v>8.6223893272242669E-2</v>
      </c>
      <c r="M234" s="95"/>
      <c r="N234" s="94"/>
      <c r="O234" s="95"/>
      <c r="P234" s="95"/>
    </row>
    <row r="235" spans="1:16" x14ac:dyDescent="0.2">
      <c r="A235" s="77"/>
      <c r="B235" s="78" t="s">
        <v>1508</v>
      </c>
      <c r="C235" s="78" t="s">
        <v>1235</v>
      </c>
      <c r="D235" s="78" t="s">
        <v>1234</v>
      </c>
      <c r="E235" s="8">
        <v>41</v>
      </c>
      <c r="F235" s="8"/>
      <c r="G235" s="8" t="s">
        <v>671</v>
      </c>
      <c r="H235" s="54">
        <v>295377.94482094678</v>
      </c>
      <c r="I235" s="54">
        <v>179743.3974958951</v>
      </c>
      <c r="J235" s="54">
        <v>0</v>
      </c>
      <c r="K235" s="121">
        <v>0.60852003559322132</v>
      </c>
      <c r="L235" s="121">
        <v>0</v>
      </c>
      <c r="M235" s="95"/>
      <c r="N235" s="94"/>
      <c r="O235" s="95"/>
      <c r="P235" s="95"/>
    </row>
    <row r="236" spans="1:16" x14ac:dyDescent="0.2">
      <c r="A236" s="77"/>
      <c r="B236" s="78"/>
      <c r="C236" s="78"/>
      <c r="D236" s="78"/>
      <c r="E236" s="8"/>
      <c r="F236" s="8"/>
      <c r="G236" s="8"/>
      <c r="H236" s="54"/>
      <c r="I236" s="54"/>
      <c r="J236" s="54"/>
      <c r="K236" s="121"/>
      <c r="L236" s="121"/>
      <c r="M236" s="95"/>
      <c r="N236" s="94"/>
      <c r="O236" s="95"/>
      <c r="P236" s="95"/>
    </row>
    <row r="237" spans="1:16" x14ac:dyDescent="0.2">
      <c r="A237" s="77"/>
      <c r="B237" s="78" t="s">
        <v>1510</v>
      </c>
      <c r="C237" s="78" t="s">
        <v>1235</v>
      </c>
      <c r="D237" s="78" t="s">
        <v>1234</v>
      </c>
      <c r="E237" s="8">
        <v>48</v>
      </c>
      <c r="F237" s="8"/>
      <c r="G237" s="8" t="s">
        <v>675</v>
      </c>
      <c r="H237" s="54">
        <v>723018.98371282313</v>
      </c>
      <c r="I237" s="54">
        <v>59.352852280917944</v>
      </c>
      <c r="J237" s="54">
        <v>0</v>
      </c>
      <c r="K237" s="121">
        <v>8.2090309684721059E-5</v>
      </c>
      <c r="L237" s="121">
        <v>0</v>
      </c>
      <c r="M237" s="95"/>
      <c r="N237" s="94"/>
      <c r="O237" s="95"/>
      <c r="P237" s="95"/>
    </row>
    <row r="238" spans="1:16" x14ac:dyDescent="0.2">
      <c r="A238" s="79"/>
      <c r="B238" s="8" t="s">
        <v>1512</v>
      </c>
      <c r="C238" s="8" t="s">
        <v>1235</v>
      </c>
      <c r="D238" s="8" t="s">
        <v>1234</v>
      </c>
      <c r="E238" s="8">
        <v>56</v>
      </c>
      <c r="F238" s="8"/>
      <c r="G238" s="8" t="s">
        <v>683</v>
      </c>
      <c r="H238" s="54">
        <v>917018.54037344956</v>
      </c>
      <c r="I238" s="54">
        <v>48136.391619571572</v>
      </c>
      <c r="J238" s="54">
        <v>0</v>
      </c>
      <c r="K238" s="121">
        <v>5.2492277418914948E-2</v>
      </c>
      <c r="L238" s="121">
        <v>0</v>
      </c>
      <c r="M238" s="95"/>
      <c r="N238" s="94"/>
      <c r="O238" s="95"/>
      <c r="P238" s="95"/>
    </row>
    <row r="239" spans="1:16" x14ac:dyDescent="0.2">
      <c r="A239" s="77"/>
      <c r="B239" s="78" t="s">
        <v>687</v>
      </c>
      <c r="C239" s="78" t="s">
        <v>1235</v>
      </c>
      <c r="D239" s="78" t="s">
        <v>1234</v>
      </c>
      <c r="E239" s="8">
        <v>63</v>
      </c>
      <c r="F239" s="8"/>
      <c r="G239" s="8" t="s">
        <v>687</v>
      </c>
      <c r="H239" s="54">
        <v>161814.8205916975</v>
      </c>
      <c r="I239" s="54">
        <v>729.67476247416607</v>
      </c>
      <c r="J239" s="54">
        <v>0</v>
      </c>
      <c r="K239" s="121">
        <v>4.5093197261289967E-3</v>
      </c>
      <c r="L239" s="121">
        <v>0</v>
      </c>
      <c r="M239" s="95"/>
      <c r="N239" s="94"/>
      <c r="O239" s="95"/>
      <c r="P239" s="95"/>
    </row>
    <row r="240" spans="1:16" x14ac:dyDescent="0.2">
      <c r="A240" s="77"/>
      <c r="B240" s="78" t="s">
        <v>1514</v>
      </c>
      <c r="C240" s="78" t="s">
        <v>1235</v>
      </c>
      <c r="D240" s="78" t="s">
        <v>1234</v>
      </c>
      <c r="E240" s="8">
        <v>82</v>
      </c>
      <c r="F240" s="8"/>
      <c r="G240" s="8" t="s">
        <v>703</v>
      </c>
      <c r="H240" s="54">
        <v>281391.48385600199</v>
      </c>
      <c r="I240" s="54">
        <v>0</v>
      </c>
      <c r="J240" s="54">
        <v>8.4112396109965886</v>
      </c>
      <c r="K240" s="121">
        <v>0</v>
      </c>
      <c r="L240" s="121">
        <v>2.9891592651399922E-5</v>
      </c>
      <c r="M240" s="95"/>
      <c r="N240" s="94"/>
      <c r="O240" s="95"/>
      <c r="P240" s="95"/>
    </row>
    <row r="241" spans="1:16" x14ac:dyDescent="0.2">
      <c r="A241" s="79"/>
      <c r="B241" s="8" t="s">
        <v>1516</v>
      </c>
      <c r="C241" s="8" t="s">
        <v>1235</v>
      </c>
      <c r="D241" s="8" t="s">
        <v>1234</v>
      </c>
      <c r="E241" s="8">
        <v>86</v>
      </c>
      <c r="F241" s="8"/>
      <c r="G241" s="8" t="s">
        <v>707</v>
      </c>
      <c r="H241" s="54">
        <v>996427.53576878144</v>
      </c>
      <c r="I241" s="54">
        <v>21.640378108665914</v>
      </c>
      <c r="J241" s="54">
        <v>0</v>
      </c>
      <c r="K241" s="121">
        <v>2.1717964760949269E-5</v>
      </c>
      <c r="L241" s="121">
        <v>0</v>
      </c>
      <c r="M241" s="95"/>
      <c r="N241" s="94"/>
      <c r="O241" s="95"/>
      <c r="P241" s="95"/>
    </row>
    <row r="242" spans="1:16" x14ac:dyDescent="0.2">
      <c r="A242" s="77"/>
      <c r="B242" s="78" t="s">
        <v>1518</v>
      </c>
      <c r="C242" s="78" t="s">
        <v>1235</v>
      </c>
      <c r="D242" s="78" t="s">
        <v>1234</v>
      </c>
      <c r="E242" s="8">
        <v>90</v>
      </c>
      <c r="F242" s="8"/>
      <c r="G242" s="8" t="s">
        <v>711</v>
      </c>
      <c r="H242" s="54">
        <v>1630598.2957431504</v>
      </c>
      <c r="I242" s="54">
        <v>1517131.5843043276</v>
      </c>
      <c r="J242" s="54">
        <v>1412.1010226685298</v>
      </c>
      <c r="K242" s="121">
        <v>0.93041406228925927</v>
      </c>
      <c r="L242" s="121">
        <v>8.6600177760210416E-4</v>
      </c>
      <c r="M242" s="95"/>
      <c r="N242" s="94"/>
      <c r="O242" s="95"/>
      <c r="P242" s="95"/>
    </row>
    <row r="243" spans="1:16" x14ac:dyDescent="0.2">
      <c r="A243" s="79"/>
      <c r="B243" s="8" t="s">
        <v>1520</v>
      </c>
      <c r="C243" s="8" t="s">
        <v>1235</v>
      </c>
      <c r="D243" s="8" t="s">
        <v>1234</v>
      </c>
      <c r="E243" s="8">
        <v>102</v>
      </c>
      <c r="F243" s="8"/>
      <c r="G243" s="8" t="s">
        <v>719</v>
      </c>
      <c r="H243" s="54">
        <v>1567130.1783714411</v>
      </c>
      <c r="I243" s="54">
        <v>32.121444961528795</v>
      </c>
      <c r="J243" s="54">
        <v>0</v>
      </c>
      <c r="K243" s="121">
        <v>2.0496985767263663E-5</v>
      </c>
      <c r="L243" s="121">
        <v>0</v>
      </c>
      <c r="M243" s="95"/>
      <c r="N243" s="94"/>
      <c r="O243" s="95"/>
      <c r="P243" s="95"/>
    </row>
    <row r="244" spans="1:16" x14ac:dyDescent="0.2">
      <c r="A244" s="77"/>
      <c r="B244" s="78" t="s">
        <v>1522</v>
      </c>
      <c r="C244" s="78" t="s">
        <v>1235</v>
      </c>
      <c r="D244" s="78" t="s">
        <v>1234</v>
      </c>
      <c r="E244" s="8">
        <v>118</v>
      </c>
      <c r="F244" s="8"/>
      <c r="G244" s="8" t="s">
        <v>723</v>
      </c>
      <c r="H244" s="54">
        <v>803451.13486869761</v>
      </c>
      <c r="I244" s="54">
        <v>182.63808459871279</v>
      </c>
      <c r="J244" s="54">
        <v>14.101510979940658</v>
      </c>
      <c r="K244" s="121">
        <v>2.2731697880862419E-4</v>
      </c>
      <c r="L244" s="121">
        <v>1.7551174387531568E-5</v>
      </c>
      <c r="M244" s="95"/>
      <c r="N244" s="94"/>
      <c r="O244" s="95"/>
      <c r="P244" s="95"/>
    </row>
    <row r="245" spans="1:16" x14ac:dyDescent="0.2">
      <c r="A245" s="79"/>
      <c r="B245" s="8" t="s">
        <v>727</v>
      </c>
      <c r="C245" s="8" t="s">
        <v>1235</v>
      </c>
      <c r="D245" s="8" t="s">
        <v>1234</v>
      </c>
      <c r="E245" s="8">
        <v>126</v>
      </c>
      <c r="F245" s="8"/>
      <c r="G245" s="8" t="s">
        <v>727</v>
      </c>
      <c r="H245" s="54">
        <v>8517.6738236933343</v>
      </c>
      <c r="I245" s="54">
        <v>12.015009588434532</v>
      </c>
      <c r="J245" s="54">
        <v>0</v>
      </c>
      <c r="K245" s="121">
        <v>1.4105975219446387E-3</v>
      </c>
      <c r="L245" s="121">
        <v>0</v>
      </c>
      <c r="M245" s="95"/>
      <c r="N245" s="94"/>
      <c r="O245" s="95"/>
      <c r="P245" s="95"/>
    </row>
    <row r="246" spans="1:16" x14ac:dyDescent="0.2">
      <c r="A246" s="77"/>
      <c r="B246" s="78" t="s">
        <v>1525</v>
      </c>
      <c r="C246" s="78" t="s">
        <v>1235</v>
      </c>
      <c r="D246" s="78" t="s">
        <v>1234</v>
      </c>
      <c r="E246" s="8">
        <v>130</v>
      </c>
      <c r="F246" s="8"/>
      <c r="G246" s="8" t="s">
        <v>731</v>
      </c>
      <c r="H246" s="54">
        <v>1224832.1708837408</v>
      </c>
      <c r="I246" s="54">
        <v>0</v>
      </c>
      <c r="J246" s="54">
        <v>72.390240907557683</v>
      </c>
      <c r="K246" s="121">
        <v>0</v>
      </c>
      <c r="L246" s="121">
        <v>5.9102171406329639E-5</v>
      </c>
      <c r="M246" s="95"/>
      <c r="N246" s="94"/>
      <c r="O246" s="95"/>
      <c r="P246" s="95"/>
    </row>
    <row r="247" spans="1:16" x14ac:dyDescent="0.2">
      <c r="A247" s="79"/>
      <c r="B247" s="8" t="s">
        <v>1527</v>
      </c>
      <c r="C247" s="8" t="s">
        <v>1235</v>
      </c>
      <c r="D247" s="8" t="s">
        <v>1234</v>
      </c>
      <c r="E247" s="8">
        <v>138</v>
      </c>
      <c r="F247" s="8"/>
      <c r="G247" s="8" t="s">
        <v>735</v>
      </c>
      <c r="H247" s="54">
        <v>1696937.13422608</v>
      </c>
      <c r="I247" s="54">
        <v>985958.63217952149</v>
      </c>
      <c r="J247" s="54">
        <v>0</v>
      </c>
      <c r="K247" s="121">
        <v>0.58102248592089789</v>
      </c>
      <c r="L247" s="121">
        <v>0</v>
      </c>
      <c r="M247" s="95"/>
      <c r="N247" s="94"/>
      <c r="O247" s="95"/>
      <c r="P247" s="95"/>
    </row>
    <row r="248" spans="1:16" x14ac:dyDescent="0.2">
      <c r="A248" s="77"/>
      <c r="B248" s="78" t="s">
        <v>1531</v>
      </c>
      <c r="C248" s="78" t="s">
        <v>1235</v>
      </c>
      <c r="D248" s="78" t="s">
        <v>1234</v>
      </c>
      <c r="E248" s="8">
        <v>142</v>
      </c>
      <c r="F248" s="8"/>
      <c r="G248" s="8" t="s">
        <v>739</v>
      </c>
      <c r="H248" s="54">
        <v>43319.094447666721</v>
      </c>
      <c r="I248" s="54">
        <v>0</v>
      </c>
      <c r="J248" s="54">
        <v>0</v>
      </c>
      <c r="K248" s="121">
        <v>0</v>
      </c>
      <c r="L248" s="121">
        <v>0</v>
      </c>
      <c r="M248" s="95"/>
      <c r="N248" s="94"/>
      <c r="O248" s="95"/>
      <c r="P248" s="95"/>
    </row>
    <row r="249" spans="1:16" x14ac:dyDescent="0.2">
      <c r="A249" s="69"/>
      <c r="B249" s="70" t="s">
        <v>1533</v>
      </c>
      <c r="C249" s="70" t="s">
        <v>1235</v>
      </c>
      <c r="D249" s="70" t="s">
        <v>1234</v>
      </c>
      <c r="E249" s="8">
        <v>154</v>
      </c>
      <c r="F249" s="8"/>
      <c r="G249" s="8" t="s">
        <v>743</v>
      </c>
      <c r="H249" s="54">
        <v>801833.03841328504</v>
      </c>
      <c r="I249" s="54">
        <v>12.444192435821602</v>
      </c>
      <c r="J249" s="54">
        <v>36305.498739049857</v>
      </c>
      <c r="K249" s="121">
        <v>1.5519680332013895E-5</v>
      </c>
      <c r="L249" s="121">
        <v>4.5278127739527094E-2</v>
      </c>
      <c r="M249" s="95"/>
      <c r="N249" s="94"/>
      <c r="O249" s="95"/>
      <c r="P249" s="95"/>
    </row>
    <row r="250" spans="1:16" x14ac:dyDescent="0.2">
      <c r="A250" s="77"/>
      <c r="B250" s="78" t="s">
        <v>1535</v>
      </c>
      <c r="C250" s="78" t="s">
        <v>1235</v>
      </c>
      <c r="D250" s="78" t="s">
        <v>1234</v>
      </c>
      <c r="E250" s="8">
        <v>158</v>
      </c>
      <c r="F250" s="8"/>
      <c r="G250" s="8" t="s">
        <v>747</v>
      </c>
      <c r="H250" s="54">
        <v>1129508.2470984212</v>
      </c>
      <c r="I250" s="54">
        <v>35.233263681831943</v>
      </c>
      <c r="J250" s="54">
        <v>12.400158510057553</v>
      </c>
      <c r="K250" s="121">
        <v>3.119345411805731E-5</v>
      </c>
      <c r="L250" s="121">
        <v>1.0978369163671143E-5</v>
      </c>
      <c r="M250" s="95"/>
      <c r="N250" s="94"/>
      <c r="O250" s="95"/>
      <c r="P250" s="95"/>
    </row>
    <row r="251" spans="1:16" x14ac:dyDescent="0.2">
      <c r="A251" s="69"/>
      <c r="B251" s="70" t="s">
        <v>1536</v>
      </c>
      <c r="C251" s="70" t="s">
        <v>1235</v>
      </c>
      <c r="D251" s="70" t="s">
        <v>1234</v>
      </c>
      <c r="E251" s="8">
        <v>166</v>
      </c>
      <c r="F251" s="8"/>
      <c r="G251" s="8" t="s">
        <v>751</v>
      </c>
      <c r="H251" s="54">
        <v>2442434.9402307277</v>
      </c>
      <c r="I251" s="54">
        <v>15.848814677395451</v>
      </c>
      <c r="J251" s="54">
        <v>0</v>
      </c>
      <c r="K251" s="121">
        <v>6.4889403669840523E-6</v>
      </c>
      <c r="L251" s="121">
        <v>0</v>
      </c>
      <c r="M251" s="95"/>
      <c r="N251" s="94"/>
      <c r="O251" s="95"/>
      <c r="P251" s="95"/>
    </row>
    <row r="252" spans="1:16" x14ac:dyDescent="0.2">
      <c r="A252" s="77"/>
      <c r="B252" s="78" t="s">
        <v>1538</v>
      </c>
      <c r="C252" s="78" t="s">
        <v>1235</v>
      </c>
      <c r="D252" s="78" t="s">
        <v>1234</v>
      </c>
      <c r="E252" s="8">
        <v>170</v>
      </c>
      <c r="F252" s="8"/>
      <c r="G252" s="8" t="s">
        <v>755</v>
      </c>
      <c r="H252" s="54">
        <v>542496.56567570579</v>
      </c>
      <c r="I252" s="54">
        <v>43.196970786344423</v>
      </c>
      <c r="J252" s="54">
        <v>0</v>
      </c>
      <c r="K252" s="121">
        <v>7.9626256679690685E-5</v>
      </c>
      <c r="L252" s="121">
        <v>0</v>
      </c>
      <c r="M252" s="95"/>
      <c r="N252" s="94"/>
      <c r="O252" s="95"/>
      <c r="P252" s="95"/>
    </row>
    <row r="253" spans="1:16" x14ac:dyDescent="0.2">
      <c r="A253" s="69"/>
      <c r="B253" s="70" t="s">
        <v>1542</v>
      </c>
      <c r="C253" s="70" t="s">
        <v>1235</v>
      </c>
      <c r="D253" s="70" t="s">
        <v>1234</v>
      </c>
      <c r="E253" s="8">
        <v>178</v>
      </c>
      <c r="F253" s="8"/>
      <c r="G253" s="91" t="s">
        <v>759</v>
      </c>
      <c r="H253" s="54">
        <v>2648955.9931083359</v>
      </c>
      <c r="I253" s="54">
        <v>151359.70614422322</v>
      </c>
      <c r="J253" s="54">
        <v>0</v>
      </c>
      <c r="K253" s="121">
        <v>5.7139381151672074E-2</v>
      </c>
      <c r="L253" s="121">
        <v>0</v>
      </c>
      <c r="M253" s="95"/>
      <c r="N253" s="94"/>
      <c r="O253" s="95"/>
      <c r="P253" s="95"/>
    </row>
    <row r="254" spans="1:16" x14ac:dyDescent="0.2">
      <c r="A254" s="77"/>
      <c r="B254" s="78" t="s">
        <v>1544</v>
      </c>
      <c r="C254" s="78" t="s">
        <v>1235</v>
      </c>
      <c r="D254" s="78" t="s">
        <v>1234</v>
      </c>
      <c r="E254" s="8">
        <v>182</v>
      </c>
      <c r="F254" s="8"/>
      <c r="G254" s="8" t="s">
        <v>763</v>
      </c>
      <c r="H254" s="54">
        <v>1489901.2304373337</v>
      </c>
      <c r="I254" s="54">
        <v>2528502.1733488236</v>
      </c>
      <c r="J254" s="54">
        <v>0</v>
      </c>
      <c r="K254" s="121">
        <v>0.9428299010303548</v>
      </c>
      <c r="L254" s="121">
        <v>0</v>
      </c>
      <c r="M254" s="95"/>
      <c r="N254" s="94"/>
      <c r="O254" s="95"/>
      <c r="P254" s="95"/>
    </row>
    <row r="255" spans="1:16" x14ac:dyDescent="0.2">
      <c r="A255" s="79"/>
      <c r="B255" s="8" t="s">
        <v>767</v>
      </c>
      <c r="C255" s="8" t="s">
        <v>1235</v>
      </c>
      <c r="D255" s="8" t="s">
        <v>1234</v>
      </c>
      <c r="E255" s="8">
        <v>186</v>
      </c>
      <c r="F255" s="8"/>
      <c r="G255" s="8" t="s">
        <v>767</v>
      </c>
      <c r="H255" s="54">
        <v>1195813.1040793445</v>
      </c>
      <c r="I255" s="54">
        <v>929932.04291622946</v>
      </c>
      <c r="J255" s="54">
        <v>0</v>
      </c>
      <c r="K255" s="121">
        <v>0.77765667539843808</v>
      </c>
      <c r="L255" s="121">
        <v>0</v>
      </c>
      <c r="M255" s="95"/>
      <c r="N255" s="94"/>
      <c r="O255" s="95"/>
      <c r="P255" s="95"/>
    </row>
    <row r="256" spans="1:16" x14ac:dyDescent="0.2">
      <c r="A256" s="77"/>
      <c r="B256" s="78" t="s">
        <v>1546</v>
      </c>
      <c r="C256" s="78" t="s">
        <v>1235</v>
      </c>
      <c r="D256" s="78" t="s">
        <v>1234</v>
      </c>
      <c r="E256" s="8">
        <v>190</v>
      </c>
      <c r="F256" s="8"/>
      <c r="G256" s="8" t="s">
        <v>771</v>
      </c>
      <c r="H256" s="54">
        <v>596080.39148651599</v>
      </c>
      <c r="I256" s="54">
        <v>155.52054697695212</v>
      </c>
      <c r="J256" s="54">
        <v>0</v>
      </c>
      <c r="K256" s="121">
        <v>2.6090532283592181E-4</v>
      </c>
      <c r="L256" s="121">
        <v>0</v>
      </c>
      <c r="M256" s="95"/>
      <c r="N256" s="94"/>
      <c r="O256" s="95"/>
      <c r="P256" s="95"/>
    </row>
    <row r="257" spans="1:16" x14ac:dyDescent="0.2">
      <c r="A257" s="79"/>
      <c r="B257" s="8" t="s">
        <v>775</v>
      </c>
      <c r="C257" s="8" t="s">
        <v>1235</v>
      </c>
      <c r="D257" s="8" t="s">
        <v>1234</v>
      </c>
      <c r="E257" s="8">
        <v>194</v>
      </c>
      <c r="F257" s="8"/>
      <c r="G257" s="91" t="s">
        <v>775</v>
      </c>
      <c r="H257" s="54">
        <v>855956.0248046018</v>
      </c>
      <c r="I257" s="54">
        <v>6.5702643909014578</v>
      </c>
      <c r="J257" s="54">
        <v>0</v>
      </c>
      <c r="K257" s="121">
        <v>7.6759368478086505E-6</v>
      </c>
      <c r="L257" s="121">
        <v>0</v>
      </c>
      <c r="M257" s="95"/>
      <c r="N257" s="94"/>
      <c r="O257" s="95"/>
      <c r="P257" s="95"/>
    </row>
    <row r="258" spans="1:16" x14ac:dyDescent="0.2">
      <c r="A258" s="69"/>
      <c r="B258" s="70" t="s">
        <v>1549</v>
      </c>
      <c r="C258" s="70" t="s">
        <v>1235</v>
      </c>
      <c r="D258" s="70" t="s">
        <v>1234</v>
      </c>
      <c r="E258" s="8">
        <v>201</v>
      </c>
      <c r="F258" s="8"/>
      <c r="G258" s="8" t="s">
        <v>779</v>
      </c>
      <c r="H258" s="54">
        <v>1970688.9717199006</v>
      </c>
      <c r="I258" s="54">
        <v>0</v>
      </c>
      <c r="J258" s="54">
        <v>0</v>
      </c>
      <c r="K258" s="121">
        <v>0</v>
      </c>
      <c r="L258" s="121">
        <v>0</v>
      </c>
      <c r="M258" s="95"/>
      <c r="N258" s="94"/>
      <c r="O258" s="95"/>
      <c r="P258" s="95"/>
    </row>
    <row r="259" spans="1:16" x14ac:dyDescent="0.2">
      <c r="A259" s="77"/>
      <c r="B259" s="78" t="s">
        <v>1551</v>
      </c>
      <c r="C259" s="78" t="s">
        <v>1235</v>
      </c>
      <c r="D259" s="78" t="s">
        <v>1234</v>
      </c>
      <c r="E259" s="8">
        <v>209</v>
      </c>
      <c r="F259" s="8"/>
      <c r="G259" s="8" t="s">
        <v>783</v>
      </c>
      <c r="H259" s="54">
        <v>943422.04269533686</v>
      </c>
      <c r="I259" s="54">
        <v>0</v>
      </c>
      <c r="J259" s="54">
        <v>0</v>
      </c>
      <c r="K259" s="121">
        <v>0</v>
      </c>
      <c r="L259" s="121">
        <v>0</v>
      </c>
      <c r="M259" s="95"/>
      <c r="N259" s="94"/>
      <c r="O259" s="95"/>
      <c r="P259" s="95"/>
    </row>
    <row r="260" spans="1:16" x14ac:dyDescent="0.2">
      <c r="A260" s="69"/>
      <c r="B260" s="70" t="s">
        <v>1553</v>
      </c>
      <c r="C260" s="70" t="s">
        <v>1235</v>
      </c>
      <c r="D260" s="70" t="s">
        <v>1234</v>
      </c>
      <c r="E260" s="8">
        <v>213</v>
      </c>
      <c r="F260" s="8"/>
      <c r="G260" s="8" t="s">
        <v>787</v>
      </c>
      <c r="H260" s="54">
        <v>3764427.2292140936</v>
      </c>
      <c r="I260" s="54">
        <v>2770556.4254565584</v>
      </c>
      <c r="J260" s="54">
        <v>0</v>
      </c>
      <c r="K260" s="121">
        <v>0.73598352598118155</v>
      </c>
      <c r="L260" s="121">
        <v>0</v>
      </c>
      <c r="M260" s="95"/>
      <c r="N260" s="94"/>
      <c r="O260" s="95"/>
      <c r="P260" s="95"/>
    </row>
    <row r="261" spans="1:16" x14ac:dyDescent="0.2">
      <c r="A261" s="77"/>
      <c r="B261" s="78" t="s">
        <v>1555</v>
      </c>
      <c r="C261" s="78" t="s">
        <v>1235</v>
      </c>
      <c r="D261" s="78" t="s">
        <v>1234</v>
      </c>
      <c r="E261" s="8">
        <v>225</v>
      </c>
      <c r="F261" s="8"/>
      <c r="G261" s="8" t="s">
        <v>791</v>
      </c>
      <c r="H261" s="54">
        <v>1372919.6499621402</v>
      </c>
      <c r="I261" s="54">
        <v>129076.90045376302</v>
      </c>
      <c r="J261" s="54">
        <v>0</v>
      </c>
      <c r="K261" s="121">
        <v>9.4016354458414567E-2</v>
      </c>
      <c r="L261" s="121">
        <v>0</v>
      </c>
      <c r="M261" s="95"/>
      <c r="N261" s="94"/>
      <c r="O261" s="95"/>
      <c r="P261" s="95"/>
    </row>
    <row r="262" spans="1:16" x14ac:dyDescent="0.2">
      <c r="A262" s="69"/>
      <c r="B262" s="70" t="s">
        <v>1556</v>
      </c>
      <c r="C262" s="70" t="s">
        <v>1235</v>
      </c>
      <c r="D262" s="70" t="s">
        <v>1234</v>
      </c>
      <c r="E262" s="8">
        <v>229</v>
      </c>
      <c r="F262" s="8"/>
      <c r="G262" s="8" t="s">
        <v>795</v>
      </c>
      <c r="H262" s="54">
        <v>546491.77257435303</v>
      </c>
      <c r="I262" s="54">
        <v>413973.17899773794</v>
      </c>
      <c r="J262" s="54">
        <v>0</v>
      </c>
      <c r="K262" s="121">
        <v>0.75751035930081589</v>
      </c>
      <c r="L262" s="121">
        <v>0</v>
      </c>
      <c r="M262" s="95"/>
      <c r="N262" s="94"/>
      <c r="O262" s="95"/>
      <c r="P262" s="95"/>
    </row>
    <row r="263" spans="1:16" x14ac:dyDescent="0.2">
      <c r="A263" s="77"/>
      <c r="B263" s="78" t="s">
        <v>799</v>
      </c>
      <c r="C263" s="78" t="s">
        <v>1235</v>
      </c>
      <c r="D263" s="78" t="s">
        <v>1234</v>
      </c>
      <c r="E263" s="8">
        <v>237</v>
      </c>
      <c r="F263" s="8"/>
      <c r="G263" s="8" t="s">
        <v>799</v>
      </c>
      <c r="H263" s="54">
        <v>1458837.1898175082</v>
      </c>
      <c r="I263" s="54">
        <v>0</v>
      </c>
      <c r="J263" s="54">
        <v>8.5237527471740293</v>
      </c>
      <c r="K263" s="121">
        <v>0</v>
      </c>
      <c r="L263" s="121">
        <v>5.8428403160192949E-6</v>
      </c>
      <c r="M263" s="95"/>
      <c r="N263" s="94"/>
      <c r="O263" s="95"/>
      <c r="P263" s="95"/>
    </row>
    <row r="264" spans="1:16" x14ac:dyDescent="0.2">
      <c r="A264" s="69"/>
      <c r="B264" s="70" t="s">
        <v>803</v>
      </c>
      <c r="C264" s="70" t="s">
        <v>1235</v>
      </c>
      <c r="D264" s="70" t="s">
        <v>1234</v>
      </c>
      <c r="E264" s="8">
        <v>249</v>
      </c>
      <c r="F264" s="8"/>
      <c r="G264" s="8" t="s">
        <v>803</v>
      </c>
      <c r="H264" s="54">
        <v>1328778.0684249587</v>
      </c>
      <c r="I264" s="54">
        <v>0</v>
      </c>
      <c r="J264" s="54">
        <v>10.641470534385961</v>
      </c>
      <c r="K264" s="121">
        <v>0</v>
      </c>
      <c r="L264" s="121">
        <v>8.0084634050286684E-6</v>
      </c>
      <c r="M264" s="95"/>
      <c r="N264" s="94"/>
      <c r="O264" s="95"/>
      <c r="P264" s="95"/>
    </row>
    <row r="265" spans="1:16" x14ac:dyDescent="0.2">
      <c r="A265" s="77"/>
      <c r="B265" s="78" t="s">
        <v>807</v>
      </c>
      <c r="C265" s="78" t="s">
        <v>1235</v>
      </c>
      <c r="D265" s="78" t="s">
        <v>1234</v>
      </c>
      <c r="E265" s="8">
        <v>257</v>
      </c>
      <c r="F265" s="8"/>
      <c r="G265" s="8" t="s">
        <v>807</v>
      </c>
      <c r="H265" s="54">
        <v>1602030.4232945789</v>
      </c>
      <c r="I265" s="54">
        <v>86.137006319052361</v>
      </c>
      <c r="J265" s="54">
        <v>116209.79385646453</v>
      </c>
      <c r="K265" s="121">
        <v>5.3767397339378504E-5</v>
      </c>
      <c r="L265" s="121">
        <v>7.2539068026859846E-2</v>
      </c>
      <c r="M265" s="95"/>
      <c r="N265" s="94"/>
      <c r="O265" s="95"/>
      <c r="P265" s="95"/>
    </row>
    <row r="266" spans="1:16" x14ac:dyDescent="0.2">
      <c r="A266" s="69"/>
      <c r="B266" s="70" t="s">
        <v>811</v>
      </c>
      <c r="C266" s="70" t="s">
        <v>1235</v>
      </c>
      <c r="D266" s="70" t="s">
        <v>1234</v>
      </c>
      <c r="E266" s="8">
        <v>261</v>
      </c>
      <c r="F266" s="8"/>
      <c r="G266" s="8" t="s">
        <v>811</v>
      </c>
      <c r="H266" s="54">
        <v>442148.16705210996</v>
      </c>
      <c r="I266" s="54">
        <v>40.374528309794904</v>
      </c>
      <c r="J266" s="54">
        <v>0</v>
      </c>
      <c r="K266" s="121">
        <v>9.1314476273824538E-5</v>
      </c>
      <c r="L266" s="121">
        <v>0</v>
      </c>
      <c r="M266" s="95"/>
      <c r="N266" s="94"/>
      <c r="O266" s="95"/>
      <c r="P266" s="95"/>
    </row>
    <row r="267" spans="1:16" x14ac:dyDescent="0.2">
      <c r="A267" s="77"/>
      <c r="B267" s="78" t="s">
        <v>815</v>
      </c>
      <c r="C267" s="78" t="s">
        <v>1235</v>
      </c>
      <c r="D267" s="78" t="s">
        <v>1234</v>
      </c>
      <c r="E267" s="8">
        <v>265</v>
      </c>
      <c r="F267" s="8"/>
      <c r="G267" s="8" t="s">
        <v>815</v>
      </c>
      <c r="H267" s="54">
        <v>599885.79210700304</v>
      </c>
      <c r="I267" s="54">
        <v>37.197347563693114</v>
      </c>
      <c r="J267" s="54">
        <v>5.9182387989636753</v>
      </c>
      <c r="K267" s="121">
        <v>6.200738216026649E-5</v>
      </c>
      <c r="L267" s="121">
        <v>9.8656092156755479E-6</v>
      </c>
      <c r="M267" s="95"/>
      <c r="N267" s="94"/>
      <c r="O267" s="95"/>
      <c r="P267" s="95"/>
    </row>
    <row r="268" spans="1:16" x14ac:dyDescent="0.2">
      <c r="A268" s="69"/>
      <c r="B268" s="70" t="s">
        <v>819</v>
      </c>
      <c r="C268" s="70" t="s">
        <v>1235</v>
      </c>
      <c r="D268" s="70" t="s">
        <v>1234</v>
      </c>
      <c r="E268" s="8">
        <v>293</v>
      </c>
      <c r="F268" s="8"/>
      <c r="G268" s="8" t="s">
        <v>819</v>
      </c>
      <c r="H268" s="54">
        <v>1561563.8005411043</v>
      </c>
      <c r="I268" s="54">
        <v>317.93430078265999</v>
      </c>
      <c r="J268" s="54">
        <v>9.8069702043834983</v>
      </c>
      <c r="K268" s="121">
        <v>2.0359994300104241E-4</v>
      </c>
      <c r="L268" s="121">
        <v>6.280223837786994E-6</v>
      </c>
      <c r="M268" s="95"/>
      <c r="N268" s="94"/>
      <c r="O268" s="95"/>
      <c r="P268" s="95"/>
    </row>
    <row r="269" spans="1:16" x14ac:dyDescent="0.2">
      <c r="A269" s="77"/>
      <c r="B269" s="78" t="s">
        <v>823</v>
      </c>
      <c r="C269" s="78" t="s">
        <v>1235</v>
      </c>
      <c r="D269" s="78" t="s">
        <v>1234</v>
      </c>
      <c r="E269" s="8">
        <v>300</v>
      </c>
      <c r="F269" s="8"/>
      <c r="G269" s="8" t="s">
        <v>823</v>
      </c>
      <c r="H269" s="54">
        <v>1792630.0740920526</v>
      </c>
      <c r="I269" s="54">
        <v>229882.16465046143</v>
      </c>
      <c r="J269" s="54">
        <v>0</v>
      </c>
      <c r="K269" s="121">
        <v>0.1282373692000533</v>
      </c>
      <c r="L269" s="121">
        <v>0</v>
      </c>
      <c r="M269" s="95"/>
      <c r="N269" s="94"/>
      <c r="O269" s="95"/>
      <c r="P269" s="95"/>
    </row>
    <row r="270" spans="1:16" x14ac:dyDescent="0.2">
      <c r="A270" s="87"/>
      <c r="B270" s="89"/>
      <c r="C270" s="89"/>
      <c r="D270" s="89"/>
      <c r="E270" s="52"/>
      <c r="F270" s="52"/>
      <c r="G270" s="52"/>
      <c r="H270" s="82"/>
      <c r="I270" s="82"/>
      <c r="J270" s="82"/>
      <c r="K270" s="122"/>
      <c r="L270" s="122"/>
      <c r="M270" s="96"/>
      <c r="N270" s="97"/>
      <c r="O270" s="95"/>
      <c r="P270" s="95"/>
    </row>
  </sheetData>
  <sortState ref="A3:Q760">
    <sortCondition ref="D3:D760"/>
    <sortCondition ref="C3:C760"/>
  </sortState>
  <mergeCells count="1">
    <mergeCell ref="M1:N1"/>
  </mergeCells>
  <conditionalFormatting sqref="M3:P3 K27:L27 H2:L2 G27:I27 G3:L26 G28:L270">
    <cfRule type="cellIs" dxfId="1" priority="8" operator="equal">
      <formula>0</formula>
    </cfRule>
  </conditionalFormatting>
  <conditionalFormatting sqref="J27">
    <cfRule type="cellIs" dxfId="0" priority="1" operator="equal">
      <formula>0</formula>
    </cfRule>
  </conditionalFormatting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5"/>
  <sheetViews>
    <sheetView topLeftCell="A2" workbookViewId="0">
      <selection activeCell="G2" sqref="G1:G1048576"/>
    </sheetView>
  </sheetViews>
  <sheetFormatPr baseColWidth="10" defaultColWidth="8.83203125" defaultRowHeight="15" x14ac:dyDescent="0.2"/>
  <cols>
    <col min="8" max="8" width="11" style="23" bestFit="1" customWidth="1"/>
    <col min="9" max="9" width="10.1640625" style="23" bestFit="1" customWidth="1"/>
    <col min="10" max="10" width="8.83203125" style="23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5</v>
      </c>
    </row>
    <row r="4" spans="1:2" x14ac:dyDescent="0.2">
      <c r="A4" t="s">
        <v>6</v>
      </c>
      <c r="B4" t="s">
        <v>3</v>
      </c>
    </row>
    <row r="5" spans="1:2" x14ac:dyDescent="0.2">
      <c r="A5" t="s">
        <v>7</v>
      </c>
      <c r="B5" t="s">
        <v>8</v>
      </c>
    </row>
    <row r="6" spans="1:2" x14ac:dyDescent="0.2">
      <c r="A6" t="s">
        <v>9</v>
      </c>
      <c r="B6" t="s">
        <v>3</v>
      </c>
    </row>
    <row r="7" spans="1:2" x14ac:dyDescent="0.2">
      <c r="A7" t="s">
        <v>10</v>
      </c>
      <c r="B7" t="s">
        <v>11</v>
      </c>
    </row>
    <row r="8" spans="1:2" x14ac:dyDescent="0.2">
      <c r="A8" t="s">
        <v>12</v>
      </c>
      <c r="B8" t="s">
        <v>3</v>
      </c>
    </row>
    <row r="9" spans="1:2" x14ac:dyDescent="0.2">
      <c r="A9" t="s">
        <v>13</v>
      </c>
      <c r="B9" t="s">
        <v>14</v>
      </c>
    </row>
    <row r="10" spans="1:2" x14ac:dyDescent="0.2">
      <c r="A10" t="s">
        <v>15</v>
      </c>
      <c r="B10" t="s">
        <v>3</v>
      </c>
    </row>
    <row r="11" spans="1:2" x14ac:dyDescent="0.2">
      <c r="A11" t="s">
        <v>16</v>
      </c>
      <c r="B11" t="s">
        <v>17</v>
      </c>
    </row>
    <row r="12" spans="1:2" x14ac:dyDescent="0.2">
      <c r="A12" t="s">
        <v>18</v>
      </c>
      <c r="B12" t="s">
        <v>3</v>
      </c>
    </row>
    <row r="13" spans="1:2" x14ac:dyDescent="0.2">
      <c r="A13" t="s">
        <v>19</v>
      </c>
      <c r="B13" t="s">
        <v>20</v>
      </c>
    </row>
    <row r="14" spans="1:2" x14ac:dyDescent="0.2">
      <c r="A14" t="s">
        <v>21</v>
      </c>
      <c r="B14" t="s">
        <v>3</v>
      </c>
    </row>
    <row r="15" spans="1:2" x14ac:dyDescent="0.2">
      <c r="A15" t="s">
        <v>22</v>
      </c>
      <c r="B15" t="s">
        <v>23</v>
      </c>
    </row>
    <row r="16" spans="1:2" x14ac:dyDescent="0.2">
      <c r="A16" t="s">
        <v>24</v>
      </c>
      <c r="B16" t="s">
        <v>3</v>
      </c>
    </row>
    <row r="17" spans="1:2" x14ac:dyDescent="0.2">
      <c r="A17" t="s">
        <v>25</v>
      </c>
      <c r="B17" t="s">
        <v>26</v>
      </c>
    </row>
    <row r="18" spans="1:2" x14ac:dyDescent="0.2">
      <c r="A18" t="s">
        <v>27</v>
      </c>
      <c r="B18" t="s">
        <v>3</v>
      </c>
    </row>
    <row r="19" spans="1:2" x14ac:dyDescent="0.2">
      <c r="A19" t="s">
        <v>28</v>
      </c>
      <c r="B19" t="s">
        <v>29</v>
      </c>
    </row>
    <row r="20" spans="1:2" x14ac:dyDescent="0.2">
      <c r="A20" t="s">
        <v>30</v>
      </c>
      <c r="B20" t="s">
        <v>1111</v>
      </c>
    </row>
    <row r="21" spans="1:2" x14ac:dyDescent="0.2">
      <c r="A21" t="s">
        <v>32</v>
      </c>
      <c r="B21" t="s">
        <v>1125</v>
      </c>
    </row>
    <row r="22" spans="1:2" x14ac:dyDescent="0.2">
      <c r="A22" t="s">
        <v>34</v>
      </c>
      <c r="B22" t="s">
        <v>1126</v>
      </c>
    </row>
    <row r="23" spans="1:2" x14ac:dyDescent="0.2">
      <c r="A23" t="s">
        <v>36</v>
      </c>
      <c r="B23" t="s">
        <v>1127</v>
      </c>
    </row>
    <row r="24" spans="1:2" x14ac:dyDescent="0.2">
      <c r="A24" t="s">
        <v>38</v>
      </c>
      <c r="B24" t="s">
        <v>1128</v>
      </c>
    </row>
    <row r="25" spans="1:2" x14ac:dyDescent="0.2">
      <c r="A25" t="s">
        <v>40</v>
      </c>
      <c r="B25" t="s">
        <v>41</v>
      </c>
    </row>
    <row r="26" spans="1:2" x14ac:dyDescent="0.2">
      <c r="A26" t="s">
        <v>42</v>
      </c>
      <c r="B26" t="s">
        <v>43</v>
      </c>
    </row>
    <row r="27" spans="1:2" x14ac:dyDescent="0.2">
      <c r="A27" t="s">
        <v>44</v>
      </c>
      <c r="B27" t="s">
        <v>45</v>
      </c>
    </row>
    <row r="28" spans="1:2" x14ac:dyDescent="0.2">
      <c r="A28" t="s">
        <v>46</v>
      </c>
      <c r="B28" t="s">
        <v>47</v>
      </c>
    </row>
    <row r="29" spans="1:2" x14ac:dyDescent="0.2">
      <c r="A29" t="s">
        <v>48</v>
      </c>
      <c r="B29" t="s">
        <v>49</v>
      </c>
    </row>
    <row r="30" spans="1:2" x14ac:dyDescent="0.2">
      <c r="A30" t="s">
        <v>50</v>
      </c>
      <c r="B30" t="s">
        <v>51</v>
      </c>
    </row>
    <row r="31" spans="1:2" x14ac:dyDescent="0.2">
      <c r="A31" t="s">
        <v>52</v>
      </c>
      <c r="B31" t="s">
        <v>53</v>
      </c>
    </row>
    <row r="32" spans="1:2" x14ac:dyDescent="0.2">
      <c r="A32" t="s">
        <v>54</v>
      </c>
      <c r="B32" t="s">
        <v>55</v>
      </c>
    </row>
    <row r="35" spans="1:14" x14ac:dyDescent="0.2">
      <c r="A35" t="s">
        <v>56</v>
      </c>
      <c r="B35" t="s">
        <v>57</v>
      </c>
      <c r="C35" t="s">
        <v>59</v>
      </c>
      <c r="D35" t="s">
        <v>1116</v>
      </c>
      <c r="E35" t="s">
        <v>60</v>
      </c>
      <c r="F35" t="s">
        <v>61</v>
      </c>
      <c r="G35" t="s">
        <v>62</v>
      </c>
      <c r="H35" s="23" t="s">
        <v>1236</v>
      </c>
      <c r="I35" s="23" t="s">
        <v>1237</v>
      </c>
      <c r="J35" s="23" t="s">
        <v>1267</v>
      </c>
      <c r="K35" t="s">
        <v>66</v>
      </c>
      <c r="L35" t="s">
        <v>67</v>
      </c>
      <c r="M35" t="s">
        <v>1117</v>
      </c>
      <c r="N35" t="s">
        <v>1118</v>
      </c>
    </row>
    <row r="36" spans="1:14" x14ac:dyDescent="0.2">
      <c r="A36" t="s">
        <v>115</v>
      </c>
      <c r="B36" t="s">
        <v>1085</v>
      </c>
      <c r="C36" t="s">
        <v>71</v>
      </c>
      <c r="D36" t="s">
        <v>1119</v>
      </c>
      <c r="E36" s="1">
        <v>15.556901</v>
      </c>
      <c r="F36" s="1">
        <v>15.504899978637695</v>
      </c>
      <c r="G36" s="1">
        <v>7.3539845645427704E-2</v>
      </c>
      <c r="H36" s="23">
        <f>POWER(10,((E36-32.244)/-3.5068))</f>
        <v>57345.255305257684</v>
      </c>
      <c r="I36" s="23">
        <f>AVERAGE(H36:H37)</f>
        <v>59371.643082638788</v>
      </c>
      <c r="J36" s="23">
        <f>STDEV(H36:H37)</f>
        <v>2865.7450773994287</v>
      </c>
      <c r="K36">
        <v>3</v>
      </c>
      <c r="L36">
        <v>11</v>
      </c>
      <c r="M36" s="1">
        <v>83.960731506347656</v>
      </c>
    </row>
    <row r="37" spans="1:14" x14ac:dyDescent="0.2">
      <c r="A37" t="s">
        <v>141</v>
      </c>
      <c r="B37" t="s">
        <v>1085</v>
      </c>
      <c r="C37" t="s">
        <v>71</v>
      </c>
      <c r="D37" t="s">
        <v>1119</v>
      </c>
      <c r="E37" s="1">
        <v>15.4529</v>
      </c>
      <c r="F37" s="1">
        <v>15.504899978637695</v>
      </c>
      <c r="G37" s="1">
        <v>7.3539845645427704E-2</v>
      </c>
      <c r="H37" s="23">
        <f>POWER(10,((E37-32.244)/-3.5068))</f>
        <v>61398.030860019891</v>
      </c>
      <c r="K37">
        <v>3</v>
      </c>
      <c r="L37">
        <v>11</v>
      </c>
      <c r="M37" s="1">
        <v>83.8265380859375</v>
      </c>
    </row>
    <row r="38" spans="1:14" x14ac:dyDescent="0.2">
      <c r="A38" t="s">
        <v>186</v>
      </c>
      <c r="B38" t="s">
        <v>1086</v>
      </c>
      <c r="C38" t="s">
        <v>71</v>
      </c>
      <c r="D38" t="s">
        <v>1119</v>
      </c>
      <c r="E38" s="1">
        <v>14.125468</v>
      </c>
      <c r="F38" s="1">
        <v>14.101985931396484</v>
      </c>
      <c r="G38" s="1">
        <v>3.3209692686796188E-2</v>
      </c>
      <c r="H38" s="23">
        <f>POWER(10,((E38-32.244)/-3.5068))</f>
        <v>146786.2234982675</v>
      </c>
      <c r="I38" s="23">
        <f>AVERAGE(H38:H39)</f>
        <v>149084.74093484538</v>
      </c>
      <c r="J38" s="23">
        <f>STDEV(H38:H39)</f>
        <v>3250.5945321594786</v>
      </c>
      <c r="K38">
        <v>3</v>
      </c>
      <c r="L38">
        <v>10</v>
      </c>
      <c r="M38" s="1">
        <v>83.692352294921875</v>
      </c>
    </row>
    <row r="39" spans="1:14" x14ac:dyDescent="0.2">
      <c r="A39" t="s">
        <v>211</v>
      </c>
      <c r="B39" t="s">
        <v>1086</v>
      </c>
      <c r="C39" t="s">
        <v>71</v>
      </c>
      <c r="D39" t="s">
        <v>1119</v>
      </c>
      <c r="E39" s="1">
        <v>14.078503</v>
      </c>
      <c r="F39" s="1">
        <v>14.101985931396484</v>
      </c>
      <c r="G39" s="1">
        <v>3.3209692686796188E-2</v>
      </c>
      <c r="H39" s="23">
        <f>POWER(10,((E39-32.244)/-3.5068))</f>
        <v>151383.25837142326</v>
      </c>
      <c r="K39">
        <v>3</v>
      </c>
      <c r="L39">
        <v>10</v>
      </c>
      <c r="M39" s="1">
        <v>83.692352294921875</v>
      </c>
    </row>
    <row r="40" spans="1:14" x14ac:dyDescent="0.2">
      <c r="A40" t="s">
        <v>257</v>
      </c>
      <c r="B40" t="s">
        <v>1087</v>
      </c>
      <c r="C40" t="s">
        <v>71</v>
      </c>
      <c r="D40" t="s">
        <v>1119</v>
      </c>
      <c r="E40" s="1">
        <v>6.2637185999999998</v>
      </c>
      <c r="F40" s="1">
        <v>6.4045391082763672</v>
      </c>
      <c r="G40" s="1">
        <v>0.19915060698986053</v>
      </c>
      <c r="H40" s="23">
        <f>POWER(10,((E40-32.244)/-3.5068))</f>
        <v>25617916.196447931</v>
      </c>
      <c r="I40" s="23">
        <f t="shared" ref="I40" si="0">AVERAGE(H40:H41)</f>
        <v>23455311.29803656</v>
      </c>
      <c r="J40" s="23">
        <f t="shared" ref="J40" si="1">STDEV(H40:H41)</f>
        <v>3058385.1773878476</v>
      </c>
      <c r="K40">
        <v>3</v>
      </c>
      <c r="L40">
        <v>4</v>
      </c>
      <c r="M40" s="1">
        <v>83.558158874511719</v>
      </c>
    </row>
    <row r="41" spans="1:14" x14ac:dyDescent="0.2">
      <c r="A41" t="s">
        <v>282</v>
      </c>
      <c r="B41" t="s">
        <v>1087</v>
      </c>
      <c r="C41" t="s">
        <v>71</v>
      </c>
      <c r="D41" t="s">
        <v>1119</v>
      </c>
      <c r="E41" s="1">
        <v>6.5453599999999996</v>
      </c>
      <c r="F41" s="1">
        <v>6.4045391082763672</v>
      </c>
      <c r="G41" s="1">
        <v>0.19915060698986053</v>
      </c>
      <c r="H41" s="23">
        <f>POWER(10,((E41-32.244)/-3.5068))</f>
        <v>21292706.399625193</v>
      </c>
      <c r="K41">
        <v>3</v>
      </c>
      <c r="L41">
        <v>4</v>
      </c>
      <c r="M41" s="1">
        <v>83.692352294921875</v>
      </c>
    </row>
    <row r="42" spans="1:14" x14ac:dyDescent="0.2">
      <c r="A42" t="s">
        <v>328</v>
      </c>
      <c r="B42" t="s">
        <v>1088</v>
      </c>
      <c r="C42" t="s">
        <v>71</v>
      </c>
      <c r="D42" t="s">
        <v>1119</v>
      </c>
      <c r="E42" s="1">
        <v>6.7829920000000001</v>
      </c>
      <c r="F42" s="1">
        <v>6.7552585601806641</v>
      </c>
      <c r="G42" s="1">
        <v>3.9221182465553284E-2</v>
      </c>
      <c r="H42" s="23">
        <f>POWER(10,((E42-32.244)/-3.5068))</f>
        <v>18216614.287830651</v>
      </c>
      <c r="I42" s="23">
        <f t="shared" ref="I42" si="2">AVERAGE(H42:H43)</f>
        <v>18554454.330945596</v>
      </c>
      <c r="J42" s="23">
        <f t="shared" ref="J42" si="3">STDEV(H42:H43)</f>
        <v>477777.97088586679</v>
      </c>
      <c r="K42">
        <v>3</v>
      </c>
      <c r="L42">
        <v>5</v>
      </c>
      <c r="M42" s="1">
        <v>83.15557861328125</v>
      </c>
    </row>
    <row r="43" spans="1:14" x14ac:dyDescent="0.2">
      <c r="A43" t="s">
        <v>353</v>
      </c>
      <c r="B43" t="s">
        <v>1088</v>
      </c>
      <c r="C43" t="s">
        <v>71</v>
      </c>
      <c r="D43" t="s">
        <v>1119</v>
      </c>
      <c r="E43" s="1">
        <v>6.7275248000000003</v>
      </c>
      <c r="F43" s="1">
        <v>6.7552585601806641</v>
      </c>
      <c r="G43" s="1">
        <v>3.9221182465553284E-2</v>
      </c>
      <c r="H43" s="23">
        <f>POWER(10,((E43-32.244)/-3.5068))</f>
        <v>18892294.374060541</v>
      </c>
      <c r="K43">
        <v>3</v>
      </c>
      <c r="L43">
        <v>4</v>
      </c>
      <c r="M43" s="1">
        <v>83.289772033691406</v>
      </c>
    </row>
    <row r="44" spans="1:14" x14ac:dyDescent="0.2">
      <c r="A44" t="s">
        <v>399</v>
      </c>
      <c r="B44" t="s">
        <v>1089</v>
      </c>
      <c r="C44" t="s">
        <v>71</v>
      </c>
      <c r="D44" t="s">
        <v>1119</v>
      </c>
      <c r="E44" s="1">
        <v>9.0331399999999995</v>
      </c>
      <c r="F44" s="1">
        <v>9.0448551177978516</v>
      </c>
      <c r="G44" s="1">
        <v>1.6566745936870575E-2</v>
      </c>
      <c r="H44" s="23">
        <f>POWER(10,((E44-32.244)/-3.5068))</f>
        <v>4157333.5869888691</v>
      </c>
      <c r="I44" s="23">
        <f t="shared" ref="I44" si="4">AVERAGE(H44:H45)</f>
        <v>4125600.8820129959</v>
      </c>
      <c r="J44" s="23">
        <f t="shared" ref="J44" si="5">STDEV(H44:H45)</f>
        <v>44876.821747664122</v>
      </c>
      <c r="K44">
        <v>3</v>
      </c>
      <c r="L44">
        <v>6</v>
      </c>
      <c r="M44" s="1">
        <v>84.229118347167969</v>
      </c>
    </row>
    <row r="45" spans="1:14" x14ac:dyDescent="0.2">
      <c r="A45" t="s">
        <v>424</v>
      </c>
      <c r="B45" t="s">
        <v>1089</v>
      </c>
      <c r="C45" t="s">
        <v>71</v>
      </c>
      <c r="D45" t="s">
        <v>1119</v>
      </c>
      <c r="E45" s="1">
        <v>9.0565689999999996</v>
      </c>
      <c r="F45" s="1">
        <v>9.0448551177978516</v>
      </c>
      <c r="G45" s="1">
        <v>1.6566745936870575E-2</v>
      </c>
      <c r="H45" s="23">
        <f>POWER(10,((E45-32.244)/-3.5068))</f>
        <v>4093868.1770371227</v>
      </c>
      <c r="K45">
        <v>3</v>
      </c>
      <c r="L45">
        <v>6</v>
      </c>
      <c r="M45" s="1">
        <v>84.229118347167969</v>
      </c>
    </row>
    <row r="46" spans="1:14" x14ac:dyDescent="0.2">
      <c r="A46" t="s">
        <v>470</v>
      </c>
      <c r="B46" t="s">
        <v>1090</v>
      </c>
      <c r="C46" t="s">
        <v>71</v>
      </c>
      <c r="D46" t="s">
        <v>1119</v>
      </c>
      <c r="E46" s="1">
        <v>6.7493463</v>
      </c>
      <c r="F46" s="1">
        <v>7.0188207626342773</v>
      </c>
      <c r="G46" s="1">
        <v>0.38109415769577026</v>
      </c>
      <c r="H46" s="23">
        <f>POWER(10,((E46-32.244)/-3.5068))</f>
        <v>18623533.281484101</v>
      </c>
      <c r="I46" s="23">
        <f t="shared" ref="I46" si="6">AVERAGE(H46:H47)</f>
        <v>15848267.64545536</v>
      </c>
      <c r="J46" s="23">
        <f t="shared" ref="J46" si="7">STDEV(H46:H47)</f>
        <v>3924818.301659836</v>
      </c>
      <c r="K46">
        <v>3</v>
      </c>
      <c r="L46">
        <v>4</v>
      </c>
      <c r="M46" s="1">
        <v>84.094924926757812</v>
      </c>
    </row>
    <row r="47" spans="1:14" x14ac:dyDescent="0.2">
      <c r="A47" t="s">
        <v>495</v>
      </c>
      <c r="B47" t="s">
        <v>1090</v>
      </c>
      <c r="C47" t="s">
        <v>71</v>
      </c>
      <c r="D47" t="s">
        <v>1119</v>
      </c>
      <c r="E47" s="1">
        <v>7.2882949999999997</v>
      </c>
      <c r="F47" s="1">
        <v>7.0188207626342773</v>
      </c>
      <c r="G47" s="1">
        <v>0.38109415769577026</v>
      </c>
      <c r="H47" s="23">
        <f>POWER(10,((E47-32.244)/-3.5068))</f>
        <v>13073002.00942662</v>
      </c>
      <c r="K47">
        <v>3</v>
      </c>
      <c r="L47">
        <v>4</v>
      </c>
      <c r="M47" s="1">
        <v>83.8265380859375</v>
      </c>
    </row>
    <row r="48" spans="1:14" x14ac:dyDescent="0.2">
      <c r="A48" t="s">
        <v>540</v>
      </c>
      <c r="B48" t="s">
        <v>1091</v>
      </c>
      <c r="C48" t="s">
        <v>71</v>
      </c>
      <c r="D48" t="s">
        <v>1119</v>
      </c>
      <c r="E48" s="1">
        <v>10.973948</v>
      </c>
      <c r="F48" s="1">
        <v>11.116617202758789</v>
      </c>
      <c r="G48" s="1">
        <v>0.20176607370376587</v>
      </c>
      <c r="H48" s="23">
        <f>POWER(10,((E48-32.244)/-3.5068))</f>
        <v>1162448.0677698702</v>
      </c>
      <c r="I48" s="23">
        <f t="shared" ref="I48" si="8">AVERAGE(H48:H49)</f>
        <v>1063145.1274410661</v>
      </c>
      <c r="J48" s="23">
        <f t="shared" ref="J48" si="9">STDEV(H48:H49)</f>
        <v>140435.56499652099</v>
      </c>
      <c r="K48">
        <v>3</v>
      </c>
      <c r="L48">
        <v>7</v>
      </c>
      <c r="M48" s="1">
        <v>85.571044921875</v>
      </c>
    </row>
    <row r="49" spans="1:14" x14ac:dyDescent="0.2">
      <c r="A49" t="s">
        <v>565</v>
      </c>
      <c r="B49" t="s">
        <v>1091</v>
      </c>
      <c r="C49" t="s">
        <v>71</v>
      </c>
      <c r="D49" t="s">
        <v>1119</v>
      </c>
      <c r="E49" s="1">
        <v>11.259288</v>
      </c>
      <c r="F49" s="1">
        <v>11.116617202758789</v>
      </c>
      <c r="G49" s="1">
        <v>0.20176607370376587</v>
      </c>
      <c r="H49" s="23">
        <f>POWER(10,((E49-32.244)/-3.5068))</f>
        <v>963842.18711226189</v>
      </c>
      <c r="K49">
        <v>3</v>
      </c>
      <c r="L49">
        <v>7</v>
      </c>
      <c r="M49" s="1">
        <v>85.571044921875</v>
      </c>
    </row>
    <row r="50" spans="1:14" x14ac:dyDescent="0.2">
      <c r="A50" t="s">
        <v>610</v>
      </c>
      <c r="B50" t="s">
        <v>1092</v>
      </c>
      <c r="C50" t="s">
        <v>71</v>
      </c>
      <c r="D50" t="s">
        <v>1119</v>
      </c>
      <c r="E50" s="1">
        <v>9.1653610000000008</v>
      </c>
      <c r="F50" s="1">
        <v>9.3540439605712891</v>
      </c>
      <c r="G50" s="1">
        <v>0.26683810353279114</v>
      </c>
      <c r="H50" s="23">
        <f>POWER(10,((E50-32.244)/-3.5068))</f>
        <v>3811629.673022077</v>
      </c>
      <c r="I50" s="23">
        <f t="shared" ref="I50" si="10">AVERAGE(H50:H51)</f>
        <v>3393362.5914919688</v>
      </c>
      <c r="J50" s="23">
        <f t="shared" ref="J50" si="11">STDEV(H50:H51)</f>
        <v>591518.97939409327</v>
      </c>
      <c r="K50">
        <v>3</v>
      </c>
      <c r="L50">
        <v>6</v>
      </c>
      <c r="M50" s="1">
        <v>83.558158874511719</v>
      </c>
    </row>
    <row r="51" spans="1:14" x14ac:dyDescent="0.2">
      <c r="A51" t="s">
        <v>634</v>
      </c>
      <c r="B51" t="s">
        <v>1092</v>
      </c>
      <c r="C51" t="s">
        <v>71</v>
      </c>
      <c r="D51" t="s">
        <v>1119</v>
      </c>
      <c r="E51" s="1">
        <v>9.5427269999999993</v>
      </c>
      <c r="F51" s="1">
        <v>9.3540439605712891</v>
      </c>
      <c r="G51" s="1">
        <v>0.26683810353279114</v>
      </c>
      <c r="H51" s="23">
        <f>POWER(10,((E51-32.244)/-3.5068))</f>
        <v>2975095.5099618607</v>
      </c>
      <c r="K51">
        <v>3</v>
      </c>
      <c r="L51">
        <v>6</v>
      </c>
      <c r="M51" s="1">
        <v>83.423965454101562</v>
      </c>
    </row>
    <row r="52" spans="1:14" x14ac:dyDescent="0.2">
      <c r="A52" t="s">
        <v>391</v>
      </c>
      <c r="B52" t="s">
        <v>639</v>
      </c>
      <c r="C52" t="s">
        <v>71</v>
      </c>
      <c r="D52" t="s">
        <v>1119</v>
      </c>
      <c r="E52" s="1">
        <v>10.023422</v>
      </c>
      <c r="F52" s="1">
        <v>11.373953819274902</v>
      </c>
      <c r="G52" s="1">
        <v>1.9099401235580444</v>
      </c>
      <c r="H52" s="23">
        <f>POWER(10,((E52-32.244)/-3.5068))</f>
        <v>2169830.4589255895</v>
      </c>
      <c r="I52" s="23">
        <f t="shared" ref="I52" si="12">AVERAGE(H52:H53)</f>
        <v>1269060.2493649477</v>
      </c>
      <c r="J52" s="23">
        <f t="shared" ref="J52" si="13">STDEV(H52:H53)</f>
        <v>1273881.4469423145</v>
      </c>
      <c r="K52">
        <v>3</v>
      </c>
      <c r="L52">
        <v>6</v>
      </c>
      <c r="M52" s="1">
        <v>85.302658081054688</v>
      </c>
    </row>
    <row r="53" spans="1:14" x14ac:dyDescent="0.2">
      <c r="A53" t="s">
        <v>420</v>
      </c>
      <c r="B53" t="s">
        <v>639</v>
      </c>
      <c r="C53" t="s">
        <v>71</v>
      </c>
      <c r="D53" t="s">
        <v>1119</v>
      </c>
      <c r="E53" s="1">
        <v>12.724485</v>
      </c>
      <c r="F53" s="1">
        <v>11.373953819274902</v>
      </c>
      <c r="G53" s="1">
        <v>1.9099401235580444</v>
      </c>
      <c r="H53" s="23">
        <f>POWER(10,((E53-32.244)/-3.5068))</f>
        <v>368290.03980430576</v>
      </c>
      <c r="K53">
        <v>3</v>
      </c>
      <c r="L53">
        <v>9</v>
      </c>
      <c r="M53" s="1">
        <v>85.168464660644531</v>
      </c>
    </row>
    <row r="54" spans="1:14" x14ac:dyDescent="0.2">
      <c r="A54" t="s">
        <v>462</v>
      </c>
      <c r="B54" t="s">
        <v>641</v>
      </c>
      <c r="C54" t="s">
        <v>71</v>
      </c>
      <c r="D54" t="s">
        <v>1119</v>
      </c>
      <c r="E54" s="1">
        <v>9.6045259999999999</v>
      </c>
      <c r="F54" s="1">
        <v>9.7432956695556641</v>
      </c>
      <c r="G54" s="1">
        <v>0.1962505578994751</v>
      </c>
      <c r="H54" s="23">
        <f>POWER(10,((E54-32.244)/-3.5068))</f>
        <v>2856789.8462855886</v>
      </c>
      <c r="I54" s="23">
        <f t="shared" ref="I54" si="14">AVERAGE(H54:H55)</f>
        <v>2618827.8187346887</v>
      </c>
      <c r="J54" s="23">
        <f t="shared" ref="J54" si="15">STDEV(H54:H55)</f>
        <v>336529.12669228273</v>
      </c>
      <c r="K54">
        <v>3</v>
      </c>
      <c r="L54">
        <v>6</v>
      </c>
      <c r="M54" s="1">
        <v>85.302658081054688</v>
      </c>
    </row>
    <row r="55" spans="1:14" x14ac:dyDescent="0.2">
      <c r="A55" t="s">
        <v>491</v>
      </c>
      <c r="B55" t="s">
        <v>641</v>
      </c>
      <c r="C55" t="s">
        <v>71</v>
      </c>
      <c r="D55" t="s">
        <v>1119</v>
      </c>
      <c r="E55" s="1">
        <v>9.882066</v>
      </c>
      <c r="F55" s="1">
        <v>9.7432956695556641</v>
      </c>
      <c r="G55" s="1">
        <v>0.1962505578994751</v>
      </c>
      <c r="H55" s="23">
        <f>POWER(10,((E55-32.244)/-3.5068))</f>
        <v>2380865.7911837888</v>
      </c>
      <c r="K55">
        <v>3</v>
      </c>
      <c r="L55">
        <v>6</v>
      </c>
      <c r="M55" s="1">
        <v>85.168464660644531</v>
      </c>
    </row>
    <row r="56" spans="1:14" x14ac:dyDescent="0.2">
      <c r="A56" t="s">
        <v>532</v>
      </c>
      <c r="B56" t="s">
        <v>642</v>
      </c>
      <c r="C56" t="s">
        <v>71</v>
      </c>
      <c r="D56" t="s">
        <v>1119</v>
      </c>
      <c r="E56" s="1">
        <v>10.611124999999999</v>
      </c>
      <c r="F56" s="1">
        <v>10.634799957275391</v>
      </c>
      <c r="G56" s="1">
        <v>3.3480782061815262E-2</v>
      </c>
      <c r="H56" s="23">
        <f>POWER(10,((E56-32.244)/-3.5068))</f>
        <v>1475150.2627978155</v>
      </c>
      <c r="I56" s="23">
        <f t="shared" ref="I56" si="16">AVERAGE(H56:H57)</f>
        <v>1452572.1191800395</v>
      </c>
      <c r="J56" s="23">
        <f t="shared" ref="J56" si="17">STDEV(H56:H57)</f>
        <v>31930.316917466178</v>
      </c>
      <c r="K56">
        <v>3</v>
      </c>
      <c r="L56">
        <v>7</v>
      </c>
      <c r="M56" s="1">
        <v>85.034271240234375</v>
      </c>
    </row>
    <row r="57" spans="1:14" x14ac:dyDescent="0.2">
      <c r="A57" t="s">
        <v>561</v>
      </c>
      <c r="B57" t="s">
        <v>642</v>
      </c>
      <c r="C57" t="s">
        <v>71</v>
      </c>
      <c r="D57" t="s">
        <v>1119</v>
      </c>
      <c r="E57" s="1">
        <v>10.658474</v>
      </c>
      <c r="F57" s="1">
        <v>10.634799957275391</v>
      </c>
      <c r="G57" s="1">
        <v>3.3480782061815262E-2</v>
      </c>
      <c r="H57" s="23">
        <f>POWER(10,((E57-32.244)/-3.5068))</f>
        <v>1429993.9755622637</v>
      </c>
      <c r="K57">
        <v>3</v>
      </c>
      <c r="L57">
        <v>7</v>
      </c>
      <c r="M57" s="1">
        <v>85.168464660644531</v>
      </c>
    </row>
    <row r="58" spans="1:14" x14ac:dyDescent="0.2">
      <c r="A58" t="s">
        <v>602</v>
      </c>
      <c r="B58" t="s">
        <v>643</v>
      </c>
      <c r="C58" t="s">
        <v>71</v>
      </c>
      <c r="D58" t="s">
        <v>1119</v>
      </c>
      <c r="E58" s="1">
        <v>10.772926</v>
      </c>
      <c r="F58" s="1">
        <v>10.744452476501465</v>
      </c>
      <c r="G58" s="1">
        <v>4.0268111974000931E-2</v>
      </c>
      <c r="H58" s="23">
        <f>POWER(10,((E58-32.244)/-3.5068))</f>
        <v>1326468.8194969599</v>
      </c>
      <c r="I58" s="23">
        <f t="shared" ref="I58" si="18">AVERAGE(H58:H59)</f>
        <v>1351737.7814564754</v>
      </c>
      <c r="J58" s="23">
        <f t="shared" ref="J58" si="19">STDEV(H58:H59)</f>
        <v>35735.708710236591</v>
      </c>
      <c r="K58">
        <v>3</v>
      </c>
      <c r="L58">
        <v>7</v>
      </c>
      <c r="M58" s="1">
        <v>85.168464660644531</v>
      </c>
    </row>
    <row r="59" spans="1:14" x14ac:dyDescent="0.2">
      <c r="A59" t="s">
        <v>630</v>
      </c>
      <c r="B59" t="s">
        <v>643</v>
      </c>
      <c r="C59" t="s">
        <v>71</v>
      </c>
      <c r="D59" t="s">
        <v>1119</v>
      </c>
      <c r="E59" s="1">
        <v>10.715979000000001</v>
      </c>
      <c r="F59" s="1">
        <v>10.744452476501465</v>
      </c>
      <c r="G59" s="1">
        <v>4.0268111974000931E-2</v>
      </c>
      <c r="H59" s="23">
        <f>POWER(10,((E59-32.244)/-3.5068))</f>
        <v>1377006.7434159908</v>
      </c>
      <c r="K59">
        <v>3</v>
      </c>
      <c r="L59">
        <v>7</v>
      </c>
      <c r="M59" s="1">
        <v>85.034271240234375</v>
      </c>
    </row>
    <row r="60" spans="1:14" x14ac:dyDescent="0.2">
      <c r="A60" t="s">
        <v>109</v>
      </c>
      <c r="B60" t="s">
        <v>644</v>
      </c>
      <c r="C60" t="s">
        <v>71</v>
      </c>
      <c r="D60" t="s">
        <v>1119</v>
      </c>
      <c r="E60" s="1">
        <v>13.451316</v>
      </c>
      <c r="F60" s="1">
        <v>13.31220817565918</v>
      </c>
      <c r="G60" s="1">
        <v>0.19672732055187225</v>
      </c>
      <c r="H60" s="23">
        <f>POWER(10,((E60-32.244)/-3.5068))</f>
        <v>228521.2846320376</v>
      </c>
      <c r="I60" s="23">
        <f t="shared" ref="I60" si="20">AVERAGE(H60:H61)</f>
        <v>251422.23610131274</v>
      </c>
      <c r="J60" s="23">
        <f t="shared" ref="J60" si="21">STDEV(H60:H61)</f>
        <v>32386.83615909698</v>
      </c>
      <c r="K60">
        <v>3</v>
      </c>
      <c r="L60">
        <v>9</v>
      </c>
      <c r="M60" s="1">
        <v>82.887191772460938</v>
      </c>
    </row>
    <row r="61" spans="1:14" x14ac:dyDescent="0.2">
      <c r="A61" t="s">
        <v>138</v>
      </c>
      <c r="B61" t="s">
        <v>644</v>
      </c>
      <c r="C61" t="s">
        <v>71</v>
      </c>
      <c r="D61" t="s">
        <v>1119</v>
      </c>
      <c r="E61" s="1">
        <v>13.173101000000001</v>
      </c>
      <c r="F61" s="1">
        <v>13.31220817565918</v>
      </c>
      <c r="G61" s="1">
        <v>0.19672732055187225</v>
      </c>
      <c r="H61" s="29">
        <f>POWER(10,((E61-32.244)/-3.5068))</f>
        <v>274323.18757058791</v>
      </c>
      <c r="K61">
        <v>3</v>
      </c>
      <c r="L61">
        <v>9</v>
      </c>
      <c r="M61" s="1">
        <v>82.887191772460938</v>
      </c>
    </row>
    <row r="62" spans="1:14" x14ac:dyDescent="0.2">
      <c r="A62" t="s">
        <v>180</v>
      </c>
      <c r="B62" t="s">
        <v>645</v>
      </c>
      <c r="C62" t="s">
        <v>71</v>
      </c>
      <c r="D62" t="s">
        <v>1119</v>
      </c>
      <c r="E62" s="1">
        <v>11.872547000000001</v>
      </c>
      <c r="F62" s="1">
        <v>11.845111846923828</v>
      </c>
      <c r="G62" s="1">
        <v>3.8799379020929337E-2</v>
      </c>
      <c r="H62" s="23">
        <f>POWER(10,((E62-32.244)/-3.5068))</f>
        <v>644360.38956384407</v>
      </c>
      <c r="I62" s="23">
        <f t="shared" ref="I62" si="22">AVERAGE(H62:H63)</f>
        <v>656179.51523800753</v>
      </c>
      <c r="J62" s="23">
        <f t="shared" ref="J62" si="23">STDEV(H62:H63)</f>
        <v>16714.767823794009</v>
      </c>
      <c r="K62">
        <v>3</v>
      </c>
      <c r="L62">
        <v>8</v>
      </c>
      <c r="M62" s="1">
        <v>83.021385192871094</v>
      </c>
      <c r="N62" s="1">
        <v>84.094924926757812</v>
      </c>
    </row>
    <row r="63" spans="1:14" x14ac:dyDescent="0.2">
      <c r="A63" t="s">
        <v>208</v>
      </c>
      <c r="B63" t="s">
        <v>645</v>
      </c>
      <c r="C63" t="s">
        <v>71</v>
      </c>
      <c r="D63" t="s">
        <v>1119</v>
      </c>
      <c r="E63" s="1">
        <v>11.817677</v>
      </c>
      <c r="F63" s="1">
        <v>11.845111846923828</v>
      </c>
      <c r="G63" s="1">
        <v>3.8799379020929337E-2</v>
      </c>
      <c r="H63" s="23">
        <f>POWER(10,((E63-32.244)/-3.5068))</f>
        <v>667998.64091217099</v>
      </c>
      <c r="K63">
        <v>3</v>
      </c>
      <c r="L63">
        <v>8</v>
      </c>
      <c r="M63" s="1">
        <v>83.021385192871094</v>
      </c>
      <c r="N63" s="1">
        <v>83.8265380859375</v>
      </c>
    </row>
    <row r="64" spans="1:14" x14ac:dyDescent="0.2">
      <c r="A64" t="s">
        <v>251</v>
      </c>
      <c r="B64" t="s">
        <v>646</v>
      </c>
      <c r="C64" t="s">
        <v>71</v>
      </c>
      <c r="D64" t="s">
        <v>1119</v>
      </c>
      <c r="E64" s="1">
        <v>10.855292</v>
      </c>
      <c r="F64" s="1">
        <v>10.827761650085449</v>
      </c>
      <c r="G64" s="1">
        <v>3.8934245705604553E-2</v>
      </c>
      <c r="H64" s="23">
        <f>POWER(10,((E64-32.244)/-3.5068))</f>
        <v>1256636.1116027713</v>
      </c>
      <c r="I64" s="23">
        <f t="shared" ref="I64" si="24">AVERAGE(H64:H65)</f>
        <v>1279767.5469301809</v>
      </c>
      <c r="J64" s="23">
        <f t="shared" ref="J64" si="25">STDEV(H64:H65)</f>
        <v>32712.789557178698</v>
      </c>
      <c r="K64">
        <v>3</v>
      </c>
      <c r="L64">
        <v>7</v>
      </c>
      <c r="M64" s="1">
        <v>82.887191772460938</v>
      </c>
    </row>
    <row r="65" spans="1:14" x14ac:dyDescent="0.2">
      <c r="A65" t="s">
        <v>279</v>
      </c>
      <c r="B65" t="s">
        <v>646</v>
      </c>
      <c r="C65" t="s">
        <v>71</v>
      </c>
      <c r="D65" t="s">
        <v>1119</v>
      </c>
      <c r="E65" s="1">
        <v>10.800231</v>
      </c>
      <c r="F65" s="1">
        <v>10.827761650085449</v>
      </c>
      <c r="G65" s="1">
        <v>3.8934245705604553E-2</v>
      </c>
      <c r="H65" s="23">
        <f>POWER(10,((E65-32.244)/-3.5068))</f>
        <v>1302898.9822575904</v>
      </c>
      <c r="K65">
        <v>3</v>
      </c>
      <c r="L65">
        <v>7</v>
      </c>
      <c r="M65" s="1">
        <v>83.021385192871094</v>
      </c>
    </row>
    <row r="66" spans="1:14" x14ac:dyDescent="0.2">
      <c r="A66" t="s">
        <v>322</v>
      </c>
      <c r="B66" t="s">
        <v>647</v>
      </c>
      <c r="C66" t="s">
        <v>71</v>
      </c>
      <c r="D66" t="s">
        <v>1119</v>
      </c>
      <c r="E66" s="1">
        <v>11.124634</v>
      </c>
      <c r="F66" s="1">
        <v>10.972530364990234</v>
      </c>
      <c r="G66" s="1">
        <v>0.2151060551404953</v>
      </c>
      <c r="H66" s="23">
        <f>POWER(10,((E66-32.244)/-3.5068))</f>
        <v>1052940.6707003375</v>
      </c>
      <c r="I66" s="23">
        <f t="shared" ref="I66" si="26">AVERAGE(H66:H67)</f>
        <v>1169337.6824850501</v>
      </c>
      <c r="J66" s="23">
        <f t="shared" ref="J66" si="27">STDEV(H66:H67)</f>
        <v>164610.23268564162</v>
      </c>
      <c r="K66">
        <v>3</v>
      </c>
      <c r="L66">
        <v>7</v>
      </c>
      <c r="M66" s="1">
        <v>82.753005981445312</v>
      </c>
      <c r="N66" s="1">
        <v>83.8265380859375</v>
      </c>
    </row>
    <row r="67" spans="1:14" x14ac:dyDescent="0.2">
      <c r="A67" t="s">
        <v>350</v>
      </c>
      <c r="B67" t="s">
        <v>647</v>
      </c>
      <c r="C67" t="s">
        <v>71</v>
      </c>
      <c r="D67" t="s">
        <v>1119</v>
      </c>
      <c r="E67" s="1">
        <v>10.820428</v>
      </c>
      <c r="F67" s="1">
        <v>10.972530364990234</v>
      </c>
      <c r="G67" s="1">
        <v>0.2151060551404953</v>
      </c>
      <c r="H67" s="23">
        <f>POWER(10,((E67-32.244)/-3.5068))</f>
        <v>1285734.6942697628</v>
      </c>
      <c r="K67">
        <v>3</v>
      </c>
      <c r="L67">
        <v>7</v>
      </c>
      <c r="M67" s="1">
        <v>82.887191772460938</v>
      </c>
      <c r="N67" s="1">
        <v>83.8265380859375</v>
      </c>
    </row>
    <row r="68" spans="1:14" x14ac:dyDescent="0.2">
      <c r="A68" t="s">
        <v>68</v>
      </c>
      <c r="B68" t="s">
        <v>648</v>
      </c>
      <c r="C68" t="s">
        <v>71</v>
      </c>
      <c r="D68" t="s">
        <v>1119</v>
      </c>
      <c r="E68" s="1">
        <v>20.119565999999999</v>
      </c>
      <c r="F68" s="1">
        <v>20.123750686645508</v>
      </c>
      <c r="G68" s="1">
        <v>5.9180920943617821E-3</v>
      </c>
      <c r="H68" s="23">
        <f>POWER(10,((E68-32.244)/-3.5068))</f>
        <v>2866.8617653620468</v>
      </c>
      <c r="I68" s="23">
        <f t="shared" ref="I68" si="28">AVERAGE(H68:H69)</f>
        <v>2859.0064738055316</v>
      </c>
      <c r="J68" s="23">
        <f t="shared" ref="J68" si="29">STDEV(H68:H69)</f>
        <v>11.109059855618211</v>
      </c>
      <c r="K68">
        <v>3</v>
      </c>
      <c r="L68">
        <v>16</v>
      </c>
      <c r="M68" s="1">
        <v>83.558158874511719</v>
      </c>
    </row>
    <row r="69" spans="1:14" x14ac:dyDescent="0.2">
      <c r="A69" t="s">
        <v>118</v>
      </c>
      <c r="B69" t="s">
        <v>648</v>
      </c>
      <c r="C69" t="s">
        <v>71</v>
      </c>
      <c r="D69" t="s">
        <v>1119</v>
      </c>
      <c r="E69" s="1">
        <v>20.127935000000001</v>
      </c>
      <c r="F69" s="1">
        <v>20.123750686645508</v>
      </c>
      <c r="G69" s="1">
        <v>5.9180920943617821E-3</v>
      </c>
      <c r="H69" s="23">
        <f>POWER(10,((E69-32.244)/-3.5068))</f>
        <v>2851.151182249017</v>
      </c>
      <c r="K69">
        <v>3</v>
      </c>
      <c r="L69">
        <v>16</v>
      </c>
      <c r="M69" s="1">
        <v>83.692352294921875</v>
      </c>
    </row>
    <row r="70" spans="1:14" x14ac:dyDescent="0.2">
      <c r="A70" t="s">
        <v>142</v>
      </c>
      <c r="B70" t="s">
        <v>649</v>
      </c>
      <c r="C70" t="s">
        <v>71</v>
      </c>
      <c r="D70" t="s">
        <v>1119</v>
      </c>
      <c r="E70" s="1">
        <v>11.869509000000001</v>
      </c>
      <c r="F70" s="1">
        <v>11.877727508544922</v>
      </c>
      <c r="G70" s="1">
        <v>1.1623089201748371E-2</v>
      </c>
      <c r="H70" s="23">
        <f>POWER(10,((E70-32.244)/-3.5068))</f>
        <v>645647.02208997833</v>
      </c>
      <c r="I70" s="23">
        <f t="shared" ref="I70" si="30">AVERAGE(H70:H71)</f>
        <v>642181.64164167037</v>
      </c>
      <c r="J70" s="23">
        <f t="shared" ref="J70" si="31">STDEV(H70:H71)</f>
        <v>4900.7880287795888</v>
      </c>
      <c r="K70">
        <v>3</v>
      </c>
      <c r="L70">
        <v>8</v>
      </c>
      <c r="M70" s="1">
        <v>85.034271240234375</v>
      </c>
    </row>
    <row r="71" spans="1:14" x14ac:dyDescent="0.2">
      <c r="A71" t="s">
        <v>188</v>
      </c>
      <c r="B71" t="s">
        <v>649</v>
      </c>
      <c r="C71" t="s">
        <v>71</v>
      </c>
      <c r="D71" t="s">
        <v>1119</v>
      </c>
      <c r="E71" s="1">
        <v>11.885946000000001</v>
      </c>
      <c r="F71" s="1">
        <v>11.877727508544922</v>
      </c>
      <c r="G71" s="1">
        <v>1.1623089201748371E-2</v>
      </c>
      <c r="H71" s="23">
        <f>POWER(10,((E71-32.244)/-3.5068))</f>
        <v>638716.26119336253</v>
      </c>
      <c r="K71">
        <v>3</v>
      </c>
      <c r="L71">
        <v>8</v>
      </c>
      <c r="M71" s="1">
        <v>85.034271240234375</v>
      </c>
    </row>
    <row r="72" spans="1:14" x14ac:dyDescent="0.2">
      <c r="A72" t="s">
        <v>212</v>
      </c>
      <c r="B72" t="s">
        <v>650</v>
      </c>
      <c r="C72" t="s">
        <v>71</v>
      </c>
      <c r="D72" t="s">
        <v>1119</v>
      </c>
      <c r="E72" s="1">
        <v>12.202044000000001</v>
      </c>
      <c r="F72" s="1">
        <v>12.19759464263916</v>
      </c>
      <c r="G72" s="1">
        <v>6.2916814349591732E-3</v>
      </c>
      <c r="H72" s="23">
        <f>POWER(10,((E72-32.244)/-3.5068))</f>
        <v>519002.42276861641</v>
      </c>
      <c r="I72" s="23">
        <f t="shared" ref="I72" si="32">AVERAGE(H72:H73)</f>
        <v>520522.99052640551</v>
      </c>
      <c r="J72" s="23">
        <f t="shared" ref="J72" si="33">STDEV(H72:H73)</f>
        <v>2150.4075455725979</v>
      </c>
      <c r="K72">
        <v>3</v>
      </c>
      <c r="L72">
        <v>8</v>
      </c>
      <c r="M72" s="1">
        <v>85.034271240234375</v>
      </c>
    </row>
    <row r="73" spans="1:14" x14ac:dyDescent="0.2">
      <c r="A73" t="s">
        <v>259</v>
      </c>
      <c r="B73" t="s">
        <v>650</v>
      </c>
      <c r="C73" t="s">
        <v>71</v>
      </c>
      <c r="D73" t="s">
        <v>1119</v>
      </c>
      <c r="E73" s="1">
        <v>12.193146</v>
      </c>
      <c r="F73" s="1">
        <v>12.19759464263916</v>
      </c>
      <c r="G73" s="1">
        <v>6.2916814349591732E-3</v>
      </c>
      <c r="H73" s="23">
        <f>POWER(10,((E73-32.244)/-3.5068))</f>
        <v>522043.55828419462</v>
      </c>
      <c r="K73">
        <v>3</v>
      </c>
      <c r="L73">
        <v>8</v>
      </c>
      <c r="M73" s="1">
        <v>85.034271240234375</v>
      </c>
    </row>
    <row r="74" spans="1:14" x14ac:dyDescent="0.2">
      <c r="A74" t="s">
        <v>283</v>
      </c>
      <c r="B74" t="s">
        <v>651</v>
      </c>
      <c r="C74" t="s">
        <v>71</v>
      </c>
      <c r="D74" t="s">
        <v>1119</v>
      </c>
      <c r="E74" s="1">
        <v>12.279067</v>
      </c>
      <c r="F74" s="1">
        <v>12.229724884033203</v>
      </c>
      <c r="G74" s="1">
        <v>6.9781020283699036E-2</v>
      </c>
      <c r="H74" s="23">
        <f>POWER(10,((E74-32.244)/-3.5068))</f>
        <v>493407.20440862322</v>
      </c>
      <c r="I74" s="23">
        <f t="shared" ref="I74" si="34">AVERAGE(H74:H75)</f>
        <v>509922.17565975362</v>
      </c>
      <c r="J74" s="23">
        <f t="shared" ref="J74" si="35">STDEV(H74:H75)</f>
        <v>23355.696325550409</v>
      </c>
      <c r="K74">
        <v>3</v>
      </c>
      <c r="L74">
        <v>8</v>
      </c>
      <c r="M74" s="1">
        <v>85.302658081054688</v>
      </c>
    </row>
    <row r="75" spans="1:14" x14ac:dyDescent="0.2">
      <c r="A75" t="s">
        <v>330</v>
      </c>
      <c r="B75" t="s">
        <v>651</v>
      </c>
      <c r="C75" t="s">
        <v>71</v>
      </c>
      <c r="D75" t="s">
        <v>1119</v>
      </c>
      <c r="E75" s="1">
        <v>12.180382</v>
      </c>
      <c r="F75" s="1">
        <v>12.229724884033203</v>
      </c>
      <c r="G75" s="1">
        <v>6.9781020283699036E-2</v>
      </c>
      <c r="H75" s="23">
        <f>POWER(10,((E75-32.244)/-3.5068))</f>
        <v>526437.14691088407</v>
      </c>
      <c r="K75">
        <v>3</v>
      </c>
      <c r="L75">
        <v>8</v>
      </c>
      <c r="M75" s="1">
        <v>85.168464660644531</v>
      </c>
    </row>
    <row r="76" spans="1:14" x14ac:dyDescent="0.2">
      <c r="A76" t="s">
        <v>354</v>
      </c>
      <c r="B76" t="s">
        <v>652</v>
      </c>
      <c r="C76" t="s">
        <v>71</v>
      </c>
      <c r="D76" t="s">
        <v>1119</v>
      </c>
      <c r="E76" s="1">
        <v>12.899525000000001</v>
      </c>
      <c r="F76" s="1">
        <v>12.989505767822266</v>
      </c>
      <c r="G76" s="1">
        <v>0.12725313007831573</v>
      </c>
      <c r="H76" s="23">
        <f>POWER(10,((E76-32.244)/-3.5068))</f>
        <v>328303.50690442324</v>
      </c>
      <c r="I76" s="23">
        <f t="shared" ref="I76" si="36">AVERAGE(H76:H77)</f>
        <v>310008.73786430631</v>
      </c>
      <c r="J76" s="23">
        <f t="shared" ref="J76" si="37">STDEV(H76:H77)</f>
        <v>25872.710497016804</v>
      </c>
      <c r="K76">
        <v>3</v>
      </c>
      <c r="L76">
        <v>9</v>
      </c>
      <c r="M76" s="1">
        <v>83.021385192871094</v>
      </c>
    </row>
    <row r="77" spans="1:14" x14ac:dyDescent="0.2">
      <c r="A77" t="s">
        <v>401</v>
      </c>
      <c r="B77" t="s">
        <v>652</v>
      </c>
      <c r="C77" t="s">
        <v>71</v>
      </c>
      <c r="D77" t="s">
        <v>1119</v>
      </c>
      <c r="E77" s="1">
        <v>13.079488</v>
      </c>
      <c r="F77" s="1">
        <v>12.989505767822266</v>
      </c>
      <c r="G77" s="1">
        <v>0.12725313007831573</v>
      </c>
      <c r="H77" s="23">
        <f>POWER(10,((E77-32.244)/-3.5068))</f>
        <v>291713.96882418933</v>
      </c>
      <c r="K77">
        <v>3</v>
      </c>
      <c r="L77">
        <v>9</v>
      </c>
      <c r="M77" s="1">
        <v>83.021385192871094</v>
      </c>
    </row>
    <row r="78" spans="1:14" x14ac:dyDescent="0.2">
      <c r="A78" t="s">
        <v>425</v>
      </c>
      <c r="B78" t="s">
        <v>653</v>
      </c>
      <c r="C78" t="s">
        <v>71</v>
      </c>
      <c r="D78" t="s">
        <v>1119</v>
      </c>
      <c r="E78" s="1">
        <v>10.778532</v>
      </c>
      <c r="F78" s="1">
        <v>10.832253456115723</v>
      </c>
      <c r="G78" s="1">
        <v>7.5973570346832275E-2</v>
      </c>
      <c r="H78" s="23">
        <f>POWER(10,((E78-32.244)/-3.5068))</f>
        <v>1321595.1534075222</v>
      </c>
      <c r="I78" s="23">
        <f t="shared" ref="I78" si="38">AVERAGE(H78:H79)</f>
        <v>1276583.7991940803</v>
      </c>
      <c r="J78" s="23">
        <f t="shared" ref="J78" si="39">STDEV(H78:H79)</f>
        <v>63655.667589428966</v>
      </c>
      <c r="K78">
        <v>3</v>
      </c>
      <c r="L78">
        <v>7</v>
      </c>
      <c r="M78" s="1">
        <v>85.034271240234375</v>
      </c>
    </row>
    <row r="79" spans="1:14" x14ac:dyDescent="0.2">
      <c r="A79" t="s">
        <v>472</v>
      </c>
      <c r="B79" t="s">
        <v>653</v>
      </c>
      <c r="C79" t="s">
        <v>71</v>
      </c>
      <c r="D79" t="s">
        <v>1119</v>
      </c>
      <c r="E79" s="1">
        <v>10.885975</v>
      </c>
      <c r="F79" s="1">
        <v>10.832253456115723</v>
      </c>
      <c r="G79" s="1">
        <v>7.5973570346832275E-2</v>
      </c>
      <c r="H79" s="23">
        <f>POWER(10,((E79-32.244)/-3.5068))</f>
        <v>1231572.4449806383</v>
      </c>
      <c r="K79">
        <v>3</v>
      </c>
      <c r="L79">
        <v>7</v>
      </c>
      <c r="M79" s="1">
        <v>84.765884399414062</v>
      </c>
    </row>
    <row r="80" spans="1:14" x14ac:dyDescent="0.2">
      <c r="A80" t="s">
        <v>496</v>
      </c>
      <c r="B80" t="s">
        <v>654</v>
      </c>
      <c r="C80" t="s">
        <v>71</v>
      </c>
      <c r="D80" t="s">
        <v>1119</v>
      </c>
      <c r="E80" s="1">
        <v>10.856419000000001</v>
      </c>
      <c r="F80" s="1">
        <v>10.899893760681152</v>
      </c>
      <c r="G80" s="1">
        <v>0.20063579082489014</v>
      </c>
      <c r="H80" s="23">
        <f>POWER(10,((E80-32.244)/-3.5068))</f>
        <v>1255706.5515226065</v>
      </c>
      <c r="I80" s="23">
        <f t="shared" ref="I80" si="40">AVERAGE(H80:H81)</f>
        <v>1156378.2040841337</v>
      </c>
      <c r="J80" s="23">
        <f t="shared" ref="J80" si="41">STDEV(H80:H81)</f>
        <v>140471.49607559526</v>
      </c>
      <c r="K80">
        <v>3</v>
      </c>
      <c r="L80">
        <v>7</v>
      </c>
      <c r="M80" s="1">
        <v>85.034271240234375</v>
      </c>
    </row>
    <row r="81" spans="1:13" x14ac:dyDescent="0.2">
      <c r="A81" t="s">
        <v>542</v>
      </c>
      <c r="B81" t="s">
        <v>654</v>
      </c>
      <c r="C81" t="s">
        <v>71</v>
      </c>
      <c r="D81" t="s">
        <v>1119</v>
      </c>
      <c r="E81" s="1">
        <v>11.118702000000001</v>
      </c>
      <c r="F81" s="1">
        <v>10.899893760681152</v>
      </c>
      <c r="G81" s="1">
        <v>0.20063579082489014</v>
      </c>
      <c r="H81" s="23">
        <f>POWER(10,((E81-32.244)/-3.5068))</f>
        <v>1057049.8566456607</v>
      </c>
      <c r="K81">
        <v>3</v>
      </c>
      <c r="L81">
        <v>7</v>
      </c>
      <c r="M81" s="1">
        <v>84.631698608398438</v>
      </c>
    </row>
    <row r="82" spans="1:13" x14ac:dyDescent="0.2">
      <c r="A82" t="s">
        <v>566</v>
      </c>
      <c r="B82" t="s">
        <v>655</v>
      </c>
      <c r="C82" t="s">
        <v>71</v>
      </c>
      <c r="D82" t="s">
        <v>1119</v>
      </c>
      <c r="E82" s="1">
        <v>10.724558999999999</v>
      </c>
      <c r="F82" s="1">
        <f>AVERAGE(E82:E83)</f>
        <v>10.8022785</v>
      </c>
      <c r="G82" s="1">
        <f>STDEV(E82:E83)</f>
        <v>0.10991197096085661</v>
      </c>
      <c r="H82" s="23">
        <f>POWER(10,((E82-32.244)/-3.5068))</f>
        <v>1369270.942534352</v>
      </c>
      <c r="I82" s="23">
        <f t="shared" ref="I82" si="42">AVERAGE(H82:H83)</f>
        <v>1302843.115259737</v>
      </c>
      <c r="J82" s="23">
        <f t="shared" ref="J82" si="43">STDEV(H82:H83)</f>
        <v>93943.134250737843</v>
      </c>
      <c r="K82">
        <v>3</v>
      </c>
      <c r="L82">
        <v>7</v>
      </c>
      <c r="M82" s="1">
        <v>82.753005981445312</v>
      </c>
    </row>
    <row r="83" spans="1:13" x14ac:dyDescent="0.2">
      <c r="A83" t="s">
        <v>611</v>
      </c>
      <c r="B83" t="s">
        <v>655</v>
      </c>
      <c r="C83" t="s">
        <v>71</v>
      </c>
      <c r="D83" t="s">
        <v>1119</v>
      </c>
      <c r="E83" s="1">
        <v>10.879998000000001</v>
      </c>
      <c r="F83" s="1">
        <f>F82</f>
        <v>10.8022785</v>
      </c>
      <c r="G83" s="1">
        <f>G82</f>
        <v>0.10991197096085661</v>
      </c>
      <c r="H83" s="23">
        <f>POWER(10,((E83-32.244)/-3.5068))</f>
        <v>1236415.2879851221</v>
      </c>
      <c r="K83">
        <v>3</v>
      </c>
      <c r="L83">
        <v>7</v>
      </c>
      <c r="M83" s="1">
        <v>82.484619140625</v>
      </c>
    </row>
    <row r="84" spans="1:13" x14ac:dyDescent="0.2">
      <c r="A84" t="s">
        <v>73</v>
      </c>
      <c r="B84" t="s">
        <v>656</v>
      </c>
      <c r="C84" t="s">
        <v>71</v>
      </c>
      <c r="D84" t="s">
        <v>1119</v>
      </c>
      <c r="E84" s="1">
        <v>12.849864</v>
      </c>
      <c r="F84" s="1">
        <v>12.824041366577148</v>
      </c>
      <c r="G84" s="1">
        <v>3.6518052220344543E-2</v>
      </c>
      <c r="H84" s="23">
        <f>POWER(10,((E84-32.244)/-3.5068))</f>
        <v>339185.17775451462</v>
      </c>
      <c r="I84" s="23">
        <f t="shared" ref="I84" si="44">AVERAGE(H84:H85)</f>
        <v>345034.63604746788</v>
      </c>
      <c r="J84" s="23">
        <f t="shared" ref="J84" si="45">STDEV(H84:H85)</f>
        <v>8272.3832504302773</v>
      </c>
      <c r="K84">
        <v>3</v>
      </c>
      <c r="L84">
        <v>9</v>
      </c>
      <c r="M84" s="1">
        <v>83.692352294921875</v>
      </c>
    </row>
    <row r="85" spans="1:13" x14ac:dyDescent="0.2">
      <c r="A85" t="s">
        <v>119</v>
      </c>
      <c r="B85" t="s">
        <v>656</v>
      </c>
      <c r="C85" t="s">
        <v>71</v>
      </c>
      <c r="D85" t="s">
        <v>1119</v>
      </c>
      <c r="E85" s="1">
        <v>12.798220000000001</v>
      </c>
      <c r="F85" s="1">
        <v>12.824041366577148</v>
      </c>
      <c r="G85" s="1">
        <v>3.6518052220344543E-2</v>
      </c>
      <c r="H85" s="23">
        <f>POWER(10,((E85-32.244)/-3.5068))</f>
        <v>350884.09434042114</v>
      </c>
      <c r="K85">
        <v>3</v>
      </c>
      <c r="L85">
        <v>9</v>
      </c>
      <c r="M85" s="1">
        <v>83.8265380859375</v>
      </c>
    </row>
    <row r="86" spans="1:13" x14ac:dyDescent="0.2">
      <c r="A86" t="s">
        <v>144</v>
      </c>
      <c r="B86" t="s">
        <v>657</v>
      </c>
      <c r="C86" t="s">
        <v>71</v>
      </c>
      <c r="D86" t="s">
        <v>1119</v>
      </c>
      <c r="E86" s="1">
        <v>13.179264</v>
      </c>
      <c r="F86" s="1">
        <v>12.970436096191406</v>
      </c>
      <c r="G86" s="1">
        <v>0.29532802104949951</v>
      </c>
      <c r="H86" s="23">
        <f>POWER(10,((E86-32.244)/-3.5068))</f>
        <v>273215.33759601344</v>
      </c>
      <c r="I86" s="23">
        <f t="shared" ref="I86" si="46">AVERAGE(H86:H87)</f>
        <v>316318.50249434588</v>
      </c>
      <c r="J86" s="23">
        <f t="shared" ref="J86" si="47">STDEV(H86:H87)</f>
        <v>60957.08038042517</v>
      </c>
      <c r="K86">
        <v>3</v>
      </c>
      <c r="L86">
        <v>9</v>
      </c>
      <c r="M86" s="1">
        <v>83.15557861328125</v>
      </c>
    </row>
    <row r="87" spans="1:13" x14ac:dyDescent="0.2">
      <c r="A87" t="s">
        <v>189</v>
      </c>
      <c r="B87" t="s">
        <v>657</v>
      </c>
      <c r="C87" t="s">
        <v>71</v>
      </c>
      <c r="D87" t="s">
        <v>1119</v>
      </c>
      <c r="E87" s="1">
        <v>12.761607</v>
      </c>
      <c r="F87" s="1">
        <v>12.970436096191406</v>
      </c>
      <c r="G87" s="1">
        <v>0.29532802104949951</v>
      </c>
      <c r="H87" s="23">
        <f>POWER(10,((E87-32.244)/-3.5068))</f>
        <v>359421.66739267827</v>
      </c>
      <c r="K87">
        <v>3</v>
      </c>
      <c r="L87">
        <v>8</v>
      </c>
      <c r="M87" s="1">
        <v>83.692352294921875</v>
      </c>
    </row>
    <row r="88" spans="1:13" x14ac:dyDescent="0.2">
      <c r="A88" t="s">
        <v>214</v>
      </c>
      <c r="B88" t="s">
        <v>658</v>
      </c>
      <c r="C88" t="s">
        <v>71</v>
      </c>
      <c r="D88" t="s">
        <v>1119</v>
      </c>
      <c r="E88" s="1">
        <v>12.559774000000001</v>
      </c>
      <c r="F88" s="1">
        <v>12.449419975280762</v>
      </c>
      <c r="G88" s="1">
        <v>0.1560647189617157</v>
      </c>
      <c r="H88" s="23">
        <f>POWER(10,((E88-32.244)/-3.5068))</f>
        <v>410354.31579334277</v>
      </c>
      <c r="I88" s="23">
        <f t="shared" ref="I88" si="48">AVERAGE(H88:H89)</f>
        <v>442350.65669675276</v>
      </c>
      <c r="J88" s="23">
        <f t="shared" ref="J88" si="49">STDEV(H88:H89)</f>
        <v>45249.659251915458</v>
      </c>
      <c r="K88">
        <v>3</v>
      </c>
      <c r="L88">
        <v>9</v>
      </c>
      <c r="M88" s="1">
        <v>83.692352294921875</v>
      </c>
    </row>
    <row r="89" spans="1:13" x14ac:dyDescent="0.2">
      <c r="A89" t="s">
        <v>260</v>
      </c>
      <c r="B89" t="s">
        <v>658</v>
      </c>
      <c r="C89" t="s">
        <v>71</v>
      </c>
      <c r="D89" t="s">
        <v>1119</v>
      </c>
      <c r="E89" s="1">
        <v>12.339066000000001</v>
      </c>
      <c r="F89" s="1">
        <v>12.449419975280762</v>
      </c>
      <c r="G89" s="1">
        <v>0.1560647189617157</v>
      </c>
      <c r="H89" s="23">
        <f>POWER(10,((E89-32.244)/-3.5068))</f>
        <v>474346.99760016281</v>
      </c>
      <c r="K89">
        <v>3</v>
      </c>
      <c r="L89">
        <v>8</v>
      </c>
      <c r="M89" s="1">
        <v>83.960731506347656</v>
      </c>
    </row>
    <row r="90" spans="1:13" x14ac:dyDescent="0.2">
      <c r="A90" t="s">
        <v>285</v>
      </c>
      <c r="B90" t="s">
        <v>659</v>
      </c>
      <c r="C90" t="s">
        <v>71</v>
      </c>
      <c r="D90" t="s">
        <v>1119</v>
      </c>
      <c r="E90" s="1">
        <v>11.491745</v>
      </c>
      <c r="F90" s="1">
        <v>11.372159957885742</v>
      </c>
      <c r="G90" s="1">
        <v>0.16911810636520386</v>
      </c>
      <c r="H90" s="23">
        <f>POWER(10,((E90-32.244)/-3.5068))</f>
        <v>827405.55584251578</v>
      </c>
      <c r="I90" s="23">
        <f t="shared" ref="I90" si="50">AVERAGE(H90:H91)</f>
        <v>897752.45121457102</v>
      </c>
      <c r="J90" s="23">
        <f t="shared" ref="J90" si="51">STDEV(H90:H91)</f>
        <v>99485.533506001564</v>
      </c>
      <c r="K90">
        <v>3</v>
      </c>
      <c r="L90">
        <v>8</v>
      </c>
      <c r="M90" s="1">
        <v>83.8265380859375</v>
      </c>
    </row>
    <row r="91" spans="1:13" x14ac:dyDescent="0.2">
      <c r="A91" t="s">
        <v>331</v>
      </c>
      <c r="B91" t="s">
        <v>659</v>
      </c>
      <c r="C91" t="s">
        <v>71</v>
      </c>
      <c r="D91" t="s">
        <v>1119</v>
      </c>
      <c r="E91" s="1">
        <v>11.252575999999999</v>
      </c>
      <c r="F91" s="1">
        <v>11.372159957885742</v>
      </c>
      <c r="G91" s="1">
        <v>0.16911810636520386</v>
      </c>
      <c r="H91" s="23">
        <f>POWER(10,((E91-32.244)/-3.5068))</f>
        <v>968099.34658662614</v>
      </c>
      <c r="K91">
        <v>3</v>
      </c>
      <c r="L91">
        <v>7</v>
      </c>
      <c r="M91" s="1">
        <v>84.094924926757812</v>
      </c>
    </row>
    <row r="92" spans="1:13" x14ac:dyDescent="0.2">
      <c r="A92" t="s">
        <v>393</v>
      </c>
      <c r="B92" t="s">
        <v>660</v>
      </c>
      <c r="C92" t="s">
        <v>71</v>
      </c>
      <c r="D92" t="s">
        <v>1119</v>
      </c>
      <c r="E92" s="1">
        <v>10.793744</v>
      </c>
      <c r="F92" s="1">
        <v>10.794300079345703</v>
      </c>
      <c r="G92" s="1">
        <v>7.8629160998389125E-4</v>
      </c>
      <c r="H92" s="23">
        <f>POWER(10,((E92-32.244)/-3.5068))</f>
        <v>1308460.3879771703</v>
      </c>
      <c r="I92" s="23">
        <f t="shared" ref="I92" si="52">AVERAGE(H92:H93)</f>
        <v>1307982.8790201726</v>
      </c>
      <c r="J92" s="23">
        <f t="shared" ref="J92" si="53">STDEV(H92:H93)</f>
        <v>675.29964314055053</v>
      </c>
      <c r="K92">
        <v>3</v>
      </c>
      <c r="L92">
        <v>7</v>
      </c>
      <c r="M92" s="1">
        <v>82.082038879394531</v>
      </c>
    </row>
    <row r="93" spans="1:13" x14ac:dyDescent="0.2">
      <c r="A93" t="s">
        <v>421</v>
      </c>
      <c r="B93" t="s">
        <v>660</v>
      </c>
      <c r="C93" t="s">
        <v>71</v>
      </c>
      <c r="D93" t="s">
        <v>1119</v>
      </c>
      <c r="E93" s="1">
        <v>10.794855999999999</v>
      </c>
      <c r="F93" s="1">
        <v>10.794300079345703</v>
      </c>
      <c r="G93" s="1">
        <v>7.8629160998389125E-4</v>
      </c>
      <c r="H93" s="23">
        <f>POWER(10,((E93-32.244)/-3.5068))</f>
        <v>1307505.3700631752</v>
      </c>
      <c r="K93">
        <v>3</v>
      </c>
      <c r="L93">
        <v>7</v>
      </c>
      <c r="M93" s="1">
        <v>82.082038879394531</v>
      </c>
    </row>
    <row r="94" spans="1:13" x14ac:dyDescent="0.2">
      <c r="A94" t="s">
        <v>464</v>
      </c>
      <c r="B94" t="s">
        <v>661</v>
      </c>
      <c r="C94" t="s">
        <v>71</v>
      </c>
      <c r="D94" t="s">
        <v>1119</v>
      </c>
      <c r="E94" s="1">
        <v>11.916323999999999</v>
      </c>
      <c r="F94" s="1">
        <v>11.954713821411133</v>
      </c>
      <c r="G94" s="1">
        <v>5.4292559623718262E-2</v>
      </c>
      <c r="H94" s="23">
        <f>POWER(10,((E94-32.244)/-3.5068))</f>
        <v>626102.40887745295</v>
      </c>
      <c r="I94" s="23">
        <f t="shared" ref="I94" si="54">AVERAGE(H94:H95)</f>
        <v>610711.21244996856</v>
      </c>
      <c r="J94" s="23">
        <f t="shared" ref="J94" si="55">STDEV(H94:H95)</f>
        <v>21766.438728896839</v>
      </c>
      <c r="K94">
        <v>3</v>
      </c>
      <c r="L94">
        <v>8</v>
      </c>
      <c r="M94" s="1">
        <v>83.423965454101562</v>
      </c>
    </row>
    <row r="95" spans="1:13" x14ac:dyDescent="0.2">
      <c r="A95" t="s">
        <v>492</v>
      </c>
      <c r="B95" t="s">
        <v>661</v>
      </c>
      <c r="C95" t="s">
        <v>71</v>
      </c>
      <c r="D95" t="s">
        <v>1119</v>
      </c>
      <c r="E95" s="1">
        <v>11.993105</v>
      </c>
      <c r="F95" s="1">
        <v>11.954713821411133</v>
      </c>
      <c r="G95" s="1">
        <v>5.4292559623718262E-2</v>
      </c>
      <c r="H95" s="23">
        <f>POWER(10,((E95-32.244)/-3.5068))</f>
        <v>595320.01602248405</v>
      </c>
      <c r="K95">
        <v>3</v>
      </c>
      <c r="L95">
        <v>8</v>
      </c>
      <c r="M95" s="1">
        <v>83.558158874511719</v>
      </c>
    </row>
    <row r="96" spans="1:13" x14ac:dyDescent="0.2">
      <c r="A96" t="s">
        <v>534</v>
      </c>
      <c r="B96" t="s">
        <v>662</v>
      </c>
      <c r="C96" t="s">
        <v>71</v>
      </c>
      <c r="D96" t="s">
        <v>1119</v>
      </c>
      <c r="E96" s="1">
        <v>22.517298</v>
      </c>
      <c r="F96" s="1">
        <v>22.535467147827148</v>
      </c>
      <c r="G96" s="1">
        <v>2.5695417076349258E-2</v>
      </c>
      <c r="H96" s="23">
        <f>POWER(10,((E96-32.244)/-3.5068))</f>
        <v>593.83921289119655</v>
      </c>
      <c r="I96" s="23">
        <f t="shared" ref="I96" si="56">AVERAGE(H96:H97)</f>
        <v>586.83844592191201</v>
      </c>
      <c r="J96" s="23">
        <f t="shared" ref="J96" si="57">STDEV(H96:H97)</f>
        <v>9.9005795949757864</v>
      </c>
      <c r="K96">
        <v>3</v>
      </c>
      <c r="L96">
        <v>18</v>
      </c>
      <c r="M96" s="1">
        <v>83.558158874511719</v>
      </c>
    </row>
    <row r="97" spans="1:13" x14ac:dyDescent="0.2">
      <c r="A97" t="s">
        <v>562</v>
      </c>
      <c r="B97" t="s">
        <v>662</v>
      </c>
      <c r="C97" t="s">
        <v>71</v>
      </c>
      <c r="D97" t="s">
        <v>1119</v>
      </c>
      <c r="E97" s="1">
        <v>22.553636999999998</v>
      </c>
      <c r="F97" s="1">
        <v>22.535467147827148</v>
      </c>
      <c r="G97" s="1">
        <v>2.5695417076349258E-2</v>
      </c>
      <c r="H97" s="23">
        <f>POWER(10,((E97-32.244)/-3.5068))</f>
        <v>579.83767895262747</v>
      </c>
      <c r="K97">
        <v>3</v>
      </c>
      <c r="L97">
        <v>18</v>
      </c>
      <c r="M97" s="1">
        <v>83.692352294921875</v>
      </c>
    </row>
    <row r="98" spans="1:13" x14ac:dyDescent="0.2">
      <c r="A98" t="s">
        <v>604</v>
      </c>
      <c r="B98" t="s">
        <v>663</v>
      </c>
      <c r="C98" t="s">
        <v>71</v>
      </c>
      <c r="D98" t="s">
        <v>1119</v>
      </c>
      <c r="E98" s="1">
        <v>10.406992000000001</v>
      </c>
      <c r="F98" s="1">
        <v>10.349652290344238</v>
      </c>
      <c r="G98" s="1">
        <v>8.1090539693832397E-2</v>
      </c>
      <c r="H98" s="23">
        <f>POWER(10,((E98-32.244)/-3.5068))</f>
        <v>1686735.0918471892</v>
      </c>
      <c r="I98" s="23">
        <f t="shared" ref="I98" si="58">AVERAGE(H98:H99)</f>
        <v>1752691.8065446746</v>
      </c>
      <c r="J98" s="23">
        <f t="shared" ref="J98" si="59">STDEV(H98:H99)</f>
        <v>93276.880454756756</v>
      </c>
      <c r="K98">
        <v>3</v>
      </c>
      <c r="L98">
        <v>7</v>
      </c>
      <c r="M98" s="1">
        <v>83.423965454101562</v>
      </c>
    </row>
    <row r="99" spans="1:13" x14ac:dyDescent="0.2">
      <c r="A99" t="s">
        <v>631</v>
      </c>
      <c r="B99" t="s">
        <v>663</v>
      </c>
      <c r="C99" t="s">
        <v>71</v>
      </c>
      <c r="D99" t="s">
        <v>1119</v>
      </c>
      <c r="E99" s="1">
        <v>10.292313</v>
      </c>
      <c r="F99" s="1">
        <v>10.349652290344238</v>
      </c>
      <c r="G99" s="1">
        <v>8.1090539693832397E-2</v>
      </c>
      <c r="H99" s="23">
        <f>POWER(10,((E99-32.244)/-3.5068))</f>
        <v>1818648.5212421601</v>
      </c>
      <c r="K99">
        <v>3</v>
      </c>
      <c r="L99">
        <v>7</v>
      </c>
      <c r="M99" s="1">
        <v>83.558158874511719</v>
      </c>
    </row>
    <row r="100" spans="1:13" x14ac:dyDescent="0.2">
      <c r="A100" t="s">
        <v>111</v>
      </c>
      <c r="B100" t="s">
        <v>664</v>
      </c>
      <c r="C100" t="s">
        <v>71</v>
      </c>
      <c r="D100" t="s">
        <v>1119</v>
      </c>
      <c r="E100" s="1">
        <v>10.511023</v>
      </c>
      <c r="F100" s="1">
        <v>10.473245620727539</v>
      </c>
      <c r="G100" s="1">
        <v>5.3425345569849014E-2</v>
      </c>
      <c r="H100" s="23">
        <f>POWER(10,((E100-32.244)/-3.5068))</f>
        <v>1575365.6559949524</v>
      </c>
      <c r="I100" s="23">
        <f t="shared" ref="I100" si="60">AVERAGE(H100:H101)</f>
        <v>1615428.0091473763</v>
      </c>
      <c r="J100" s="23">
        <f t="shared" ref="J100" si="61">STDEV(H100:H101)</f>
        <v>56656.723168738514</v>
      </c>
      <c r="K100">
        <v>3</v>
      </c>
      <c r="L100">
        <v>7</v>
      </c>
      <c r="M100" s="1">
        <v>84.094924926757812</v>
      </c>
    </row>
    <row r="101" spans="1:13" x14ac:dyDescent="0.2">
      <c r="A101" t="s">
        <v>139</v>
      </c>
      <c r="B101" t="s">
        <v>664</v>
      </c>
      <c r="C101" t="s">
        <v>71</v>
      </c>
      <c r="D101" t="s">
        <v>1119</v>
      </c>
      <c r="E101" s="1">
        <v>10.435468</v>
      </c>
      <c r="F101" s="1">
        <v>10.473245620727539</v>
      </c>
      <c r="G101" s="1">
        <v>5.3425345569849014E-2</v>
      </c>
      <c r="H101" s="23">
        <f>POWER(10,((E101-32.244)/-3.5068))</f>
        <v>1655490.3622998004</v>
      </c>
      <c r="K101">
        <v>3</v>
      </c>
      <c r="L101">
        <v>7</v>
      </c>
      <c r="M101" s="1">
        <v>84.094924926757812</v>
      </c>
    </row>
    <row r="102" spans="1:13" x14ac:dyDescent="0.2">
      <c r="A102" t="s">
        <v>182</v>
      </c>
      <c r="B102" t="s">
        <v>665</v>
      </c>
      <c r="C102" t="s">
        <v>71</v>
      </c>
      <c r="D102" t="s">
        <v>1119</v>
      </c>
      <c r="E102" s="1">
        <v>11.384188</v>
      </c>
      <c r="F102" s="1">
        <v>11.361188888549805</v>
      </c>
      <c r="G102" s="1">
        <v>3.2525904476642609E-2</v>
      </c>
      <c r="H102" s="23">
        <f>POWER(10,((E102-32.244)/-3.5068))</f>
        <v>887951.84682877432</v>
      </c>
      <c r="I102" s="23">
        <f t="shared" ref="I102" si="62">AVERAGE(H102:H103)</f>
        <v>901565.90340552712</v>
      </c>
      <c r="J102" s="23">
        <f t="shared" ref="J102" si="63">STDEV(H102:H103)</f>
        <v>19253.183449758362</v>
      </c>
      <c r="K102">
        <v>3</v>
      </c>
      <c r="L102">
        <v>7</v>
      </c>
      <c r="M102" s="1">
        <v>84.229118347167969</v>
      </c>
    </row>
    <row r="103" spans="1:13" x14ac:dyDescent="0.2">
      <c r="A103" t="s">
        <v>209</v>
      </c>
      <c r="B103" t="s">
        <v>665</v>
      </c>
      <c r="C103" t="s">
        <v>71</v>
      </c>
      <c r="D103" t="s">
        <v>1119</v>
      </c>
      <c r="E103" s="1">
        <v>11.338189</v>
      </c>
      <c r="F103" s="1">
        <v>11.361188888549805</v>
      </c>
      <c r="G103" s="1">
        <v>3.2525904476642609E-2</v>
      </c>
      <c r="H103" s="23">
        <f>POWER(10,((E103-32.244)/-3.5068))</f>
        <v>915179.9599822798</v>
      </c>
      <c r="K103">
        <v>3</v>
      </c>
      <c r="L103">
        <v>8</v>
      </c>
      <c r="M103" s="1">
        <v>84.229118347167969</v>
      </c>
    </row>
    <row r="104" spans="1:13" x14ac:dyDescent="0.2">
      <c r="A104" t="s">
        <v>253</v>
      </c>
      <c r="B104" t="s">
        <v>666</v>
      </c>
      <c r="C104" t="s">
        <v>71</v>
      </c>
      <c r="D104" t="s">
        <v>1119</v>
      </c>
      <c r="E104" s="1">
        <v>11.689646</v>
      </c>
      <c r="F104" s="1">
        <v>11.757346153259277</v>
      </c>
      <c r="G104" s="1">
        <v>9.5742806792259216E-2</v>
      </c>
      <c r="H104" s="23">
        <f>POWER(10,((E104-32.244)/-3.5068))</f>
        <v>726582.4976870399</v>
      </c>
      <c r="I104" s="23">
        <f t="shared" ref="I104" si="64">AVERAGE(H104:H105)</f>
        <v>695678.18942000135</v>
      </c>
      <c r="J104" s="23">
        <f t="shared" ref="J104" si="65">STDEV(H104:H105)</f>
        <v>43705.291887004882</v>
      </c>
      <c r="K104">
        <v>3</v>
      </c>
      <c r="L104">
        <v>8</v>
      </c>
      <c r="M104" s="1">
        <v>84.094924926757812</v>
      </c>
    </row>
    <row r="105" spans="1:13" x14ac:dyDescent="0.2">
      <c r="A105" t="s">
        <v>280</v>
      </c>
      <c r="B105" t="s">
        <v>666</v>
      </c>
      <c r="C105" t="s">
        <v>71</v>
      </c>
      <c r="D105" t="s">
        <v>1119</v>
      </c>
      <c r="E105" s="1">
        <v>11.825047</v>
      </c>
      <c r="F105" s="1">
        <v>11.757346153259277</v>
      </c>
      <c r="G105" s="1">
        <v>9.5742806792259216E-2</v>
      </c>
      <c r="H105" s="23">
        <f>POWER(10,((E105-32.244)/-3.5068))</f>
        <v>664773.8811529628</v>
      </c>
      <c r="K105">
        <v>3</v>
      </c>
      <c r="L105">
        <v>8</v>
      </c>
      <c r="M105" s="1">
        <v>84.094924926757812</v>
      </c>
    </row>
    <row r="106" spans="1:13" x14ac:dyDescent="0.2">
      <c r="A106" t="s">
        <v>324</v>
      </c>
      <c r="B106" t="s">
        <v>667</v>
      </c>
      <c r="C106" t="s">
        <v>71</v>
      </c>
      <c r="D106" t="s">
        <v>1119</v>
      </c>
      <c r="E106" s="1">
        <v>10.366107</v>
      </c>
      <c r="F106" s="1">
        <v>10.356348037719727</v>
      </c>
      <c r="G106" s="1">
        <v>1.3801238499581814E-2</v>
      </c>
      <c r="H106" s="23">
        <f>POWER(10,((E106-32.244)/-3.5068))</f>
        <v>1732629.3128635832</v>
      </c>
      <c r="I106" s="23">
        <f t="shared" ref="I106" si="66">AVERAGE(H106:H107)</f>
        <v>1743803.1289118389</v>
      </c>
      <c r="J106" s="23">
        <f t="shared" ref="J106" si="67">STDEV(H106:H107)</f>
        <v>15802.162198905455</v>
      </c>
      <c r="K106">
        <v>3</v>
      </c>
      <c r="L106">
        <v>7</v>
      </c>
      <c r="M106" s="1">
        <v>84.229118347167969</v>
      </c>
    </row>
    <row r="107" spans="1:13" x14ac:dyDescent="0.2">
      <c r="A107" t="s">
        <v>351</v>
      </c>
      <c r="B107" t="s">
        <v>667</v>
      </c>
      <c r="C107" t="s">
        <v>71</v>
      </c>
      <c r="D107" t="s">
        <v>1119</v>
      </c>
      <c r="E107" s="1">
        <v>10.346589</v>
      </c>
      <c r="F107" s="1">
        <v>10.356348037719727</v>
      </c>
      <c r="G107" s="1">
        <v>1.3801238499581814E-2</v>
      </c>
      <c r="H107" s="23">
        <f>POWER(10,((E107-32.244)/-3.5068))</f>
        <v>1754976.9449600948</v>
      </c>
      <c r="K107">
        <v>3</v>
      </c>
      <c r="L107">
        <v>7</v>
      </c>
      <c r="M107" s="1">
        <v>84.363311767578125</v>
      </c>
    </row>
    <row r="108" spans="1:13" x14ac:dyDescent="0.2">
      <c r="A108" t="s">
        <v>356</v>
      </c>
      <c r="B108" t="s">
        <v>668</v>
      </c>
      <c r="C108" t="s">
        <v>71</v>
      </c>
      <c r="D108" t="s">
        <v>1119</v>
      </c>
      <c r="E108" s="1">
        <v>11.690680499999999</v>
      </c>
      <c r="F108" s="1">
        <v>11.692611694335938</v>
      </c>
      <c r="G108" s="1">
        <v>2.731790067628026E-3</v>
      </c>
      <c r="H108" s="23">
        <f>POWER(10,((E108-32.244)/-3.5068))</f>
        <v>726089.12781309895</v>
      </c>
      <c r="I108" s="23">
        <f t="shared" ref="I108" si="68">AVERAGE(H108:H109)</f>
        <v>725169.32485127496</v>
      </c>
      <c r="J108" s="23">
        <f t="shared" ref="J108" si="69">STDEV(H108:H109)</f>
        <v>1300.7978233223553</v>
      </c>
      <c r="K108">
        <v>3</v>
      </c>
      <c r="L108">
        <v>8</v>
      </c>
      <c r="M108" s="1">
        <v>83.8265380859375</v>
      </c>
    </row>
    <row r="109" spans="1:13" x14ac:dyDescent="0.2">
      <c r="A109" t="s">
        <v>402</v>
      </c>
      <c r="B109" t="s">
        <v>668</v>
      </c>
      <c r="C109" t="s">
        <v>71</v>
      </c>
      <c r="D109" t="s">
        <v>1119</v>
      </c>
      <c r="E109" s="1">
        <v>11.694544</v>
      </c>
      <c r="F109" s="1">
        <v>11.692611694335938</v>
      </c>
      <c r="G109" s="1">
        <v>2.731790067628026E-3</v>
      </c>
      <c r="H109" s="23">
        <f>POWER(10,((E109-32.244)/-3.5068))</f>
        <v>724249.52188945108</v>
      </c>
      <c r="K109">
        <v>3</v>
      </c>
      <c r="L109">
        <v>8</v>
      </c>
      <c r="M109" s="1">
        <v>83.8265380859375</v>
      </c>
    </row>
    <row r="110" spans="1:13" x14ac:dyDescent="0.2">
      <c r="A110" t="s">
        <v>427</v>
      </c>
      <c r="B110" t="s">
        <v>669</v>
      </c>
      <c r="C110" t="s">
        <v>71</v>
      </c>
      <c r="D110" t="s">
        <v>1119</v>
      </c>
      <c r="E110" s="1">
        <v>10.059106</v>
      </c>
      <c r="F110" s="1">
        <v>10.019075393676758</v>
      </c>
      <c r="G110" s="1">
        <v>5.6612320244312286E-2</v>
      </c>
      <c r="H110" s="23">
        <f>POWER(10,((E110-32.244)/-3.5068))</f>
        <v>2119581.6088526137</v>
      </c>
      <c r="I110" s="23">
        <f t="shared" ref="I110" si="70">AVERAGE(H110:H111)</f>
        <v>2176784.3089985494</v>
      </c>
      <c r="J110" s="23">
        <f t="shared" ref="J110" si="71">STDEV(H110:H111)</f>
        <v>80896.834350743273</v>
      </c>
      <c r="K110">
        <v>3</v>
      </c>
      <c r="L110">
        <v>6</v>
      </c>
      <c r="M110" s="1">
        <v>83.960731506347656</v>
      </c>
    </row>
    <row r="111" spans="1:13" x14ac:dyDescent="0.2">
      <c r="A111" t="s">
        <v>473</v>
      </c>
      <c r="B111" t="s">
        <v>669</v>
      </c>
      <c r="C111" t="s">
        <v>71</v>
      </c>
      <c r="D111" t="s">
        <v>1119</v>
      </c>
      <c r="E111" s="1">
        <v>9.979044</v>
      </c>
      <c r="F111" s="1">
        <v>10.019075393676758</v>
      </c>
      <c r="G111" s="1">
        <v>5.6612320244312286E-2</v>
      </c>
      <c r="H111" s="23">
        <f>POWER(10,((E111-32.244)/-3.5068))</f>
        <v>2233987.0091444845</v>
      </c>
      <c r="K111">
        <v>3</v>
      </c>
      <c r="L111">
        <v>6</v>
      </c>
      <c r="M111" s="1">
        <v>83.8265380859375</v>
      </c>
    </row>
    <row r="112" spans="1:13" x14ac:dyDescent="0.2">
      <c r="A112" t="s">
        <v>498</v>
      </c>
      <c r="B112" t="s">
        <v>670</v>
      </c>
      <c r="C112" t="s">
        <v>71</v>
      </c>
      <c r="D112" t="s">
        <v>1119</v>
      </c>
      <c r="E112" s="1">
        <v>11.3657465</v>
      </c>
      <c r="F112" s="1">
        <v>11.32008171081543</v>
      </c>
      <c r="G112" s="1">
        <v>6.4579762518405914E-2</v>
      </c>
      <c r="H112" s="23">
        <f>POWER(10,((E112-32.244)/-3.5068))</f>
        <v>898769.23447875748</v>
      </c>
      <c r="I112" s="23">
        <f t="shared" ref="I112" si="72">AVERAGE(H112:H113)</f>
        <v>926542.1080131518</v>
      </c>
      <c r="J112" s="23">
        <f t="shared" ref="J112" si="73">STDEV(H112:H113)</f>
        <v>39276.774418413232</v>
      </c>
      <c r="K112">
        <v>3</v>
      </c>
      <c r="L112">
        <v>8</v>
      </c>
      <c r="M112" s="1">
        <v>83.8265380859375</v>
      </c>
    </row>
    <row r="113" spans="1:13" x14ac:dyDescent="0.2">
      <c r="A113" t="s">
        <v>543</v>
      </c>
      <c r="B113" t="s">
        <v>670</v>
      </c>
      <c r="C113" t="s">
        <v>71</v>
      </c>
      <c r="D113" t="s">
        <v>1119</v>
      </c>
      <c r="E113" s="1">
        <v>11.274417</v>
      </c>
      <c r="F113" s="1">
        <v>11.32008171081543</v>
      </c>
      <c r="G113" s="1">
        <v>6.4579762518405914E-2</v>
      </c>
      <c r="H113" s="23">
        <f>POWER(10,((E113-32.244)/-3.5068))</f>
        <v>954314.98154754611</v>
      </c>
      <c r="K113">
        <v>3</v>
      </c>
      <c r="L113">
        <v>7</v>
      </c>
      <c r="M113" s="1">
        <v>83.558158874511719</v>
      </c>
    </row>
    <row r="114" spans="1:13" x14ac:dyDescent="0.2">
      <c r="A114" t="s">
        <v>568</v>
      </c>
      <c r="B114" t="s">
        <v>671</v>
      </c>
      <c r="C114" t="s">
        <v>71</v>
      </c>
      <c r="D114" t="s">
        <v>1119</v>
      </c>
      <c r="E114" s="1">
        <v>13.136699999999999</v>
      </c>
      <c r="F114" s="1">
        <v>13.062294960021973</v>
      </c>
      <c r="G114" s="1">
        <v>0.10522416234016418</v>
      </c>
      <c r="H114" s="23">
        <f>POWER(10,((E114-32.244)/-3.5068))</f>
        <v>280958.7986042056</v>
      </c>
      <c r="I114" s="23">
        <f t="shared" ref="I114" si="74">AVERAGE(H114:H115)</f>
        <v>295377.94482094678</v>
      </c>
      <c r="J114" s="23">
        <f t="shared" ref="J114" si="75">STDEV(H114:H115)</f>
        <v>20391.752137556043</v>
      </c>
      <c r="K114">
        <v>3</v>
      </c>
      <c r="L114">
        <v>9</v>
      </c>
      <c r="M114" s="1">
        <v>84.094924926757812</v>
      </c>
    </row>
    <row r="115" spans="1:13" x14ac:dyDescent="0.2">
      <c r="A115" t="s">
        <v>612</v>
      </c>
      <c r="B115" t="s">
        <v>671</v>
      </c>
      <c r="C115" t="s">
        <v>71</v>
      </c>
      <c r="D115" t="s">
        <v>1119</v>
      </c>
      <c r="E115" s="1">
        <v>12.98789</v>
      </c>
      <c r="F115" s="1">
        <v>13.062294960021973</v>
      </c>
      <c r="G115" s="1">
        <v>0.10522416234016418</v>
      </c>
      <c r="H115" s="23">
        <f>POWER(10,((E115-32.244)/-3.5068))</f>
        <v>309797.0910376879</v>
      </c>
      <c r="K115">
        <v>3</v>
      </c>
      <c r="L115">
        <v>9</v>
      </c>
      <c r="M115" s="1">
        <v>84.363311767578125</v>
      </c>
    </row>
    <row r="116" spans="1:13" x14ac:dyDescent="0.2">
      <c r="A116" t="s">
        <v>75</v>
      </c>
      <c r="B116" t="s">
        <v>672</v>
      </c>
      <c r="C116" t="s">
        <v>71</v>
      </c>
      <c r="D116" t="s">
        <v>1119</v>
      </c>
      <c r="E116" s="1">
        <v>11.9396515</v>
      </c>
      <c r="F116" s="1">
        <v>11.940441131591797</v>
      </c>
      <c r="G116" s="1">
        <v>1.1173972161486745E-3</v>
      </c>
      <c r="H116" s="23">
        <f>POWER(10,((E116-32.244)/-3.5068))</f>
        <v>616585.48772882763</v>
      </c>
      <c r="I116" s="23">
        <f t="shared" ref="I116" si="76">AVERAGE(H116:H117)</f>
        <v>616265.71813472908</v>
      </c>
      <c r="J116" s="23">
        <f t="shared" ref="J116" si="77">STDEV(H116:H117)</f>
        <v>452.22249680871994</v>
      </c>
      <c r="K116">
        <v>3</v>
      </c>
      <c r="L116">
        <v>8</v>
      </c>
      <c r="M116" s="1">
        <v>83.289772033691406</v>
      </c>
    </row>
    <row r="117" spans="1:13" x14ac:dyDescent="0.2">
      <c r="A117" t="s">
        <v>120</v>
      </c>
      <c r="B117" t="s">
        <v>672</v>
      </c>
      <c r="C117" t="s">
        <v>71</v>
      </c>
      <c r="D117" t="s">
        <v>1119</v>
      </c>
      <c r="E117" s="1">
        <v>11.941231999999999</v>
      </c>
      <c r="F117" s="1">
        <v>11.940441131591797</v>
      </c>
      <c r="G117" s="1">
        <v>1.1173972161486745E-3</v>
      </c>
      <c r="H117" s="23">
        <f>POWER(10,((E117-32.244)/-3.5068))</f>
        <v>615945.94854063052</v>
      </c>
      <c r="K117">
        <v>3</v>
      </c>
      <c r="L117">
        <v>8</v>
      </c>
      <c r="M117" s="1">
        <v>83.289772033691406</v>
      </c>
    </row>
    <row r="118" spans="1:13" x14ac:dyDescent="0.2">
      <c r="A118" t="s">
        <v>146</v>
      </c>
      <c r="B118" t="s">
        <v>673</v>
      </c>
      <c r="C118" t="s">
        <v>71</v>
      </c>
      <c r="D118" t="s">
        <v>1119</v>
      </c>
      <c r="E118" s="1">
        <v>10.910109500000001</v>
      </c>
      <c r="F118" s="1">
        <v>10.908629417419434</v>
      </c>
      <c r="G118" s="1">
        <v>2.0931810140609741E-3</v>
      </c>
      <c r="H118" s="23">
        <f>POWER(10,((E118-32.244)/-3.5068))</f>
        <v>1212209.7232428198</v>
      </c>
      <c r="I118" s="23">
        <f t="shared" ref="I118" si="78">AVERAGE(H118:H119)</f>
        <v>1213389.0650669832</v>
      </c>
      <c r="J118" s="23">
        <f t="shared" ref="J118" si="79">STDEV(H118:H119)</f>
        <v>1667.8412024057768</v>
      </c>
      <c r="K118">
        <v>3</v>
      </c>
      <c r="L118">
        <v>7</v>
      </c>
      <c r="M118" s="1">
        <v>83.423965454101562</v>
      </c>
    </row>
    <row r="119" spans="1:13" x14ac:dyDescent="0.2">
      <c r="A119" t="s">
        <v>190</v>
      </c>
      <c r="B119" t="s">
        <v>673</v>
      </c>
      <c r="C119" t="s">
        <v>71</v>
      </c>
      <c r="D119" t="s">
        <v>1119</v>
      </c>
      <c r="E119" s="1">
        <v>10.907149</v>
      </c>
      <c r="F119" s="1">
        <v>10.908629417419434</v>
      </c>
      <c r="G119" s="1">
        <v>2.0931810140609741E-3</v>
      </c>
      <c r="H119" s="23">
        <f>POWER(10,((E119-32.244)/-3.5068))</f>
        <v>1214568.4068911467</v>
      </c>
      <c r="K119">
        <v>3</v>
      </c>
      <c r="L119">
        <v>7</v>
      </c>
      <c r="M119" s="1">
        <v>83.289772033691406</v>
      </c>
    </row>
    <row r="120" spans="1:13" x14ac:dyDescent="0.2">
      <c r="A120" t="s">
        <v>216</v>
      </c>
      <c r="B120" t="s">
        <v>674</v>
      </c>
      <c r="C120" t="s">
        <v>71</v>
      </c>
      <c r="D120" t="s">
        <v>1119</v>
      </c>
      <c r="E120" s="1">
        <v>11.365581000000001</v>
      </c>
      <c r="F120" s="1">
        <v>11.393378257751465</v>
      </c>
      <c r="G120" s="1">
        <v>3.9311882108449936E-2</v>
      </c>
      <c r="H120" s="23">
        <f>POWER(10,((E120-32.244)/-3.5068))</f>
        <v>898866.90746903757</v>
      </c>
      <c r="I120" s="23">
        <f t="shared" ref="I120" si="80">AVERAGE(H120:H121)</f>
        <v>882756.62363082916</v>
      </c>
      <c r="J120" s="23">
        <f t="shared" ref="J120" si="81">STDEV(H120:H121)</f>
        <v>22783.381897674422</v>
      </c>
      <c r="K120">
        <v>3</v>
      </c>
      <c r="L120">
        <v>8</v>
      </c>
      <c r="M120" s="1">
        <v>83.423965454101562</v>
      </c>
    </row>
    <row r="121" spans="1:13" x14ac:dyDescent="0.2">
      <c r="A121" t="s">
        <v>261</v>
      </c>
      <c r="B121" t="s">
        <v>674</v>
      </c>
      <c r="C121" t="s">
        <v>71</v>
      </c>
      <c r="D121" t="s">
        <v>1119</v>
      </c>
      <c r="E121" s="1">
        <v>11.421176000000001</v>
      </c>
      <c r="F121" s="1">
        <v>11.393378257751465</v>
      </c>
      <c r="G121" s="1">
        <v>3.9311882108449936E-2</v>
      </c>
      <c r="H121" s="23">
        <f>POWER(10,((E121-32.244)/-3.5068))</f>
        <v>866646.33979262074</v>
      </c>
      <c r="K121">
        <v>3</v>
      </c>
      <c r="L121">
        <v>8</v>
      </c>
      <c r="M121" s="1">
        <v>83.423965454101562</v>
      </c>
    </row>
    <row r="122" spans="1:13" x14ac:dyDescent="0.2">
      <c r="A122" t="s">
        <v>287</v>
      </c>
      <c r="B122" t="s">
        <v>675</v>
      </c>
      <c r="C122" t="s">
        <v>71</v>
      </c>
      <c r="D122" t="s">
        <v>1119</v>
      </c>
      <c r="E122" s="1">
        <v>11.772402</v>
      </c>
      <c r="F122" s="1">
        <v>11.698905944824219</v>
      </c>
      <c r="G122" s="1">
        <v>0.10393817722797394</v>
      </c>
      <c r="H122" s="23">
        <f>POWER(10,((E122-32.244)/-3.5068))</f>
        <v>688154.90481274237</v>
      </c>
      <c r="I122" s="23">
        <f t="shared" ref="I122" si="82">AVERAGE(H122:H123)</f>
        <v>723018.98371282313</v>
      </c>
      <c r="J122" s="23">
        <f t="shared" ref="J122" si="83">STDEV(H122:H123)</f>
        <v>49305.253220139777</v>
      </c>
      <c r="K122">
        <v>3</v>
      </c>
      <c r="L122">
        <v>8</v>
      </c>
      <c r="M122" s="1">
        <v>83.423965454101562</v>
      </c>
    </row>
    <row r="123" spans="1:13" x14ac:dyDescent="0.2">
      <c r="A123" t="s">
        <v>332</v>
      </c>
      <c r="B123" t="s">
        <v>675</v>
      </c>
      <c r="C123" t="s">
        <v>71</v>
      </c>
      <c r="D123" t="s">
        <v>1119</v>
      </c>
      <c r="E123" s="1">
        <v>11.625411</v>
      </c>
      <c r="F123" s="1">
        <v>11.698905944824219</v>
      </c>
      <c r="G123" s="1">
        <v>0.10393817722797394</v>
      </c>
      <c r="H123" s="23">
        <f>POWER(10,((E123-32.244)/-3.5068))</f>
        <v>757883.06261290377</v>
      </c>
      <c r="K123">
        <v>3</v>
      </c>
      <c r="L123">
        <v>7</v>
      </c>
      <c r="M123" s="1">
        <v>83.423965454101562</v>
      </c>
    </row>
    <row r="124" spans="1:13" x14ac:dyDescent="0.2">
      <c r="A124" t="s">
        <v>395</v>
      </c>
      <c r="B124" t="s">
        <v>676</v>
      </c>
      <c r="C124" t="s">
        <v>71</v>
      </c>
      <c r="D124" t="s">
        <v>1119</v>
      </c>
      <c r="E124" s="1">
        <v>12.232441</v>
      </c>
      <c r="F124" s="1">
        <v>12.266151428222656</v>
      </c>
      <c r="G124" s="1">
        <v>4.7673143446445465E-2</v>
      </c>
      <c r="H124" s="23">
        <f>POWER(10,((E124-32.244)/-3.5068))</f>
        <v>508746.42306216597</v>
      </c>
      <c r="I124" s="23">
        <f t="shared" ref="I124" si="84">AVERAGE(H124:H125)</f>
        <v>497731.34648075595</v>
      </c>
      <c r="J124" s="23">
        <f t="shared" ref="J124" si="85">STDEV(H124:H125)</f>
        <v>15577.670692008271</v>
      </c>
      <c r="K124">
        <v>3</v>
      </c>
      <c r="L124">
        <v>8</v>
      </c>
      <c r="M124" s="1">
        <v>83.15557861328125</v>
      </c>
    </row>
    <row r="125" spans="1:13" x14ac:dyDescent="0.2">
      <c r="A125" t="s">
        <v>422</v>
      </c>
      <c r="B125" t="s">
        <v>676</v>
      </c>
      <c r="C125" t="s">
        <v>71</v>
      </c>
      <c r="D125" t="s">
        <v>1119</v>
      </c>
      <c r="E125" s="1">
        <v>12.299861</v>
      </c>
      <c r="F125" s="1">
        <v>12.266151428222656</v>
      </c>
      <c r="G125" s="1">
        <v>4.7673143446445465E-2</v>
      </c>
      <c r="H125" s="23">
        <f>POWER(10,((E125-32.244)/-3.5068))</f>
        <v>486716.26989934599</v>
      </c>
      <c r="K125">
        <v>3</v>
      </c>
      <c r="L125">
        <v>8</v>
      </c>
      <c r="M125" s="1">
        <v>83.15557861328125</v>
      </c>
    </row>
    <row r="126" spans="1:13" x14ac:dyDescent="0.2">
      <c r="A126" t="s">
        <v>466</v>
      </c>
      <c r="B126" t="s">
        <v>677</v>
      </c>
      <c r="C126" t="s">
        <v>71</v>
      </c>
      <c r="D126" t="s">
        <v>1119</v>
      </c>
      <c r="E126" s="1">
        <v>12.974392999999999</v>
      </c>
      <c r="F126" s="1">
        <v>12.969972610473633</v>
      </c>
      <c r="G126" s="1">
        <v>6.251220591366291E-3</v>
      </c>
      <c r="H126" s="23">
        <f>POWER(10,((E126-32.244)/-3.5068))</f>
        <v>312554.77884772856</v>
      </c>
      <c r="I126" s="23">
        <f t="shared" ref="I126" si="86">AVERAGE(H126:H127)</f>
        <v>313464.6154199295</v>
      </c>
      <c r="J126" s="23">
        <f t="shared" ref="J126" si="87">STDEV(H126:H127)</f>
        <v>1286.7032199496073</v>
      </c>
      <c r="K126">
        <v>3</v>
      </c>
      <c r="L126">
        <v>9</v>
      </c>
      <c r="M126" s="1">
        <v>83.15557861328125</v>
      </c>
    </row>
    <row r="127" spans="1:13" x14ac:dyDescent="0.2">
      <c r="A127" t="s">
        <v>493</v>
      </c>
      <c r="B127" t="s">
        <v>677</v>
      </c>
      <c r="C127" t="s">
        <v>71</v>
      </c>
      <c r="D127" t="s">
        <v>1119</v>
      </c>
      <c r="E127" s="1">
        <v>12.965552000000001</v>
      </c>
      <c r="F127" s="1">
        <v>12.969972610473633</v>
      </c>
      <c r="G127" s="1">
        <v>6.251220591366291E-3</v>
      </c>
      <c r="H127" s="23">
        <f>POWER(10,((E127-32.244)/-3.5068))</f>
        <v>314374.45199213043</v>
      </c>
      <c r="K127">
        <v>3</v>
      </c>
      <c r="L127">
        <v>9</v>
      </c>
      <c r="M127" s="1">
        <v>83.15557861328125</v>
      </c>
    </row>
    <row r="128" spans="1:13" x14ac:dyDescent="0.2">
      <c r="A128" t="s">
        <v>536</v>
      </c>
      <c r="B128" t="s">
        <v>678</v>
      </c>
      <c r="C128" t="s">
        <v>71</v>
      </c>
      <c r="D128" t="s">
        <v>1119</v>
      </c>
      <c r="E128" s="1">
        <v>12.720586000000001</v>
      </c>
      <c r="F128" s="1">
        <v>12.652823448181152</v>
      </c>
      <c r="G128" s="1">
        <v>9.5830470323562622E-2</v>
      </c>
      <c r="H128" s="23">
        <f>POWER(10,((E128-32.244)/-3.5068))</f>
        <v>369234.10924162733</v>
      </c>
      <c r="I128" s="23">
        <f t="shared" ref="I128" si="88">AVERAGE(H128:H129)</f>
        <v>386415.66077993979</v>
      </c>
      <c r="J128" s="23">
        <f t="shared" ref="J128" si="89">STDEV(H128:H129)</f>
        <v>24298.383208093794</v>
      </c>
      <c r="K128">
        <v>3</v>
      </c>
      <c r="L128">
        <v>9</v>
      </c>
      <c r="M128" s="1">
        <v>82.887191772460938</v>
      </c>
    </row>
    <row r="129" spans="1:13" x14ac:dyDescent="0.2">
      <c r="A129" t="s">
        <v>563</v>
      </c>
      <c r="B129" t="s">
        <v>678</v>
      </c>
      <c r="C129" t="s">
        <v>71</v>
      </c>
      <c r="D129" t="s">
        <v>1119</v>
      </c>
      <c r="E129" s="1">
        <v>12.585061</v>
      </c>
      <c r="F129" s="1">
        <v>12.652823448181152</v>
      </c>
      <c r="G129" s="1">
        <v>9.5830470323562622E-2</v>
      </c>
      <c r="H129" s="23">
        <f>POWER(10,((E129-32.244)/-3.5068))</f>
        <v>403597.21231825225</v>
      </c>
      <c r="K129">
        <v>3</v>
      </c>
      <c r="L129">
        <v>8</v>
      </c>
      <c r="M129" s="1">
        <v>83.021385192871094</v>
      </c>
    </row>
    <row r="130" spans="1:13" x14ac:dyDescent="0.2">
      <c r="A130" t="s">
        <v>606</v>
      </c>
      <c r="B130" t="s">
        <v>679</v>
      </c>
      <c r="C130" t="s">
        <v>71</v>
      </c>
      <c r="D130" t="s">
        <v>1119</v>
      </c>
      <c r="E130" s="1">
        <v>10.770087999999999</v>
      </c>
      <c r="F130" s="1">
        <v>10.602571487426758</v>
      </c>
      <c r="G130" s="1">
        <v>0.23690506815910339</v>
      </c>
      <c r="H130" s="23">
        <f>POWER(10,((E130-32.244)/-3.5068))</f>
        <v>1328942.9285186995</v>
      </c>
      <c r="I130" s="23">
        <f t="shared" ref="I130" si="90">AVERAGE(H130:H131)</f>
        <v>1492441.6859291904</v>
      </c>
      <c r="J130" s="23">
        <f t="shared" ref="J130" si="91">STDEV(H130:H131)</f>
        <v>231222.16016106421</v>
      </c>
      <c r="K130">
        <v>3</v>
      </c>
      <c r="L130">
        <v>7</v>
      </c>
      <c r="M130" s="1">
        <v>83.021385192871094</v>
      </c>
    </row>
    <row r="131" spans="1:13" x14ac:dyDescent="0.2">
      <c r="A131" t="s">
        <v>632</v>
      </c>
      <c r="B131" t="s">
        <v>679</v>
      </c>
      <c r="C131" t="s">
        <v>71</v>
      </c>
      <c r="D131" t="s">
        <v>1119</v>
      </c>
      <c r="E131" s="1">
        <v>10.435053999999999</v>
      </c>
      <c r="F131" s="1">
        <v>10.602571487426758</v>
      </c>
      <c r="G131" s="1">
        <v>0.23690506815910339</v>
      </c>
      <c r="H131" s="23">
        <f>POWER(10,((E131-32.244)/-3.5068))</f>
        <v>1655940.4433396813</v>
      </c>
      <c r="K131">
        <v>3</v>
      </c>
      <c r="L131">
        <v>6</v>
      </c>
      <c r="M131" s="1">
        <v>83.15557861328125</v>
      </c>
    </row>
    <row r="132" spans="1:13" x14ac:dyDescent="0.2">
      <c r="A132" t="s">
        <v>358</v>
      </c>
      <c r="B132" t="s">
        <v>680</v>
      </c>
      <c r="C132" t="s">
        <v>71</v>
      </c>
      <c r="D132" t="s">
        <v>1119</v>
      </c>
      <c r="E132" s="1">
        <v>11.70218</v>
      </c>
      <c r="F132" s="1">
        <v>11.623653411865234</v>
      </c>
      <c r="G132" s="1">
        <v>0.11105391383171082</v>
      </c>
      <c r="H132" s="23">
        <f>POWER(10,((E132-32.244)/-3.5068))</f>
        <v>720627.33761524374</v>
      </c>
      <c r="I132" s="23">
        <f t="shared" ref="I132" si="92">AVERAGE(H132:H133)</f>
        <v>759767.22994113388</v>
      </c>
      <c r="J132" s="23">
        <f t="shared" ref="J132" si="93">STDEV(H132:H133)</f>
        <v>55352.166557096367</v>
      </c>
      <c r="K132">
        <v>3</v>
      </c>
      <c r="L132">
        <v>8</v>
      </c>
      <c r="M132" s="1">
        <v>84.497505187988281</v>
      </c>
    </row>
    <row r="133" spans="1:13" x14ac:dyDescent="0.2">
      <c r="A133" t="s">
        <v>403</v>
      </c>
      <c r="B133" t="s">
        <v>680</v>
      </c>
      <c r="C133" t="s">
        <v>71</v>
      </c>
      <c r="D133" t="s">
        <v>1119</v>
      </c>
      <c r="E133" s="1">
        <v>11.545126</v>
      </c>
      <c r="F133" s="1">
        <v>11.623653411865234</v>
      </c>
      <c r="G133" s="1">
        <v>0.11105391383171082</v>
      </c>
      <c r="H133" s="23">
        <f>POWER(10,((E133-32.244)/-3.5068))</f>
        <v>798907.12226702389</v>
      </c>
      <c r="K133">
        <v>3</v>
      </c>
      <c r="L133">
        <v>7</v>
      </c>
      <c r="M133" s="1">
        <v>84.497505187988281</v>
      </c>
    </row>
    <row r="134" spans="1:13" x14ac:dyDescent="0.2">
      <c r="A134" t="s">
        <v>429</v>
      </c>
      <c r="B134" t="s">
        <v>681</v>
      </c>
      <c r="C134" t="s">
        <v>71</v>
      </c>
      <c r="D134" t="s">
        <v>1119</v>
      </c>
      <c r="E134" s="1">
        <v>9.4976319999999994</v>
      </c>
      <c r="F134" s="1">
        <v>9.4882297515869141</v>
      </c>
      <c r="G134" s="1">
        <v>1.3297499157488346E-2</v>
      </c>
      <c r="H134" s="23">
        <f>POWER(10,((E134-32.244)/-3.5068))</f>
        <v>3064504.1543998136</v>
      </c>
      <c r="I134" s="23">
        <f t="shared" ref="I134" si="94">AVERAGE(H134:H135)</f>
        <v>3083541.3882241328</v>
      </c>
      <c r="J134" s="23">
        <f t="shared" ref="J134" si="95">STDEV(H134:H135)</f>
        <v>26922.714264420047</v>
      </c>
      <c r="K134">
        <v>3</v>
      </c>
      <c r="L134">
        <v>6</v>
      </c>
      <c r="M134" s="1">
        <v>84.631698608398438</v>
      </c>
    </row>
    <row r="135" spans="1:13" x14ac:dyDescent="0.2">
      <c r="A135" t="s">
        <v>474</v>
      </c>
      <c r="B135" t="s">
        <v>681</v>
      </c>
      <c r="C135" t="s">
        <v>71</v>
      </c>
      <c r="D135" t="s">
        <v>1119</v>
      </c>
      <c r="E135" s="1">
        <v>9.4788265000000003</v>
      </c>
      <c r="F135" s="1">
        <v>9.4882297515869141</v>
      </c>
      <c r="G135" s="1">
        <v>1.3297499157488346E-2</v>
      </c>
      <c r="H135" s="23">
        <f>POWER(10,((E135-32.244)/-3.5068))</f>
        <v>3102578.622048452</v>
      </c>
      <c r="K135">
        <v>3</v>
      </c>
      <c r="L135">
        <v>6</v>
      </c>
      <c r="M135" s="1">
        <v>84.497505187988281</v>
      </c>
    </row>
    <row r="136" spans="1:13" x14ac:dyDescent="0.2">
      <c r="A136" t="s">
        <v>500</v>
      </c>
      <c r="B136" t="s">
        <v>682</v>
      </c>
      <c r="C136" t="s">
        <v>71</v>
      </c>
      <c r="D136" t="s">
        <v>1119</v>
      </c>
      <c r="E136" s="1">
        <v>11.54086</v>
      </c>
      <c r="F136" s="1">
        <v>11.573518753051758</v>
      </c>
      <c r="G136" s="1">
        <v>4.6185526996850967E-2</v>
      </c>
      <c r="H136" s="23">
        <f>POWER(10,((E136-32.244)/-3.5068))</f>
        <v>801148.06224111142</v>
      </c>
      <c r="I136" s="23">
        <f t="shared" ref="I136" si="96">AVERAGE(H136:H137)</f>
        <v>784331.87320493627</v>
      </c>
      <c r="J136" s="23">
        <f t="shared" ref="J136" si="97">STDEV(H136:H137)</f>
        <v>23781.682602388715</v>
      </c>
      <c r="K136">
        <v>3</v>
      </c>
      <c r="L136">
        <v>8</v>
      </c>
      <c r="M136" s="1">
        <v>84.497505187988281</v>
      </c>
    </row>
    <row r="137" spans="1:13" x14ac:dyDescent="0.2">
      <c r="A137" t="s">
        <v>544</v>
      </c>
      <c r="B137" t="s">
        <v>682</v>
      </c>
      <c r="C137" t="s">
        <v>71</v>
      </c>
      <c r="D137" t="s">
        <v>1119</v>
      </c>
      <c r="E137" s="1">
        <v>11.606176</v>
      </c>
      <c r="F137" s="1">
        <v>11.573518753051758</v>
      </c>
      <c r="G137" s="1">
        <v>4.6185526996850967E-2</v>
      </c>
      <c r="H137" s="23">
        <f>POWER(10,((E137-32.244)/-3.5068))</f>
        <v>767515.68416876101</v>
      </c>
      <c r="K137">
        <v>3</v>
      </c>
      <c r="L137">
        <v>8</v>
      </c>
      <c r="M137" s="1">
        <v>84.363311767578125</v>
      </c>
    </row>
    <row r="138" spans="1:13" x14ac:dyDescent="0.2">
      <c r="A138" t="s">
        <v>570</v>
      </c>
      <c r="B138" t="s">
        <v>683</v>
      </c>
      <c r="C138" t="s">
        <v>71</v>
      </c>
      <c r="D138" t="s">
        <v>1119</v>
      </c>
      <c r="E138" s="1">
        <v>11.308197</v>
      </c>
      <c r="F138" s="1">
        <v>11.326171875</v>
      </c>
      <c r="G138" s="1">
        <v>2.5419607758522034E-2</v>
      </c>
      <c r="H138" s="23">
        <f>POWER(10,((F138-32.244)/-3.5068))</f>
        <v>922429.76457515894</v>
      </c>
      <c r="I138" s="23">
        <f t="shared" ref="I138" si="98">AVERAGE(H138:H139)</f>
        <v>917018.54037344956</v>
      </c>
      <c r="J138" s="23">
        <f t="shared" ref="J138" si="99">STDEV(H138:H139)</f>
        <v>7652.6266550989312</v>
      </c>
      <c r="K138">
        <v>3</v>
      </c>
      <c r="L138">
        <v>7</v>
      </c>
      <c r="M138" s="1">
        <v>84.094924926757812</v>
      </c>
    </row>
    <row r="139" spans="1:13" x14ac:dyDescent="0.2">
      <c r="A139" t="s">
        <v>613</v>
      </c>
      <c r="B139" t="s">
        <v>683</v>
      </c>
      <c r="C139" t="s">
        <v>71</v>
      </c>
      <c r="D139" t="s">
        <v>1119</v>
      </c>
      <c r="E139" s="1">
        <v>11.344146</v>
      </c>
      <c r="F139" s="1">
        <v>11.326171875</v>
      </c>
      <c r="G139" s="1">
        <v>2.5419607758522034E-2</v>
      </c>
      <c r="H139" s="23">
        <f>POWER(10,((E139-32.244)/-3.5068))</f>
        <v>911607.31617174018</v>
      </c>
      <c r="K139">
        <v>3</v>
      </c>
      <c r="L139">
        <v>8</v>
      </c>
      <c r="M139" s="1">
        <v>84.094924926757812</v>
      </c>
    </row>
    <row r="140" spans="1:13" x14ac:dyDescent="0.2">
      <c r="A140" t="s">
        <v>77</v>
      </c>
      <c r="B140" t="s">
        <v>684</v>
      </c>
      <c r="C140" t="s">
        <v>71</v>
      </c>
      <c r="D140" t="s">
        <v>1119</v>
      </c>
      <c r="E140" s="1">
        <v>20.079685000000001</v>
      </c>
      <c r="F140" s="1">
        <v>19.990940093994141</v>
      </c>
      <c r="G140" s="1">
        <v>0.12550589442253113</v>
      </c>
      <c r="H140" s="23">
        <f>POWER(10,((E140-32.244)/-3.5068))</f>
        <v>2942.9252345657028</v>
      </c>
      <c r="I140" s="23">
        <f t="shared" ref="I140" si="100">AVERAGE(H140:H141)</f>
        <v>3124.8053780436348</v>
      </c>
      <c r="J140" s="23">
        <f t="shared" ref="J140" si="101">STDEV(H140:H141)</f>
        <v>257.21736563285594</v>
      </c>
      <c r="K140">
        <v>3</v>
      </c>
      <c r="L140">
        <v>16</v>
      </c>
      <c r="M140" s="1">
        <v>82.887191772460938</v>
      </c>
    </row>
    <row r="141" spans="1:13" x14ac:dyDescent="0.2">
      <c r="A141" t="s">
        <v>121</v>
      </c>
      <c r="B141" t="s">
        <v>684</v>
      </c>
      <c r="C141" t="s">
        <v>71</v>
      </c>
      <c r="D141" t="s">
        <v>1119</v>
      </c>
      <c r="E141" s="1">
        <v>19.902193</v>
      </c>
      <c r="F141" s="1">
        <v>19.990940093994141</v>
      </c>
      <c r="G141" s="1">
        <v>0.12550589442253113</v>
      </c>
      <c r="H141" s="23">
        <f>POWER(10,((E141-32.244)/-3.5068))</f>
        <v>3306.6855215215669</v>
      </c>
      <c r="K141">
        <v>3</v>
      </c>
      <c r="L141">
        <v>15</v>
      </c>
      <c r="M141" s="1">
        <v>83.021385192871094</v>
      </c>
    </row>
    <row r="142" spans="1:13" x14ac:dyDescent="0.2">
      <c r="A142" t="s">
        <v>148</v>
      </c>
      <c r="B142" t="s">
        <v>685</v>
      </c>
      <c r="C142" t="s">
        <v>71</v>
      </c>
      <c r="D142" t="s">
        <v>1119</v>
      </c>
      <c r="E142" s="1">
        <v>11.920116999999999</v>
      </c>
      <c r="F142" s="1">
        <v>11.871881484985352</v>
      </c>
      <c r="G142" s="1">
        <v>6.8215854465961456E-2</v>
      </c>
      <c r="H142" s="23">
        <f>POWER(10,((E142-32.244)/-3.5068))</f>
        <v>624545.03740896739</v>
      </c>
      <c r="I142" s="23">
        <f t="shared" ref="I142" si="102">AVERAGE(H142:H143)</f>
        <v>644965.36426174303</v>
      </c>
      <c r="J142" s="23">
        <f t="shared" ref="J142" si="103">STDEV(H142:H143)</f>
        <v>28878.703183286816</v>
      </c>
      <c r="K142">
        <v>3</v>
      </c>
      <c r="L142">
        <v>8</v>
      </c>
      <c r="M142" s="1">
        <v>82.618812561035156</v>
      </c>
    </row>
    <row r="143" spans="1:13" x14ac:dyDescent="0.2">
      <c r="A143" t="s">
        <v>191</v>
      </c>
      <c r="B143" t="s">
        <v>685</v>
      </c>
      <c r="C143" t="s">
        <v>71</v>
      </c>
      <c r="D143" t="s">
        <v>1119</v>
      </c>
      <c r="E143" s="1">
        <v>11.823646</v>
      </c>
      <c r="F143" s="1">
        <v>11.871881484985352</v>
      </c>
      <c r="G143" s="1">
        <v>6.8215854465961456E-2</v>
      </c>
      <c r="H143" s="23">
        <f>POWER(10,((E143-32.244)/-3.5068))</f>
        <v>665385.69111451868</v>
      </c>
      <c r="K143">
        <v>3</v>
      </c>
      <c r="L143">
        <v>8</v>
      </c>
      <c r="M143" s="1">
        <v>82.753005981445312</v>
      </c>
    </row>
    <row r="144" spans="1:13" x14ac:dyDescent="0.2">
      <c r="A144" t="s">
        <v>218</v>
      </c>
      <c r="B144" t="s">
        <v>686</v>
      </c>
      <c r="C144" t="s">
        <v>71</v>
      </c>
      <c r="D144" t="s">
        <v>1119</v>
      </c>
      <c r="E144" s="1">
        <v>12.559207000000001</v>
      </c>
      <c r="F144" s="1">
        <v>12.55087947845459</v>
      </c>
      <c r="G144" s="1">
        <v>1.177684124559164E-2</v>
      </c>
      <c r="H144" s="23">
        <f>POWER(10,((E144-32.244)/-3.5068))</f>
        <v>410507.11728733685</v>
      </c>
      <c r="I144" s="23">
        <f t="shared" ref="I144" si="104">AVERAGE(H144:H145)</f>
        <v>412764.04089611728</v>
      </c>
      <c r="J144" s="23">
        <f t="shared" ref="J144" si="105">STDEV(H144:H145)</f>
        <v>3191.7719767773151</v>
      </c>
      <c r="K144">
        <v>3</v>
      </c>
      <c r="L144">
        <v>8</v>
      </c>
      <c r="M144" s="1">
        <v>82.618812561035156</v>
      </c>
    </row>
    <row r="145" spans="1:13" x14ac:dyDescent="0.2">
      <c r="A145" t="s">
        <v>262</v>
      </c>
      <c r="B145" t="s">
        <v>686</v>
      </c>
      <c r="C145" t="s">
        <v>71</v>
      </c>
      <c r="D145" t="s">
        <v>1119</v>
      </c>
      <c r="E145" s="1">
        <v>12.542552000000001</v>
      </c>
      <c r="F145" s="1">
        <v>12.55087947845459</v>
      </c>
      <c r="G145" s="1">
        <v>1.177684124559164E-2</v>
      </c>
      <c r="H145" s="23">
        <f>POWER(10,((E145-32.244)/-3.5068))</f>
        <v>415020.96450489771</v>
      </c>
      <c r="K145">
        <v>3</v>
      </c>
      <c r="L145">
        <v>9</v>
      </c>
      <c r="M145" s="1">
        <v>82.753005981445312</v>
      </c>
    </row>
    <row r="146" spans="1:13" x14ac:dyDescent="0.2">
      <c r="A146" t="s">
        <v>289</v>
      </c>
      <c r="B146" t="s">
        <v>687</v>
      </c>
      <c r="C146" t="s">
        <v>71</v>
      </c>
      <c r="D146" t="s">
        <v>1119</v>
      </c>
      <c r="E146" s="1">
        <v>14.005188</v>
      </c>
      <c r="F146" s="1">
        <v>13.977270126342773</v>
      </c>
      <c r="G146" s="1">
        <v>3.9481144398450851E-2</v>
      </c>
      <c r="H146" s="23">
        <f>POWER(10,((E146-32.244)/-3.5068))</f>
        <v>158848.95905435778</v>
      </c>
      <c r="I146" s="23">
        <f t="shared" ref="I146" si="106">AVERAGE(H146:H147)</f>
        <v>161814.8205916975</v>
      </c>
      <c r="J146" s="23">
        <f t="shared" ref="J146" si="107">STDEV(H146:H147)</f>
        <v>4194.3616102265478</v>
      </c>
      <c r="K146">
        <v>3</v>
      </c>
      <c r="L146">
        <v>10</v>
      </c>
      <c r="M146" s="1">
        <v>82.753005981445312</v>
      </c>
    </row>
    <row r="147" spans="1:13" x14ac:dyDescent="0.2">
      <c r="A147" t="s">
        <v>333</v>
      </c>
      <c r="B147" t="s">
        <v>687</v>
      </c>
      <c r="C147" t="s">
        <v>71</v>
      </c>
      <c r="D147" t="s">
        <v>1119</v>
      </c>
      <c r="E147" s="1">
        <v>13.949353</v>
      </c>
      <c r="F147" s="1">
        <v>13.977270126342773</v>
      </c>
      <c r="G147" s="1">
        <v>3.9481144398450851E-2</v>
      </c>
      <c r="H147" s="23">
        <f>POWER(10,((E147-32.244)/-3.5068))</f>
        <v>164780.68212903722</v>
      </c>
      <c r="K147">
        <v>3</v>
      </c>
      <c r="L147">
        <v>10</v>
      </c>
      <c r="M147" s="1">
        <v>82.887191772460938</v>
      </c>
    </row>
    <row r="148" spans="1:13" x14ac:dyDescent="0.2">
      <c r="A148" t="s">
        <v>113</v>
      </c>
      <c r="B148" t="s">
        <v>688</v>
      </c>
      <c r="C148" t="s">
        <v>71</v>
      </c>
      <c r="D148" t="s">
        <v>1119</v>
      </c>
      <c r="E148" s="1">
        <v>11.353379</v>
      </c>
      <c r="F148" s="1">
        <v>11.340705871582031</v>
      </c>
      <c r="G148" s="1">
        <v>1.7922863364219666E-2</v>
      </c>
      <c r="H148" s="23">
        <f>POWER(10,((E148-32.244)/-3.5068))</f>
        <v>906097.46902247553</v>
      </c>
      <c r="I148" s="23">
        <f t="shared" ref="I148" si="108">AVERAGE(H148:H149)</f>
        <v>913700.49596644752</v>
      </c>
      <c r="J148" s="23">
        <f t="shared" ref="J148" si="109">STDEV(H148:H149)</f>
        <v>10752.303819253164</v>
      </c>
      <c r="K148">
        <v>3</v>
      </c>
      <c r="L148">
        <v>7</v>
      </c>
      <c r="M148" s="1">
        <v>82.618812561035156</v>
      </c>
    </row>
    <row r="149" spans="1:13" x14ac:dyDescent="0.2">
      <c r="A149" t="s">
        <v>140</v>
      </c>
      <c r="B149" t="s">
        <v>688</v>
      </c>
      <c r="C149" t="s">
        <v>71</v>
      </c>
      <c r="D149" t="s">
        <v>1119</v>
      </c>
      <c r="E149" s="1">
        <v>11.328032500000001</v>
      </c>
      <c r="F149" s="1">
        <v>11.340705871582031</v>
      </c>
      <c r="G149" s="1">
        <v>1.7922863364219666E-2</v>
      </c>
      <c r="H149" s="23">
        <f>POWER(10,((E149-32.244)/-3.5068))</f>
        <v>921303.52291041939</v>
      </c>
      <c r="K149">
        <v>3</v>
      </c>
      <c r="L149">
        <v>8</v>
      </c>
      <c r="M149" s="1">
        <v>82.753005981445312</v>
      </c>
    </row>
    <row r="150" spans="1:13" x14ac:dyDescent="0.2">
      <c r="A150" t="s">
        <v>184</v>
      </c>
      <c r="B150" t="s">
        <v>689</v>
      </c>
      <c r="C150" t="s">
        <v>71</v>
      </c>
      <c r="D150" t="s">
        <v>1119</v>
      </c>
      <c r="E150" s="1">
        <v>10.876035</v>
      </c>
      <c r="F150" s="1">
        <v>10.910712242126465</v>
      </c>
      <c r="G150" s="1">
        <v>4.9041397869586945E-2</v>
      </c>
      <c r="H150" s="23">
        <f>POWER(10,((E150-32.244)/-3.5068))</f>
        <v>1239636.7891825354</v>
      </c>
      <c r="I150" s="23">
        <f t="shared" ref="I150" si="110">AVERAGE(H150:H151)</f>
        <v>1212043.9869231959</v>
      </c>
      <c r="J150" s="23">
        <f t="shared" ref="J150" si="111">STDEV(H150:H151)</f>
        <v>39022.115179036715</v>
      </c>
      <c r="K150">
        <v>3</v>
      </c>
      <c r="L150">
        <v>7</v>
      </c>
      <c r="M150" s="1">
        <v>83.021385192871094</v>
      </c>
    </row>
    <row r="151" spans="1:13" x14ac:dyDescent="0.2">
      <c r="A151" t="s">
        <v>210</v>
      </c>
      <c r="B151" t="s">
        <v>689</v>
      </c>
      <c r="C151" t="s">
        <v>71</v>
      </c>
      <c r="D151" t="s">
        <v>1119</v>
      </c>
      <c r="E151" s="1">
        <v>10.94539</v>
      </c>
      <c r="F151" s="1">
        <v>10.910712242126465</v>
      </c>
      <c r="G151" s="1">
        <v>4.9041397869586945E-2</v>
      </c>
      <c r="H151" s="23">
        <f>POWER(10,((E151-32.244)/-3.5068))</f>
        <v>1184451.1846638566</v>
      </c>
      <c r="K151">
        <v>3</v>
      </c>
      <c r="L151">
        <v>7</v>
      </c>
      <c r="M151" s="1">
        <v>83.021385192871094</v>
      </c>
    </row>
    <row r="152" spans="1:13" x14ac:dyDescent="0.2">
      <c r="A152" t="s">
        <v>255</v>
      </c>
      <c r="B152" t="s">
        <v>690</v>
      </c>
      <c r="C152" t="s">
        <v>71</v>
      </c>
      <c r="D152" t="s">
        <v>1119</v>
      </c>
      <c r="E152" s="1">
        <v>9.675554</v>
      </c>
      <c r="F152" s="1">
        <v>9.6313133239746094</v>
      </c>
      <c r="G152" s="1">
        <v>6.2565475702285767E-2</v>
      </c>
      <c r="H152" s="23">
        <f>POWER(10,((E152-32.244)/-3.5068))</f>
        <v>2726615.6973377578</v>
      </c>
      <c r="I152" s="23">
        <f t="shared" ref="I152" si="112">AVERAGE(H152:H153)</f>
        <v>2808165.9585705325</v>
      </c>
      <c r="J152" s="23">
        <f t="shared" ref="J152" si="113">STDEV(H152:H153)</f>
        <v>115329.48545045883</v>
      </c>
      <c r="K152">
        <v>3</v>
      </c>
      <c r="L152">
        <v>6</v>
      </c>
      <c r="M152" s="1">
        <v>83.15557861328125</v>
      </c>
    </row>
    <row r="153" spans="1:13" x14ac:dyDescent="0.2">
      <c r="A153" t="s">
        <v>281</v>
      </c>
      <c r="B153" t="s">
        <v>690</v>
      </c>
      <c r="C153" t="s">
        <v>71</v>
      </c>
      <c r="D153" t="s">
        <v>1119</v>
      </c>
      <c r="E153" s="1">
        <v>9.5870730000000002</v>
      </c>
      <c r="F153" s="1">
        <v>9.6313133239746094</v>
      </c>
      <c r="G153" s="1">
        <v>6.2565475702285767E-2</v>
      </c>
      <c r="H153" s="23">
        <f>POWER(10,((E153-32.244)/-3.5068))</f>
        <v>2889716.2198033072</v>
      </c>
      <c r="K153">
        <v>3</v>
      </c>
      <c r="L153">
        <v>6</v>
      </c>
      <c r="M153" s="1">
        <v>83.289772033691406</v>
      </c>
    </row>
    <row r="154" spans="1:13" x14ac:dyDescent="0.2">
      <c r="A154" t="s">
        <v>326</v>
      </c>
      <c r="B154" t="s">
        <v>691</v>
      </c>
      <c r="C154" t="s">
        <v>71</v>
      </c>
      <c r="D154" t="s">
        <v>1119</v>
      </c>
      <c r="E154" s="1">
        <v>10.702379000000001</v>
      </c>
      <c r="F154" s="1">
        <v>10.851058959960938</v>
      </c>
      <c r="G154" s="1">
        <v>0.2102648913860321</v>
      </c>
      <c r="H154" s="23">
        <f>POWER(10,((E154-32.244)/-3.5068))</f>
        <v>1389358.2575307952</v>
      </c>
      <c r="I154" s="23">
        <f t="shared" ref="I154" si="114">AVERAGE(H154:H155)</f>
        <v>1266143.2857093965</v>
      </c>
      <c r="J154" s="23">
        <f t="shared" ref="J154" si="115">STDEV(H154:H155)</f>
        <v>174252.28423724079</v>
      </c>
      <c r="K154">
        <v>3</v>
      </c>
      <c r="L154">
        <v>7</v>
      </c>
      <c r="M154" s="1">
        <v>83.289772033691406</v>
      </c>
    </row>
    <row r="155" spans="1:13" x14ac:dyDescent="0.2">
      <c r="A155" t="s">
        <v>352</v>
      </c>
      <c r="B155" t="s">
        <v>691</v>
      </c>
      <c r="C155" t="s">
        <v>71</v>
      </c>
      <c r="D155" t="s">
        <v>1119</v>
      </c>
      <c r="E155" s="1">
        <v>10.999739</v>
      </c>
      <c r="F155" s="1">
        <v>10.851058959960938</v>
      </c>
      <c r="G155" s="1">
        <v>0.2102648913860321</v>
      </c>
      <c r="H155" s="23">
        <f>POWER(10,((E155-32.244)/-3.5068))</f>
        <v>1142928.3138879978</v>
      </c>
      <c r="K155">
        <v>3</v>
      </c>
      <c r="L155">
        <v>7</v>
      </c>
      <c r="M155" s="1">
        <v>83.289772033691406</v>
      </c>
    </row>
    <row r="156" spans="1:13" x14ac:dyDescent="0.2">
      <c r="A156" t="s">
        <v>397</v>
      </c>
      <c r="B156" t="s">
        <v>692</v>
      </c>
      <c r="C156" t="s">
        <v>71</v>
      </c>
      <c r="D156" t="s">
        <v>1119</v>
      </c>
      <c r="E156" s="1">
        <v>10.166491499999999</v>
      </c>
      <c r="F156" s="1">
        <v>10.263891220092773</v>
      </c>
      <c r="G156" s="1">
        <v>0.1377439945936203</v>
      </c>
      <c r="H156" s="23">
        <f>POWER(10,((E156-32.244)/-3.5068))</f>
        <v>1975277.2665542504</v>
      </c>
      <c r="I156" s="23">
        <f t="shared" ref="I156" si="116">AVERAGE(H156:H157)</f>
        <v>1856697.097455052</v>
      </c>
      <c r="J156" s="23">
        <f t="shared" ref="J156" si="117">STDEV(H156:H157)</f>
        <v>167697.68336858141</v>
      </c>
      <c r="K156">
        <v>3</v>
      </c>
      <c r="L156">
        <v>6</v>
      </c>
      <c r="M156" s="1">
        <v>83.15557861328125</v>
      </c>
    </row>
    <row r="157" spans="1:13" x14ac:dyDescent="0.2">
      <c r="A157" t="s">
        <v>423</v>
      </c>
      <c r="B157" t="s">
        <v>692</v>
      </c>
      <c r="C157" t="s">
        <v>71</v>
      </c>
      <c r="D157" t="s">
        <v>1119</v>
      </c>
      <c r="E157" s="1">
        <v>10.361291</v>
      </c>
      <c r="F157" s="1">
        <v>10.263891220092773</v>
      </c>
      <c r="G157" s="1">
        <v>0.1377439945936203</v>
      </c>
      <c r="H157" s="23">
        <f>POWER(10,((E157-32.244)/-3.5068))</f>
        <v>1738116.9283558535</v>
      </c>
      <c r="K157">
        <v>3</v>
      </c>
      <c r="L157">
        <v>7</v>
      </c>
      <c r="M157" s="1">
        <v>82.618812561035156</v>
      </c>
    </row>
    <row r="158" spans="1:13" x14ac:dyDescent="0.2">
      <c r="A158" t="s">
        <v>468</v>
      </c>
      <c r="B158" t="s">
        <v>693</v>
      </c>
      <c r="C158" t="s">
        <v>71</v>
      </c>
      <c r="D158" t="s">
        <v>1119</v>
      </c>
      <c r="E158" s="1">
        <v>9.8844949999999994</v>
      </c>
      <c r="F158" s="1">
        <v>9.9649686813354492</v>
      </c>
      <c r="G158" s="1">
        <v>0.11380728334188461</v>
      </c>
      <c r="H158" s="23">
        <f>POWER(10,((E158-32.244)/-3.5068))</f>
        <v>2377071.5857686009</v>
      </c>
      <c r="I158" s="23">
        <f t="shared" ref="I158" si="118">AVERAGE(H158:H159)</f>
        <v>2257876.9725319752</v>
      </c>
      <c r="J158" s="23">
        <f t="shared" ref="J158" si="119">STDEV(H158:H159)</f>
        <v>168566.63860105135</v>
      </c>
      <c r="K158">
        <v>3</v>
      </c>
      <c r="L158">
        <v>6</v>
      </c>
      <c r="M158" s="1">
        <v>84.094924926757812</v>
      </c>
    </row>
    <row r="159" spans="1:13" x14ac:dyDescent="0.2">
      <c r="A159" t="s">
        <v>494</v>
      </c>
      <c r="B159" t="s">
        <v>693</v>
      </c>
      <c r="C159" t="s">
        <v>71</v>
      </c>
      <c r="D159" t="s">
        <v>1119</v>
      </c>
      <c r="E159" s="1">
        <v>10.045443000000001</v>
      </c>
      <c r="F159" s="1">
        <v>9.9649686813354492</v>
      </c>
      <c r="G159" s="1">
        <v>0.11380728334188461</v>
      </c>
      <c r="H159" s="23">
        <f>POWER(10,((E159-32.244)/-3.5068))</f>
        <v>2138682.35929535</v>
      </c>
      <c r="K159">
        <v>3</v>
      </c>
      <c r="L159">
        <v>7</v>
      </c>
      <c r="M159" s="1">
        <v>83.960731506347656</v>
      </c>
    </row>
    <row r="160" spans="1:13" x14ac:dyDescent="0.2">
      <c r="A160" t="s">
        <v>538</v>
      </c>
      <c r="B160" t="s">
        <v>694</v>
      </c>
      <c r="C160" t="s">
        <v>71</v>
      </c>
      <c r="D160" t="s">
        <v>1119</v>
      </c>
      <c r="E160" s="1">
        <v>10.646015</v>
      </c>
      <c r="F160" s="1">
        <v>10.823091506958008</v>
      </c>
      <c r="G160" s="1">
        <v>0.25042444467544556</v>
      </c>
      <c r="H160" s="23">
        <f>POWER(10,((E160-32.244)/-3.5068))</f>
        <v>1441740.238043275</v>
      </c>
      <c r="I160" s="23">
        <f t="shared" ref="I160" si="120">AVERAGE(H160:H161)</f>
        <v>1292172.9512774372</v>
      </c>
      <c r="J160" s="23">
        <f t="shared" ref="J160" si="121">STDEV(H160:H161)</f>
        <v>211520.08543159501</v>
      </c>
      <c r="K160">
        <v>3</v>
      </c>
      <c r="L160">
        <v>7</v>
      </c>
      <c r="M160" s="1">
        <v>82.618812561035156</v>
      </c>
    </row>
    <row r="161" spans="1:13" x14ac:dyDescent="0.2">
      <c r="A161" t="s">
        <v>564</v>
      </c>
      <c r="B161" t="s">
        <v>694</v>
      </c>
      <c r="C161" t="s">
        <v>71</v>
      </c>
      <c r="D161" t="s">
        <v>1119</v>
      </c>
      <c r="E161" s="1">
        <v>11.000169</v>
      </c>
      <c r="F161" s="1">
        <v>10.823091506958008</v>
      </c>
      <c r="G161" s="1">
        <v>0.25042444467544556</v>
      </c>
      <c r="H161" s="23">
        <f>POWER(10,((E161-32.244)/-3.5068))</f>
        <v>1142605.6645115996</v>
      </c>
      <c r="K161">
        <v>3</v>
      </c>
      <c r="L161">
        <v>7</v>
      </c>
      <c r="M161" s="1">
        <v>82.618812561035156</v>
      </c>
    </row>
    <row r="162" spans="1:13" x14ac:dyDescent="0.2">
      <c r="A162" t="s">
        <v>608</v>
      </c>
      <c r="B162" t="s">
        <v>695</v>
      </c>
      <c r="C162" t="s">
        <v>71</v>
      </c>
      <c r="D162" t="s">
        <v>1119</v>
      </c>
      <c r="E162" s="1">
        <v>11.016895999999999</v>
      </c>
      <c r="F162" s="1">
        <v>10.983863830566406</v>
      </c>
      <c r="G162" s="1">
        <v>4.6714890748262405E-2</v>
      </c>
      <c r="H162" s="23">
        <f>POWER(10,((E162-32.244)/-3.5068))</f>
        <v>1130125.0386165713</v>
      </c>
      <c r="I162" s="23">
        <f t="shared" ref="I162" si="122">AVERAGE(H162:H163)</f>
        <v>1155176.1061628496</v>
      </c>
      <c r="J162" s="23">
        <f t="shared" ref="J162" si="123">STDEV(H162:H163)</f>
        <v>35427.559475871181</v>
      </c>
      <c r="K162">
        <v>3</v>
      </c>
      <c r="L162">
        <v>7</v>
      </c>
      <c r="M162" s="1">
        <v>83.960731506347656</v>
      </c>
    </row>
    <row r="163" spans="1:13" x14ac:dyDescent="0.2">
      <c r="A163" t="s">
        <v>633</v>
      </c>
      <c r="B163" t="s">
        <v>695</v>
      </c>
      <c r="C163" t="s">
        <v>71</v>
      </c>
      <c r="D163" t="s">
        <v>1119</v>
      </c>
      <c r="E163" s="1">
        <v>10.950831000000001</v>
      </c>
      <c r="F163" s="1">
        <v>10.983863830566406</v>
      </c>
      <c r="G163" s="1">
        <v>4.6714890748262405E-2</v>
      </c>
      <c r="H163" s="23">
        <f>POWER(10,((E163-32.244)/-3.5068))</f>
        <v>1180227.1737091278</v>
      </c>
      <c r="K163">
        <v>3</v>
      </c>
      <c r="L163">
        <v>7</v>
      </c>
      <c r="M163" s="1">
        <v>83.8265380859375</v>
      </c>
    </row>
    <row r="164" spans="1:13" x14ac:dyDescent="0.2">
      <c r="A164" t="s">
        <v>360</v>
      </c>
      <c r="B164" t="s">
        <v>700</v>
      </c>
      <c r="C164" t="s">
        <v>71</v>
      </c>
      <c r="D164" t="s">
        <v>1119</v>
      </c>
      <c r="E164" s="1">
        <v>10.587073999999999</v>
      </c>
      <c r="F164" s="1">
        <v>10.492923736572266</v>
      </c>
      <c r="G164" s="1">
        <v>0.13314829766750336</v>
      </c>
      <c r="H164" s="23">
        <f>POWER(10,((E164-32.244)/-3.5068))</f>
        <v>1498630.787504968</v>
      </c>
      <c r="I164" s="23">
        <f t="shared" ref="I164" si="124">AVERAGE(H164:H165)</f>
        <v>1597246.0394282141</v>
      </c>
      <c r="J164" s="23">
        <f t="shared" ref="J164" si="125">STDEV(H164:H165)</f>
        <v>139463.0267266942</v>
      </c>
      <c r="K164">
        <v>3</v>
      </c>
      <c r="L164">
        <v>7</v>
      </c>
      <c r="M164" s="1">
        <v>82.753005981445312</v>
      </c>
    </row>
    <row r="165" spans="1:13" x14ac:dyDescent="0.2">
      <c r="A165" t="s">
        <v>404</v>
      </c>
      <c r="B165" t="s">
        <v>700</v>
      </c>
      <c r="C165" t="s">
        <v>71</v>
      </c>
      <c r="D165" t="s">
        <v>1119</v>
      </c>
      <c r="E165" s="1">
        <v>10.398774</v>
      </c>
      <c r="F165" s="1">
        <v>10.492923736572266</v>
      </c>
      <c r="G165" s="1">
        <v>0.13314829766750336</v>
      </c>
      <c r="H165" s="23">
        <f>POWER(10,((E165-32.244)/-3.5068))</f>
        <v>1695861.2913514604</v>
      </c>
      <c r="K165">
        <v>3</v>
      </c>
      <c r="L165">
        <v>7</v>
      </c>
      <c r="M165" s="1">
        <v>82.887191772460938</v>
      </c>
    </row>
    <row r="166" spans="1:13" x14ac:dyDescent="0.2">
      <c r="A166" t="s">
        <v>431</v>
      </c>
      <c r="B166" t="s">
        <v>701</v>
      </c>
      <c r="C166" t="s">
        <v>71</v>
      </c>
      <c r="D166" t="s">
        <v>1119</v>
      </c>
      <c r="E166" s="1">
        <v>10.704898999999999</v>
      </c>
      <c r="F166" s="1">
        <v>10.643855094909668</v>
      </c>
      <c r="G166" s="1">
        <v>8.6328886449337006E-2</v>
      </c>
      <c r="H166" s="23">
        <f>POWER(10,((E166-32.244)/-3.5068))</f>
        <v>1387061.2616000457</v>
      </c>
      <c r="I166" s="23">
        <f t="shared" ref="I166" si="126">AVERAGE(H166:H167)</f>
        <v>1444946.3792337517</v>
      </c>
      <c r="J166" s="23">
        <f t="shared" ref="J166" si="127">STDEV(H166:H167)</f>
        <v>81861.918417148961</v>
      </c>
      <c r="K166">
        <v>3</v>
      </c>
      <c r="L166">
        <v>7</v>
      </c>
      <c r="M166" s="1">
        <v>82.753005981445312</v>
      </c>
    </row>
    <row r="167" spans="1:13" x14ac:dyDescent="0.2">
      <c r="A167" t="s">
        <v>475</v>
      </c>
      <c r="B167" t="s">
        <v>701</v>
      </c>
      <c r="C167" t="s">
        <v>71</v>
      </c>
      <c r="D167" t="s">
        <v>1119</v>
      </c>
      <c r="E167" s="1">
        <v>10.582811</v>
      </c>
      <c r="F167" s="1">
        <v>10.643855094909668</v>
      </c>
      <c r="G167" s="1">
        <v>8.6328886449337006E-2</v>
      </c>
      <c r="H167" s="23">
        <f>POWER(10,((E167-32.244)/-3.5068))</f>
        <v>1502831.4968674576</v>
      </c>
      <c r="K167">
        <v>3</v>
      </c>
      <c r="L167">
        <v>7</v>
      </c>
      <c r="M167" s="1">
        <v>82.887191772460938</v>
      </c>
    </row>
    <row r="168" spans="1:13" x14ac:dyDescent="0.2">
      <c r="A168" t="s">
        <v>502</v>
      </c>
      <c r="B168" t="s">
        <v>702</v>
      </c>
      <c r="C168" t="s">
        <v>71</v>
      </c>
      <c r="D168" t="s">
        <v>1119</v>
      </c>
      <c r="E168" s="1">
        <v>10.912074</v>
      </c>
      <c r="F168" s="1">
        <v>10.865120887756348</v>
      </c>
      <c r="G168" s="1">
        <v>6.6401854157447815E-2</v>
      </c>
      <c r="H168" s="23">
        <f>POWER(10,((E168-32.244)/-3.5068))</f>
        <v>1210647.0995006147</v>
      </c>
      <c r="I168" s="23">
        <f t="shared" ref="I168" si="128">AVERAGE(H168:H169)</f>
        <v>1249145.5745635694</v>
      </c>
      <c r="J168" s="23">
        <f t="shared" ref="J168" si="129">STDEV(H168:H169)</f>
        <v>54445.065564712939</v>
      </c>
      <c r="K168">
        <v>3</v>
      </c>
      <c r="L168">
        <v>7</v>
      </c>
      <c r="M168" s="1">
        <v>82.753005981445312</v>
      </c>
    </row>
    <row r="169" spans="1:13" x14ac:dyDescent="0.2">
      <c r="A169" t="s">
        <v>545</v>
      </c>
      <c r="B169" t="s">
        <v>702</v>
      </c>
      <c r="C169" t="s">
        <v>71</v>
      </c>
      <c r="D169" t="s">
        <v>1119</v>
      </c>
      <c r="E169" s="1">
        <v>10.818168</v>
      </c>
      <c r="F169" s="1">
        <v>10.865120887756348</v>
      </c>
      <c r="G169" s="1">
        <v>6.6401854157447815E-2</v>
      </c>
      <c r="H169" s="23">
        <f>POWER(10,((E169-32.244)/-3.5068))</f>
        <v>1287644.0496265241</v>
      </c>
      <c r="K169">
        <v>3</v>
      </c>
      <c r="L169">
        <v>7</v>
      </c>
      <c r="M169" s="1">
        <v>82.753005981445312</v>
      </c>
    </row>
    <row r="170" spans="1:13" x14ac:dyDescent="0.2">
      <c r="A170" t="s">
        <v>572</v>
      </c>
      <c r="B170" t="s">
        <v>703</v>
      </c>
      <c r="C170" t="s">
        <v>71</v>
      </c>
      <c r="D170" t="s">
        <v>1119</v>
      </c>
      <c r="E170" s="1">
        <v>13.17817</v>
      </c>
      <c r="F170" s="1">
        <v>13.134969711303711</v>
      </c>
      <c r="G170" s="1">
        <v>6.1095397919416428E-2</v>
      </c>
      <c r="H170" s="23">
        <f>POWER(10,((E170-32.244)/-3.5068))</f>
        <v>273411.66597494687</v>
      </c>
      <c r="I170" s="23">
        <f t="shared" ref="I170" si="130">AVERAGE(H170:H171)</f>
        <v>281391.48385600199</v>
      </c>
      <c r="J170" s="23">
        <f t="shared" ref="J170" si="131">STDEV(H170:H171)</f>
        <v>11285.166672655521</v>
      </c>
      <c r="K170">
        <v>3</v>
      </c>
      <c r="L170">
        <v>9</v>
      </c>
      <c r="M170" s="1">
        <v>82.484619140625</v>
      </c>
    </row>
    <row r="171" spans="1:13" x14ac:dyDescent="0.2">
      <c r="A171" t="s">
        <v>614</v>
      </c>
      <c r="B171" t="s">
        <v>703</v>
      </c>
      <c r="C171" t="s">
        <v>71</v>
      </c>
      <c r="D171" t="s">
        <v>1119</v>
      </c>
      <c r="E171" s="1">
        <v>13.091768</v>
      </c>
      <c r="F171" s="1">
        <v>13.134969711303711</v>
      </c>
      <c r="G171" s="1">
        <v>6.1095397919416428E-2</v>
      </c>
      <c r="H171" s="23">
        <f>POWER(10,((E171-32.244)/-3.5068))</f>
        <v>289371.30173705716</v>
      </c>
      <c r="K171">
        <v>3</v>
      </c>
      <c r="L171">
        <v>9</v>
      </c>
      <c r="M171" s="1">
        <v>82.753005981445312</v>
      </c>
    </row>
    <row r="172" spans="1:13" x14ac:dyDescent="0.2">
      <c r="A172" t="s">
        <v>79</v>
      </c>
      <c r="B172" t="s">
        <v>704</v>
      </c>
      <c r="C172" t="s">
        <v>71</v>
      </c>
      <c r="D172" t="s">
        <v>1119</v>
      </c>
      <c r="E172" s="1">
        <v>10.189120000000001</v>
      </c>
      <c r="F172" s="1">
        <v>10.245967864990234</v>
      </c>
      <c r="G172" s="1">
        <v>8.039393275976181E-2</v>
      </c>
      <c r="H172" s="23">
        <f>POWER(10,((E172-32.244)/-3.5068))</f>
        <v>1946145.5454887343</v>
      </c>
      <c r="I172" s="23">
        <f t="shared" ref="I172" si="132">AVERAGE(H172:H173)</f>
        <v>1876148.4961494319</v>
      </c>
      <c r="J172" s="23">
        <f t="shared" ref="J172" si="133">STDEV(H172:H173)</f>
        <v>98990.776501740082</v>
      </c>
      <c r="K172">
        <v>3</v>
      </c>
      <c r="L172">
        <v>6</v>
      </c>
      <c r="M172" s="1">
        <v>83.15557861328125</v>
      </c>
    </row>
    <row r="173" spans="1:13" x14ac:dyDescent="0.2">
      <c r="A173" t="s">
        <v>122</v>
      </c>
      <c r="B173" t="s">
        <v>704</v>
      </c>
      <c r="C173" t="s">
        <v>71</v>
      </c>
      <c r="D173" t="s">
        <v>1119</v>
      </c>
      <c r="E173" s="1">
        <v>10.3028145</v>
      </c>
      <c r="F173" s="1">
        <v>10.245967864990234</v>
      </c>
      <c r="G173" s="1">
        <v>8.039393275976181E-2</v>
      </c>
      <c r="H173" s="23">
        <f>POWER(10,((E173-32.244)/-3.5068))</f>
        <v>1806151.4468101296</v>
      </c>
      <c r="K173">
        <v>3</v>
      </c>
      <c r="L173">
        <v>6</v>
      </c>
      <c r="M173" s="1">
        <v>83.021385192871094</v>
      </c>
    </row>
    <row r="174" spans="1:13" x14ac:dyDescent="0.2">
      <c r="A174" t="s">
        <v>150</v>
      </c>
      <c r="B174" t="s">
        <v>705</v>
      </c>
      <c r="C174" t="s">
        <v>71</v>
      </c>
      <c r="D174" t="s">
        <v>1119</v>
      </c>
      <c r="E174" s="1">
        <v>15.592506999999999</v>
      </c>
      <c r="F174" s="1">
        <v>15.540287971496582</v>
      </c>
      <c r="G174" s="1">
        <v>7.3849372565746307E-2</v>
      </c>
      <c r="H174" s="23">
        <f>POWER(10,((E174-32.244)/-3.5068))</f>
        <v>56020.125106043022</v>
      </c>
      <c r="I174" s="23">
        <f t="shared" ref="I174" si="134">AVERAGE(H174:H175)</f>
        <v>58008.293613803209</v>
      </c>
      <c r="J174" s="23">
        <f t="shared" ref="J174" si="135">STDEV(H174:H175)</f>
        <v>2811.6948679575294</v>
      </c>
      <c r="K174">
        <v>3</v>
      </c>
      <c r="L174">
        <v>11</v>
      </c>
      <c r="M174" s="1">
        <v>82.618812561035156</v>
      </c>
    </row>
    <row r="175" spans="1:13" x14ac:dyDescent="0.2">
      <c r="A175" t="s">
        <v>192</v>
      </c>
      <c r="B175" t="s">
        <v>705</v>
      </c>
      <c r="C175" t="s">
        <v>71</v>
      </c>
      <c r="D175" t="s">
        <v>1119</v>
      </c>
      <c r="E175" s="1">
        <v>15.488068999999999</v>
      </c>
      <c r="F175" s="1">
        <v>15.540287971496582</v>
      </c>
      <c r="G175" s="1">
        <v>7.3849372565746307E-2</v>
      </c>
      <c r="H175" s="23">
        <f>POWER(10,((E175-32.244)/-3.5068))</f>
        <v>59996.462121563389</v>
      </c>
      <c r="K175">
        <v>3</v>
      </c>
      <c r="L175">
        <v>11</v>
      </c>
      <c r="M175" s="1">
        <v>82.753005981445312</v>
      </c>
    </row>
    <row r="176" spans="1:13" x14ac:dyDescent="0.2">
      <c r="A176" t="s">
        <v>220</v>
      </c>
      <c r="B176" t="s">
        <v>706</v>
      </c>
      <c r="C176" t="s">
        <v>71</v>
      </c>
      <c r="D176" t="s">
        <v>1119</v>
      </c>
      <c r="E176" s="1">
        <v>12.494787000000001</v>
      </c>
      <c r="F176" s="1">
        <v>12.541067123413086</v>
      </c>
      <c r="G176" s="1">
        <v>6.544966995716095E-2</v>
      </c>
      <c r="H176" s="23">
        <f>POWER(10,((E176-32.244)/-3.5068))</f>
        <v>428243.43623879517</v>
      </c>
      <c r="I176" s="23">
        <f t="shared" ref="I176" si="136">AVERAGE(H176:H177)</f>
        <v>415617.65162677719</v>
      </c>
      <c r="J176" s="23">
        <f t="shared" ref="J176" si="137">STDEV(H176:H177)</f>
        <v>17855.555833917348</v>
      </c>
      <c r="K176">
        <v>3</v>
      </c>
      <c r="L176">
        <v>9</v>
      </c>
      <c r="M176" s="1">
        <v>85.973617553710938</v>
      </c>
    </row>
    <row r="177" spans="1:14" x14ac:dyDescent="0.2">
      <c r="A177" t="s">
        <v>263</v>
      </c>
      <c r="B177" t="s">
        <v>706</v>
      </c>
      <c r="C177" t="s">
        <v>71</v>
      </c>
      <c r="D177" t="s">
        <v>1119</v>
      </c>
      <c r="E177" s="1">
        <v>12.587346999999999</v>
      </c>
      <c r="F177" s="1">
        <v>12.541067123413086</v>
      </c>
      <c r="G177" s="1">
        <v>6.544966995716095E-2</v>
      </c>
      <c r="H177" s="23">
        <f>POWER(10,((E177-32.244)/-3.5068))</f>
        <v>402991.86701475922</v>
      </c>
      <c r="K177">
        <v>3</v>
      </c>
      <c r="L177">
        <v>9</v>
      </c>
      <c r="M177" s="1">
        <v>85.973617553710938</v>
      </c>
    </row>
    <row r="178" spans="1:14" x14ac:dyDescent="0.2">
      <c r="A178" t="s">
        <v>291</v>
      </c>
      <c r="B178" t="s">
        <v>707</v>
      </c>
      <c r="C178" t="s">
        <v>71</v>
      </c>
      <c r="D178" t="s">
        <v>1119</v>
      </c>
      <c r="E178" s="1">
        <v>11.185482</v>
      </c>
      <c r="F178" s="1">
        <v>11.208829879760742</v>
      </c>
      <c r="G178" s="1">
        <v>3.301817923784256E-2</v>
      </c>
      <c r="H178" s="23">
        <f>POWER(10,((E178-32.244)/-3.5068))</f>
        <v>1011701.676080559</v>
      </c>
      <c r="I178" s="23">
        <f t="shared" ref="I178" si="138">AVERAGE(H178:H179)</f>
        <v>996427.53576878144</v>
      </c>
      <c r="J178" s="23">
        <f t="shared" ref="J178" si="139">STDEV(H178:H179)</f>
        <v>21600.896382505485</v>
      </c>
      <c r="K178">
        <v>3</v>
      </c>
      <c r="L178">
        <v>7</v>
      </c>
      <c r="M178" s="1">
        <v>86.107810974121094</v>
      </c>
    </row>
    <row r="179" spans="1:14" x14ac:dyDescent="0.2">
      <c r="A179" t="s">
        <v>334</v>
      </c>
      <c r="B179" t="s">
        <v>707</v>
      </c>
      <c r="C179" t="s">
        <v>71</v>
      </c>
      <c r="D179" t="s">
        <v>1119</v>
      </c>
      <c r="E179" s="1">
        <v>11.232177</v>
      </c>
      <c r="F179" s="1">
        <v>11.208829879760742</v>
      </c>
      <c r="G179" s="1">
        <v>3.301817923784256E-2</v>
      </c>
      <c r="H179" s="23">
        <f>POWER(10,((E179-32.244)/-3.5068))</f>
        <v>981153.39545700385</v>
      </c>
      <c r="K179">
        <v>3</v>
      </c>
      <c r="L179">
        <v>7</v>
      </c>
      <c r="M179" s="1">
        <v>85.839424133300781</v>
      </c>
    </row>
    <row r="180" spans="1:14" x14ac:dyDescent="0.2">
      <c r="A180" t="s">
        <v>362</v>
      </c>
      <c r="B180" t="s">
        <v>708</v>
      </c>
      <c r="C180" t="s">
        <v>71</v>
      </c>
      <c r="D180" t="s">
        <v>1119</v>
      </c>
      <c r="E180" s="1">
        <v>10.969550999999999</v>
      </c>
      <c r="F180" s="1">
        <v>11.03431510925293</v>
      </c>
      <c r="G180" s="1">
        <v>9.1589488089084625E-2</v>
      </c>
      <c r="H180" s="23">
        <f>POWER(10,((E180-32.244)/-3.5068))</f>
        <v>1165809.0157609612</v>
      </c>
      <c r="I180" s="23">
        <f t="shared" ref="I180" si="140">AVERAGE(H180:H181)</f>
        <v>1118283.6666039159</v>
      </c>
      <c r="J180" s="23">
        <f t="shared" ref="J180" si="141">STDEV(H180:H181)</f>
        <v>67210.99333441029</v>
      </c>
      <c r="K180">
        <v>3</v>
      </c>
      <c r="L180">
        <v>7</v>
      </c>
      <c r="M180" s="1">
        <v>83.960731506347656</v>
      </c>
    </row>
    <row r="181" spans="1:14" x14ac:dyDescent="0.2">
      <c r="A181" t="s">
        <v>405</v>
      </c>
      <c r="B181" t="s">
        <v>708</v>
      </c>
      <c r="C181" t="s">
        <v>71</v>
      </c>
      <c r="D181" t="s">
        <v>1119</v>
      </c>
      <c r="E181" s="1">
        <v>11.099078</v>
      </c>
      <c r="F181" s="1">
        <v>11.03431510925293</v>
      </c>
      <c r="G181" s="1">
        <v>9.1589488089084625E-2</v>
      </c>
      <c r="H181" s="23">
        <f>POWER(10,((E181-32.244)/-3.5068))</f>
        <v>1070758.3174468705</v>
      </c>
      <c r="K181">
        <v>3</v>
      </c>
      <c r="L181">
        <v>7</v>
      </c>
      <c r="M181" s="1">
        <v>83.960731506347656</v>
      </c>
    </row>
    <row r="182" spans="1:14" x14ac:dyDescent="0.2">
      <c r="A182" t="s">
        <v>433</v>
      </c>
      <c r="B182" t="s">
        <v>709</v>
      </c>
      <c r="C182" t="s">
        <v>71</v>
      </c>
      <c r="D182" t="s">
        <v>1119</v>
      </c>
      <c r="E182" s="1">
        <v>9.9779820000000008</v>
      </c>
      <c r="F182" s="1">
        <v>10.077330589294434</v>
      </c>
      <c r="G182" s="1">
        <v>0.1405007392168045</v>
      </c>
      <c r="H182" s="23">
        <f>POWER(10,((E182-32.244)/-3.5068))</f>
        <v>2235545.3457764224</v>
      </c>
      <c r="I182" s="23">
        <f t="shared" ref="I182" si="142">AVERAGE(H182:H183)</f>
        <v>2098826.2248435393</v>
      </c>
      <c r="J182" s="23">
        <f t="shared" ref="J182" si="143">STDEV(H182:H183)</f>
        <v>193350.03505901078</v>
      </c>
      <c r="K182">
        <v>3</v>
      </c>
      <c r="L182">
        <v>6</v>
      </c>
      <c r="M182" s="1">
        <v>86.376190185546875</v>
      </c>
    </row>
    <row r="183" spans="1:14" x14ac:dyDescent="0.2">
      <c r="A183" t="s">
        <v>476</v>
      </c>
      <c r="B183" t="s">
        <v>709</v>
      </c>
      <c r="C183" t="s">
        <v>71</v>
      </c>
      <c r="D183" t="s">
        <v>1119</v>
      </c>
      <c r="E183" s="1">
        <v>10.176679999999999</v>
      </c>
      <c r="F183" s="1">
        <v>10.077330589294434</v>
      </c>
      <c r="G183" s="1">
        <v>0.1405007392168045</v>
      </c>
      <c r="H183" s="23">
        <f>POWER(10,((E183-32.244)/-3.5068))</f>
        <v>1962107.1039106559</v>
      </c>
      <c r="K183">
        <v>3</v>
      </c>
      <c r="L183">
        <v>6</v>
      </c>
      <c r="M183" s="1">
        <v>86.107810974121094</v>
      </c>
    </row>
    <row r="184" spans="1:14" x14ac:dyDescent="0.2">
      <c r="A184" t="s">
        <v>504</v>
      </c>
      <c r="B184" t="s">
        <v>710</v>
      </c>
      <c r="C184" t="s">
        <v>71</v>
      </c>
      <c r="D184" t="s">
        <v>1119</v>
      </c>
      <c r="E184" s="1">
        <v>10.894023000000001</v>
      </c>
      <c r="F184" s="1">
        <v>10.988330841064453</v>
      </c>
      <c r="G184" s="1">
        <v>0.13337083160877228</v>
      </c>
      <c r="H184" s="23">
        <f>POWER(10,((E184-32.244)/-3.5068))</f>
        <v>1225081.5341584822</v>
      </c>
      <c r="I184" s="23">
        <f t="shared" ref="I184" si="144">AVERAGE(H184:H185)</f>
        <v>1153730.4336339054</v>
      </c>
      <c r="J184" s="23">
        <f t="shared" ref="J184" si="145">STDEV(H184:H185)</f>
        <v>100905.6940521028</v>
      </c>
      <c r="K184">
        <v>3</v>
      </c>
      <c r="L184">
        <v>7</v>
      </c>
      <c r="M184" s="1">
        <v>83.8265380859375</v>
      </c>
    </row>
    <row r="185" spans="1:14" x14ac:dyDescent="0.2">
      <c r="A185" t="s">
        <v>546</v>
      </c>
      <c r="B185" t="s">
        <v>710</v>
      </c>
      <c r="C185" t="s">
        <v>71</v>
      </c>
      <c r="D185" t="s">
        <v>1119</v>
      </c>
      <c r="E185" s="1">
        <v>11.082637999999999</v>
      </c>
      <c r="F185" s="1">
        <v>10.988330841064453</v>
      </c>
      <c r="G185" s="1">
        <v>0.13337083160877228</v>
      </c>
      <c r="H185" s="23">
        <f>POWER(10,((E185-32.244)/-3.5068))</f>
        <v>1082379.3331093283</v>
      </c>
      <c r="K185">
        <v>3</v>
      </c>
      <c r="L185">
        <v>7</v>
      </c>
      <c r="M185" s="1">
        <v>83.692352294921875</v>
      </c>
    </row>
    <row r="186" spans="1:14" x14ac:dyDescent="0.2">
      <c r="A186" t="s">
        <v>574</v>
      </c>
      <c r="B186" t="s">
        <v>711</v>
      </c>
      <c r="C186" t="s">
        <v>71</v>
      </c>
      <c r="D186" t="s">
        <v>1119</v>
      </c>
      <c r="E186" s="1">
        <v>10.439908000000001</v>
      </c>
      <c r="F186" s="1">
        <v>10.458656311035156</v>
      </c>
      <c r="G186" s="1">
        <v>2.6514751836657524E-2</v>
      </c>
      <c r="H186" s="23">
        <f>POWER(10,((E186-32.244)/-3.5068))</f>
        <v>1650671.0905535447</v>
      </c>
      <c r="I186" s="23">
        <f t="shared" ref="I186" si="146">AVERAGE(H186:H187)</f>
        <v>1630598.2957431504</v>
      </c>
      <c r="J186" s="23">
        <f t="shared" ref="J186" si="147">STDEV(H186:H187)</f>
        <v>28387.218655591885</v>
      </c>
      <c r="K186">
        <v>3</v>
      </c>
      <c r="L186">
        <v>7</v>
      </c>
      <c r="M186" s="1">
        <v>85.973617553710938</v>
      </c>
    </row>
    <row r="187" spans="1:14" x14ac:dyDescent="0.2">
      <c r="A187" t="s">
        <v>615</v>
      </c>
      <c r="B187" t="s">
        <v>711</v>
      </c>
      <c r="C187" t="s">
        <v>71</v>
      </c>
      <c r="D187" t="s">
        <v>1119</v>
      </c>
      <c r="E187" s="1">
        <v>10.477406</v>
      </c>
      <c r="F187" s="1">
        <v>10.458656311035156</v>
      </c>
      <c r="G187" s="1">
        <v>2.6514751836657524E-2</v>
      </c>
      <c r="H187" s="23">
        <f>POWER(10,((E187-32.244)/-3.5068))</f>
        <v>1610525.5009327561</v>
      </c>
      <c r="K187">
        <v>3</v>
      </c>
      <c r="L187">
        <v>7</v>
      </c>
      <c r="M187" s="1">
        <v>85.973617553710938</v>
      </c>
    </row>
    <row r="188" spans="1:14" x14ac:dyDescent="0.2">
      <c r="A188" t="s">
        <v>81</v>
      </c>
      <c r="B188" t="s">
        <v>716</v>
      </c>
      <c r="C188" t="s">
        <v>71</v>
      </c>
      <c r="D188" t="s">
        <v>1119</v>
      </c>
      <c r="E188" s="1">
        <v>10.920617999999999</v>
      </c>
      <c r="F188" s="1">
        <v>10.898670196533203</v>
      </c>
      <c r="G188" s="1">
        <v>3.1038288027048111E-2</v>
      </c>
      <c r="H188" s="23">
        <f>POWER(10,((E188-32.244)/-3.5068))</f>
        <v>1203874.3367704567</v>
      </c>
      <c r="I188" s="23">
        <f t="shared" ref="I188" si="148">AVERAGE(H188:H189)</f>
        <v>1221475.6264958028</v>
      </c>
      <c r="J188" s="23">
        <f t="shared" ref="J188" si="149">STDEV(H188:H189)</f>
        <v>24891.982644842559</v>
      </c>
      <c r="K188">
        <v>3</v>
      </c>
      <c r="L188">
        <v>7</v>
      </c>
      <c r="M188" s="1">
        <v>83.021385192871094</v>
      </c>
    </row>
    <row r="189" spans="1:14" x14ac:dyDescent="0.2">
      <c r="A189" t="s">
        <v>123</v>
      </c>
      <c r="B189" t="s">
        <v>716</v>
      </c>
      <c r="C189" t="s">
        <v>71</v>
      </c>
      <c r="D189" t="s">
        <v>1119</v>
      </c>
      <c r="E189" s="1">
        <v>10.876723</v>
      </c>
      <c r="F189" s="1">
        <v>10.898670196533203</v>
      </c>
      <c r="G189" s="1">
        <v>3.1038288027048111E-2</v>
      </c>
      <c r="H189" s="23">
        <f>POWER(10,((E189-32.244)/-3.5068))</f>
        <v>1239076.9162211488</v>
      </c>
      <c r="K189">
        <v>3</v>
      </c>
      <c r="L189">
        <v>7</v>
      </c>
      <c r="M189" s="1">
        <v>83.021385192871094</v>
      </c>
    </row>
    <row r="190" spans="1:14" x14ac:dyDescent="0.2">
      <c r="A190" t="s">
        <v>152</v>
      </c>
      <c r="B190" t="s">
        <v>717</v>
      </c>
      <c r="C190" t="s">
        <v>71</v>
      </c>
      <c r="D190" t="s">
        <v>1119</v>
      </c>
      <c r="E190" s="1">
        <v>10.594298999999999</v>
      </c>
      <c r="F190" s="1">
        <v>10.590282440185547</v>
      </c>
      <c r="G190" s="1">
        <v>5.6807207874953747E-3</v>
      </c>
      <c r="H190" s="23">
        <f>POWER(10,((E190-32.244)/-3.5068))</f>
        <v>1491538.1549936528</v>
      </c>
      <c r="I190" s="23">
        <f t="shared" ref="I190" si="150">AVERAGE(H190:H191)</f>
        <v>1495482.1166065531</v>
      </c>
      <c r="J190" s="23">
        <f t="shared" ref="J190" si="151">STDEV(H190:H191)</f>
        <v>5577.6040024425702</v>
      </c>
      <c r="K190">
        <v>3</v>
      </c>
      <c r="L190">
        <v>7</v>
      </c>
      <c r="M190" s="1">
        <v>83.289772033691406</v>
      </c>
    </row>
    <row r="191" spans="1:14" x14ac:dyDescent="0.2">
      <c r="A191" t="s">
        <v>193</v>
      </c>
      <c r="B191" t="s">
        <v>717</v>
      </c>
      <c r="C191" t="s">
        <v>71</v>
      </c>
      <c r="D191" t="s">
        <v>1119</v>
      </c>
      <c r="E191" s="1">
        <v>10.586266</v>
      </c>
      <c r="F191" s="1">
        <v>10.590282440185547</v>
      </c>
      <c r="G191" s="1">
        <v>5.6807207874953747E-3</v>
      </c>
      <c r="H191" s="23">
        <f>POWER(10,((E191-32.244)/-3.5068))</f>
        <v>1499426.0782194536</v>
      </c>
      <c r="K191">
        <v>3</v>
      </c>
      <c r="L191">
        <v>7</v>
      </c>
      <c r="M191" s="1">
        <v>83.15557861328125</v>
      </c>
    </row>
    <row r="192" spans="1:14" x14ac:dyDescent="0.2">
      <c r="A192" t="s">
        <v>222</v>
      </c>
      <c r="B192" t="s">
        <v>718</v>
      </c>
      <c r="C192" t="s">
        <v>71</v>
      </c>
      <c r="D192" t="s">
        <v>1119</v>
      </c>
      <c r="E192" s="1">
        <v>10.552001000000001</v>
      </c>
      <c r="F192" s="1">
        <v>10.589385986328125</v>
      </c>
      <c r="G192" s="1">
        <v>5.2871029824018478E-2</v>
      </c>
      <c r="H192" s="23">
        <f>POWER(10,((E192-32.244)/-3.5068))</f>
        <v>1533543.4175289928</v>
      </c>
      <c r="I192" s="23">
        <f t="shared" ref="I192" si="152">AVERAGE(H192:H193)</f>
        <v>1496807.8531109779</v>
      </c>
      <c r="J192" s="23">
        <f t="shared" ref="J192" si="153">STDEV(H192:H193)</f>
        <v>51951.933421386915</v>
      </c>
      <c r="K192">
        <v>3</v>
      </c>
      <c r="L192">
        <v>7</v>
      </c>
      <c r="M192" s="1">
        <v>82.082038879394531</v>
      </c>
      <c r="N192" s="1">
        <v>82.887191772460938</v>
      </c>
    </row>
    <row r="193" spans="1:14" x14ac:dyDescent="0.2">
      <c r="A193" t="s">
        <v>264</v>
      </c>
      <c r="B193" t="s">
        <v>718</v>
      </c>
      <c r="C193" t="s">
        <v>71</v>
      </c>
      <c r="D193" t="s">
        <v>1119</v>
      </c>
      <c r="E193" s="1">
        <v>10.626772000000001</v>
      </c>
      <c r="F193" s="1">
        <v>10.589385986328125</v>
      </c>
      <c r="G193" s="1">
        <v>5.2871029824018478E-2</v>
      </c>
      <c r="H193" s="23">
        <f>POWER(10,((E193-32.244)/-3.5068))</f>
        <v>1460072.2886929633</v>
      </c>
      <c r="K193">
        <v>3</v>
      </c>
      <c r="L193">
        <v>7</v>
      </c>
      <c r="M193" s="1">
        <v>82.082038879394531</v>
      </c>
      <c r="N193" s="1">
        <v>82.887191772460938</v>
      </c>
    </row>
    <row r="194" spans="1:14" x14ac:dyDescent="0.2">
      <c r="A194" t="s">
        <v>293</v>
      </c>
      <c r="B194" t="s">
        <v>719</v>
      </c>
      <c r="C194" t="s">
        <v>71</v>
      </c>
      <c r="D194" t="s">
        <v>1119</v>
      </c>
      <c r="E194" s="1">
        <v>10.344903</v>
      </c>
      <c r="F194" s="1">
        <v>10.530257225036621</v>
      </c>
      <c r="G194" s="1">
        <v>0.26213046908378601</v>
      </c>
      <c r="H194" s="23">
        <f>POWER(10,((E194-32.244)/-3.5068))</f>
        <v>1756920.8457172229</v>
      </c>
      <c r="I194" s="23">
        <f t="shared" ref="I194" si="154">AVERAGE(H194:H195)</f>
        <v>1567130.1783714411</v>
      </c>
      <c r="J194" s="23">
        <f t="shared" ref="J194" si="155">STDEV(H194:H195)</f>
        <v>268404.53577224485</v>
      </c>
      <c r="K194">
        <v>3</v>
      </c>
      <c r="L194">
        <v>7</v>
      </c>
      <c r="M194" s="1">
        <v>84.229118347167969</v>
      </c>
    </row>
    <row r="195" spans="1:14" x14ac:dyDescent="0.2">
      <c r="A195" t="s">
        <v>335</v>
      </c>
      <c r="B195" t="s">
        <v>719</v>
      </c>
      <c r="C195" t="s">
        <v>71</v>
      </c>
      <c r="D195" t="s">
        <v>1119</v>
      </c>
      <c r="E195" s="1">
        <v>10.715611000000001</v>
      </c>
      <c r="F195" s="1">
        <v>10.530257225036621</v>
      </c>
      <c r="G195" s="1">
        <v>0.26213046908378601</v>
      </c>
      <c r="H195" s="23">
        <f>POWER(10,((E195-32.244)/-3.5068))</f>
        <v>1377339.5110256593</v>
      </c>
      <c r="K195">
        <v>3</v>
      </c>
      <c r="L195">
        <v>7</v>
      </c>
      <c r="M195" s="1">
        <v>84.229118347167969</v>
      </c>
    </row>
    <row r="196" spans="1:14" x14ac:dyDescent="0.2">
      <c r="A196" t="s">
        <v>364</v>
      </c>
      <c r="B196" t="s">
        <v>720</v>
      </c>
      <c r="C196" t="s">
        <v>71</v>
      </c>
      <c r="D196" t="s">
        <v>1119</v>
      </c>
      <c r="E196" s="1">
        <v>11.885992999999999</v>
      </c>
      <c r="F196" s="1">
        <v>11.903297424316406</v>
      </c>
      <c r="G196" s="1">
        <v>2.4472145363688469E-2</v>
      </c>
      <c r="H196" s="23">
        <f>POWER(10,((E196-32.244)/-3.5068))</f>
        <v>638696.55041291157</v>
      </c>
      <c r="I196" s="23">
        <f t="shared" ref="I196" si="156">AVERAGE(H196:H197)</f>
        <v>631521.36537466128</v>
      </c>
      <c r="J196" s="23">
        <f t="shared" ref="J196" si="157">STDEV(H196:H197)</f>
        <v>10147.243993630156</v>
      </c>
      <c r="K196">
        <v>3</v>
      </c>
      <c r="L196">
        <v>8</v>
      </c>
      <c r="M196" s="1">
        <v>85.302658081054688</v>
      </c>
    </row>
    <row r="197" spans="1:14" x14ac:dyDescent="0.2">
      <c r="A197" t="s">
        <v>406</v>
      </c>
      <c r="B197" t="s">
        <v>720</v>
      </c>
      <c r="C197" t="s">
        <v>71</v>
      </c>
      <c r="D197" t="s">
        <v>1119</v>
      </c>
      <c r="E197" s="1">
        <v>11.920602000000001</v>
      </c>
      <c r="F197" s="1">
        <v>11.903297424316406</v>
      </c>
      <c r="G197" s="1">
        <v>2.4472145363688469E-2</v>
      </c>
      <c r="H197" s="23">
        <f>POWER(10,((E197-32.244)/-3.5068))</f>
        <v>624346.18033641088</v>
      </c>
      <c r="K197">
        <v>3</v>
      </c>
      <c r="L197">
        <v>8</v>
      </c>
      <c r="M197" s="1">
        <v>85.168464660644531</v>
      </c>
    </row>
    <row r="198" spans="1:14" x14ac:dyDescent="0.2">
      <c r="A198" t="s">
        <v>435</v>
      </c>
      <c r="B198" t="s">
        <v>721</v>
      </c>
      <c r="C198" t="s">
        <v>71</v>
      </c>
      <c r="D198" t="s">
        <v>1119</v>
      </c>
      <c r="E198" s="1">
        <v>10.712035</v>
      </c>
      <c r="F198" s="1">
        <v>10.735634803771973</v>
      </c>
      <c r="G198" s="1">
        <v>3.3374909311532974E-2</v>
      </c>
      <c r="H198" s="23">
        <f>POWER(10,((E198-32.244)/-3.5068))</f>
        <v>1380577.334544024</v>
      </c>
      <c r="I198" s="23">
        <f t="shared" ref="I198" si="158">AVERAGE(H198:H199)</f>
        <v>1359512.6009046019</v>
      </c>
      <c r="J198" s="23">
        <f t="shared" ref="J198" si="159">STDEV(H198:H199)</f>
        <v>29790.032000647509</v>
      </c>
      <c r="K198">
        <v>3</v>
      </c>
      <c r="L198">
        <v>7</v>
      </c>
      <c r="M198" s="1">
        <v>85.168464660644531</v>
      </c>
    </row>
    <row r="199" spans="1:14" x14ac:dyDescent="0.2">
      <c r="A199" t="s">
        <v>477</v>
      </c>
      <c r="B199" t="s">
        <v>721</v>
      </c>
      <c r="C199" t="s">
        <v>71</v>
      </c>
      <c r="D199" t="s">
        <v>1119</v>
      </c>
      <c r="E199" s="1">
        <v>10.759233999999999</v>
      </c>
      <c r="F199" s="1">
        <v>10.735634803771973</v>
      </c>
      <c r="G199" s="1">
        <v>3.3374909311532974E-2</v>
      </c>
      <c r="H199" s="23">
        <f>POWER(10,((E199-32.244)/-3.5068))</f>
        <v>1338447.8672651798</v>
      </c>
      <c r="K199">
        <v>3</v>
      </c>
      <c r="L199">
        <v>7</v>
      </c>
      <c r="M199" s="1">
        <v>85.034271240234375</v>
      </c>
    </row>
    <row r="200" spans="1:14" x14ac:dyDescent="0.2">
      <c r="A200" t="s">
        <v>506</v>
      </c>
      <c r="B200" t="s">
        <v>722</v>
      </c>
      <c r="C200" t="s">
        <v>71</v>
      </c>
      <c r="D200" t="s">
        <v>1119</v>
      </c>
      <c r="E200" s="1">
        <v>10.013775000000001</v>
      </c>
      <c r="F200" s="1">
        <v>10.0731201171875</v>
      </c>
      <c r="G200" s="1">
        <v>8.3927527070045471E-2</v>
      </c>
      <c r="H200" s="23">
        <f>POWER(10,((E200-32.244)/-3.5068))</f>
        <v>2183618.3856662428</v>
      </c>
      <c r="I200" s="23">
        <f t="shared" ref="I200" si="160">AVERAGE(H200:H201)</f>
        <v>2101761.3246501018</v>
      </c>
      <c r="J200" s="23">
        <f t="shared" ref="J200" si="161">STDEV(H200:H201)</f>
        <v>115763.3658650287</v>
      </c>
      <c r="K200">
        <v>3</v>
      </c>
      <c r="L200">
        <v>6</v>
      </c>
      <c r="M200" s="1">
        <v>85.168464660644531</v>
      </c>
      <c r="N200" s="1">
        <v>85.168464660644531</v>
      </c>
    </row>
    <row r="201" spans="1:14" x14ac:dyDescent="0.2">
      <c r="A201" t="s">
        <v>547</v>
      </c>
      <c r="B201" t="s">
        <v>722</v>
      </c>
      <c r="C201" t="s">
        <v>71</v>
      </c>
      <c r="D201" t="s">
        <v>1119</v>
      </c>
      <c r="E201" s="1">
        <v>10.132466000000001</v>
      </c>
      <c r="F201" s="1">
        <v>10.0731201171875</v>
      </c>
      <c r="G201" s="1">
        <v>8.3927527070045471E-2</v>
      </c>
      <c r="H201" s="23">
        <f>POWER(10,((E201-32.244)/-3.5068))</f>
        <v>2019904.2636339606</v>
      </c>
      <c r="K201">
        <v>3</v>
      </c>
      <c r="L201">
        <v>6</v>
      </c>
      <c r="M201" s="1">
        <v>85.034271240234375</v>
      </c>
      <c r="N201" s="1">
        <v>85.168464660644531</v>
      </c>
    </row>
    <row r="202" spans="1:14" x14ac:dyDescent="0.2">
      <c r="A202" t="s">
        <v>576</v>
      </c>
      <c r="B202" t="s">
        <v>723</v>
      </c>
      <c r="C202" t="s">
        <v>71</v>
      </c>
      <c r="D202" t="s">
        <v>1119</v>
      </c>
      <c r="E202" s="1">
        <v>11.472422999999999</v>
      </c>
      <c r="F202" s="1">
        <v>11.537895202636719</v>
      </c>
      <c r="G202" s="1">
        <v>9.2591568827629089E-2</v>
      </c>
      <c r="H202" s="23">
        <f>POWER(10,((E202-32.244)/-3.5068))</f>
        <v>837969.66906695638</v>
      </c>
      <c r="I202" s="23">
        <f t="shared" ref="I202" si="162">AVERAGE(H202:H203)</f>
        <v>803451.13486869761</v>
      </c>
      <c r="J202" s="23">
        <f t="shared" ref="J202" si="163">STDEV(H202:H203)</f>
        <v>48816.579216417049</v>
      </c>
      <c r="K202">
        <v>3</v>
      </c>
      <c r="L202">
        <v>8</v>
      </c>
      <c r="M202" s="1">
        <v>85.034271240234375</v>
      </c>
    </row>
    <row r="203" spans="1:14" x14ac:dyDescent="0.2">
      <c r="A203" t="s">
        <v>616</v>
      </c>
      <c r="B203" t="s">
        <v>723</v>
      </c>
      <c r="C203" t="s">
        <v>71</v>
      </c>
      <c r="D203" t="s">
        <v>1119</v>
      </c>
      <c r="E203" s="1">
        <v>11.603367</v>
      </c>
      <c r="F203" s="1">
        <v>11.537895202636719</v>
      </c>
      <c r="G203" s="1">
        <v>9.2591568827629089E-2</v>
      </c>
      <c r="H203" s="23">
        <f>POWER(10,((E203-32.244)/-3.5068))</f>
        <v>768932.60067043884</v>
      </c>
      <c r="K203">
        <v>3</v>
      </c>
      <c r="L203">
        <v>8</v>
      </c>
      <c r="M203" s="1">
        <v>84.900077819824219</v>
      </c>
    </row>
    <row r="204" spans="1:14" x14ac:dyDescent="0.2">
      <c r="A204" t="s">
        <v>83</v>
      </c>
      <c r="B204" t="s">
        <v>724</v>
      </c>
      <c r="C204" t="s">
        <v>71</v>
      </c>
      <c r="D204" t="s">
        <v>1119</v>
      </c>
      <c r="E204" s="1">
        <v>12.386523</v>
      </c>
      <c r="F204" s="1">
        <v>12.458629608154297</v>
      </c>
      <c r="G204" s="1">
        <v>0.10197311639785767</v>
      </c>
      <c r="H204" s="23">
        <f>POWER(10,((E204-32.244)/-3.5068))</f>
        <v>459794.00619991141</v>
      </c>
      <c r="I204" s="23">
        <f t="shared" ref="I204" si="164">AVERAGE(H204:H205)</f>
        <v>439023.84472128871</v>
      </c>
      <c r="J204" s="23">
        <f t="shared" ref="J204" si="165">STDEV(H204:H205)</f>
        <v>29373.444055747441</v>
      </c>
      <c r="K204">
        <v>3</v>
      </c>
      <c r="L204">
        <v>9</v>
      </c>
      <c r="M204" s="1">
        <v>83.021385192871094</v>
      </c>
    </row>
    <row r="205" spans="1:14" x14ac:dyDescent="0.2">
      <c r="A205" t="s">
        <v>124</v>
      </c>
      <c r="B205" t="s">
        <v>724</v>
      </c>
      <c r="C205" t="s">
        <v>71</v>
      </c>
      <c r="D205" t="s">
        <v>1119</v>
      </c>
      <c r="E205" s="1">
        <v>12.530735</v>
      </c>
      <c r="F205" s="1">
        <v>12.458629608154297</v>
      </c>
      <c r="G205" s="1">
        <v>0.10197311639785767</v>
      </c>
      <c r="H205" s="23">
        <f>POWER(10,((E205-32.244)/-3.5068))</f>
        <v>418253.68324266601</v>
      </c>
      <c r="K205">
        <v>3</v>
      </c>
      <c r="L205">
        <v>9</v>
      </c>
      <c r="M205" s="1">
        <v>83.15557861328125</v>
      </c>
    </row>
    <row r="206" spans="1:14" x14ac:dyDescent="0.2">
      <c r="A206" t="s">
        <v>154</v>
      </c>
      <c r="B206" t="s">
        <v>725</v>
      </c>
      <c r="C206" t="s">
        <v>71</v>
      </c>
      <c r="D206" t="s">
        <v>1119</v>
      </c>
      <c r="E206" s="1">
        <v>10.093111</v>
      </c>
      <c r="F206" s="1">
        <v>10.404569625854492</v>
      </c>
      <c r="G206" s="1">
        <v>0.44046896696090698</v>
      </c>
      <c r="H206" s="23">
        <f>POWER(10,((E206-32.244)/-3.5068))</f>
        <v>2072780.27869433</v>
      </c>
      <c r="I206" s="23">
        <f t="shared" ref="I206" si="166">AVERAGE(H206:H207)</f>
        <v>1724871.359722672</v>
      </c>
      <c r="J206" s="23">
        <f t="shared" ref="J206" si="167">STDEV(H206:H207)</f>
        <v>492017.51168028021</v>
      </c>
      <c r="K206">
        <v>3</v>
      </c>
      <c r="L206">
        <v>7</v>
      </c>
      <c r="M206" s="1">
        <v>82.887191772460938</v>
      </c>
    </row>
    <row r="207" spans="1:14" x14ac:dyDescent="0.2">
      <c r="A207" t="s">
        <v>194</v>
      </c>
      <c r="B207" t="s">
        <v>725</v>
      </c>
      <c r="C207" t="s">
        <v>71</v>
      </c>
      <c r="D207" t="s">
        <v>1119</v>
      </c>
      <c r="E207" s="1">
        <v>10.716028</v>
      </c>
      <c r="F207" s="1">
        <v>10.404569625854492</v>
      </c>
      <c r="G207" s="1">
        <v>0.44046896696090698</v>
      </c>
      <c r="H207" s="23">
        <f>POWER(10,((E207-32.244)/-3.5068))</f>
        <v>1376962.4407510138</v>
      </c>
      <c r="K207">
        <v>3</v>
      </c>
      <c r="L207">
        <v>7</v>
      </c>
      <c r="M207" s="1">
        <v>83.021385192871094</v>
      </c>
    </row>
    <row r="208" spans="1:14" x14ac:dyDescent="0.2">
      <c r="A208" t="s">
        <v>224</v>
      </c>
      <c r="B208" t="s">
        <v>726</v>
      </c>
      <c r="C208" t="s">
        <v>71</v>
      </c>
      <c r="D208" t="s">
        <v>1119</v>
      </c>
      <c r="E208" s="1">
        <v>9.208259</v>
      </c>
      <c r="F208" s="1">
        <v>10.285102844238281</v>
      </c>
      <c r="G208" s="1">
        <v>1.5228869915008545</v>
      </c>
      <c r="H208" s="23">
        <f>POWER(10,((E208-32.244)/-3.5068))</f>
        <v>3705765.1636400791</v>
      </c>
      <c r="I208" s="23">
        <f t="shared" ref="I208" si="168">AVERAGE(H208:H209)</f>
        <v>2303390.0073695551</v>
      </c>
      <c r="J208" s="23">
        <f t="shared" ref="J208" si="169">STDEV(H208:H209)</f>
        <v>1983257.9655328635</v>
      </c>
      <c r="K208">
        <v>3</v>
      </c>
      <c r="L208">
        <v>7</v>
      </c>
      <c r="M208" s="1">
        <v>83.15557861328125</v>
      </c>
    </row>
    <row r="209" spans="1:13" x14ac:dyDescent="0.2">
      <c r="A209" t="s">
        <v>265</v>
      </c>
      <c r="B209" t="s">
        <v>726</v>
      </c>
      <c r="C209" t="s">
        <v>71</v>
      </c>
      <c r="D209" t="s">
        <v>1119</v>
      </c>
      <c r="E209" s="1">
        <v>11.361946</v>
      </c>
      <c r="F209" s="1">
        <v>10.285102844238281</v>
      </c>
      <c r="G209" s="1">
        <v>1.5228869915008545</v>
      </c>
      <c r="H209" s="23">
        <f>POWER(10,((E209-32.244)/-3.5068))</f>
        <v>901014.8510990307</v>
      </c>
      <c r="K209">
        <v>3</v>
      </c>
      <c r="L209">
        <v>7</v>
      </c>
      <c r="M209" s="1">
        <v>83.15557861328125</v>
      </c>
    </row>
    <row r="210" spans="1:13" x14ac:dyDescent="0.2">
      <c r="A210" t="s">
        <v>295</v>
      </c>
      <c r="B210" t="s">
        <v>727</v>
      </c>
      <c r="C210" t="s">
        <v>71</v>
      </c>
      <c r="D210" t="s">
        <v>1119</v>
      </c>
      <c r="E210" s="1">
        <v>18.558353</v>
      </c>
      <c r="F210" s="1">
        <v>18.464067459106445</v>
      </c>
      <c r="G210" s="1">
        <v>0.1333404928445816</v>
      </c>
      <c r="H210" s="23">
        <f>POWER(10,((E210-32.244)/-3.5068))</f>
        <v>7991.0280972829678</v>
      </c>
      <c r="I210" s="23">
        <f t="shared" ref="I210" si="170">AVERAGE(H210:H211)</f>
        <v>8517.6738236933343</v>
      </c>
      <c r="J210" s="23">
        <f t="shared" ref="J210" si="171">STDEV(H210:H211)</f>
        <v>744.78952885536944</v>
      </c>
      <c r="K210">
        <v>3</v>
      </c>
      <c r="L210">
        <v>14</v>
      </c>
      <c r="M210" s="1">
        <v>83.423965454101562</v>
      </c>
    </row>
    <row r="211" spans="1:13" x14ac:dyDescent="0.2">
      <c r="A211" t="s">
        <v>336</v>
      </c>
      <c r="B211" t="s">
        <v>727</v>
      </c>
      <c r="C211" t="s">
        <v>71</v>
      </c>
      <c r="D211" t="s">
        <v>1119</v>
      </c>
      <c r="E211" s="1">
        <v>18.369781</v>
      </c>
      <c r="F211" s="1">
        <v>18.464067459106445</v>
      </c>
      <c r="G211" s="1">
        <v>0.1333404928445816</v>
      </c>
      <c r="H211" s="23">
        <f>POWER(10,((E211-32.244)/-3.5068))</f>
        <v>9044.3195501036989</v>
      </c>
      <c r="K211">
        <v>3</v>
      </c>
      <c r="L211">
        <v>15</v>
      </c>
      <c r="M211" s="1">
        <v>83.289772033691406</v>
      </c>
    </row>
    <row r="212" spans="1:13" x14ac:dyDescent="0.2">
      <c r="A212" t="s">
        <v>366</v>
      </c>
      <c r="B212" t="s">
        <v>728</v>
      </c>
      <c r="C212" t="s">
        <v>71</v>
      </c>
      <c r="D212" t="s">
        <v>1119</v>
      </c>
      <c r="E212" s="1">
        <v>9.9481610000000007</v>
      </c>
      <c r="F212" s="1">
        <v>9.9801187515258789</v>
      </c>
      <c r="G212" s="1">
        <v>4.5194908976554871E-2</v>
      </c>
      <c r="H212" s="23">
        <f>POWER(10,((E212-32.244)/-3.5068))</f>
        <v>2279750.1220604829</v>
      </c>
      <c r="I212" s="23">
        <f t="shared" ref="I212" si="172">AVERAGE(H212:H213)</f>
        <v>2232902.9265636047</v>
      </c>
      <c r="J212" s="23">
        <f t="shared" ref="J212" si="173">STDEV(H212:H213)</f>
        <v>66251.939230829157</v>
      </c>
      <c r="K212">
        <v>3</v>
      </c>
      <c r="L212">
        <v>6</v>
      </c>
      <c r="M212" s="1">
        <v>84.229118347167969</v>
      </c>
    </row>
    <row r="213" spans="1:13" x14ac:dyDescent="0.2">
      <c r="A213" t="s">
        <v>407</v>
      </c>
      <c r="B213" t="s">
        <v>728</v>
      </c>
      <c r="C213" t="s">
        <v>71</v>
      </c>
      <c r="D213" t="s">
        <v>1119</v>
      </c>
      <c r="E213" s="1">
        <v>10.012076</v>
      </c>
      <c r="F213" s="1">
        <v>9.9801187515258789</v>
      </c>
      <c r="G213" s="1">
        <v>4.5194908976554871E-2</v>
      </c>
      <c r="H213" s="23">
        <f>POWER(10,((E213-32.244)/-3.5068))</f>
        <v>2186055.7310667261</v>
      </c>
      <c r="K213">
        <v>3</v>
      </c>
      <c r="L213">
        <v>6</v>
      </c>
      <c r="M213" s="1">
        <v>84.229118347167969</v>
      </c>
    </row>
    <row r="214" spans="1:13" x14ac:dyDescent="0.2">
      <c r="A214" t="s">
        <v>437</v>
      </c>
      <c r="B214" t="s">
        <v>729</v>
      </c>
      <c r="C214" t="s">
        <v>71</v>
      </c>
      <c r="D214" t="s">
        <v>1119</v>
      </c>
      <c r="E214" s="1">
        <v>9.605874</v>
      </c>
      <c r="F214" s="1">
        <v>9.6574325561523438</v>
      </c>
      <c r="G214" s="1">
        <v>7.2914719581604004E-2</v>
      </c>
      <c r="H214" s="23">
        <f>POWER(10,((E214-32.244)/-3.5068))</f>
        <v>2854262.4072266351</v>
      </c>
      <c r="I214" s="23">
        <f t="shared" ref="I214" si="174">AVERAGE(H214:H215)</f>
        <v>2760833.9066642718</v>
      </c>
      <c r="J214" s="23">
        <f t="shared" ref="J214" si="175">STDEV(H214:H215)</f>
        <v>132127.85260747653</v>
      </c>
      <c r="K214">
        <v>3</v>
      </c>
      <c r="L214">
        <v>6</v>
      </c>
      <c r="M214" s="1">
        <v>84.229118347167969</v>
      </c>
    </row>
    <row r="215" spans="1:13" x14ac:dyDescent="0.2">
      <c r="A215" t="s">
        <v>478</v>
      </c>
      <c r="B215" t="s">
        <v>729</v>
      </c>
      <c r="C215" t="s">
        <v>71</v>
      </c>
      <c r="D215" t="s">
        <v>1119</v>
      </c>
      <c r="E215" s="1">
        <v>9.7089909999999993</v>
      </c>
      <c r="F215" s="1">
        <v>9.6574325561523438</v>
      </c>
      <c r="G215" s="1">
        <v>7.2914719581604004E-2</v>
      </c>
      <c r="H215" s="23">
        <f>POWER(10,((E215-32.244)/-3.5068))</f>
        <v>2667405.4061019085</v>
      </c>
      <c r="K215">
        <v>3</v>
      </c>
      <c r="L215">
        <v>6</v>
      </c>
      <c r="M215" s="1">
        <v>84.094924926757812</v>
      </c>
    </row>
    <row r="216" spans="1:13" x14ac:dyDescent="0.2">
      <c r="A216" t="s">
        <v>508</v>
      </c>
      <c r="B216" t="s">
        <v>730</v>
      </c>
      <c r="C216" t="s">
        <v>71</v>
      </c>
      <c r="D216" t="s">
        <v>1119</v>
      </c>
      <c r="E216" s="1">
        <v>10.008058</v>
      </c>
      <c r="F216" s="1">
        <v>10.065877914428711</v>
      </c>
      <c r="G216" s="1">
        <v>8.1770278513431549E-2</v>
      </c>
      <c r="H216" s="23">
        <f>POWER(10,((E216-32.244)/-3.5068))</f>
        <v>2191830.6895415313</v>
      </c>
      <c r="I216" s="23">
        <f t="shared" ref="I216" si="176">AVERAGE(H216:H217)</f>
        <v>2111698.660842428</v>
      </c>
      <c r="J216" s="23">
        <f t="shared" ref="J216" si="177">STDEV(H216:H217)</f>
        <v>113323.80176674209</v>
      </c>
      <c r="K216">
        <v>3</v>
      </c>
      <c r="L216">
        <v>6</v>
      </c>
      <c r="M216" s="1">
        <v>84.229118347167969</v>
      </c>
    </row>
    <row r="217" spans="1:13" x14ac:dyDescent="0.2">
      <c r="A217" t="s">
        <v>548</v>
      </c>
      <c r="B217" t="s">
        <v>730</v>
      </c>
      <c r="C217" t="s">
        <v>71</v>
      </c>
      <c r="D217" t="s">
        <v>1119</v>
      </c>
      <c r="E217" s="1">
        <v>10.123697999999999</v>
      </c>
      <c r="F217" s="1">
        <v>10.065877914428711</v>
      </c>
      <c r="G217" s="1">
        <v>8.1770278513431549E-2</v>
      </c>
      <c r="H217" s="23">
        <f>POWER(10,((E217-32.244)/-3.5068))</f>
        <v>2031566.6321433245</v>
      </c>
      <c r="K217">
        <v>3</v>
      </c>
      <c r="L217">
        <v>7</v>
      </c>
      <c r="M217" s="1">
        <v>84.094924926757812</v>
      </c>
    </row>
    <row r="218" spans="1:13" x14ac:dyDescent="0.2">
      <c r="A218" t="s">
        <v>578</v>
      </c>
      <c r="B218" t="s">
        <v>731</v>
      </c>
      <c r="C218" t="s">
        <v>71</v>
      </c>
      <c r="D218" t="s">
        <v>1119</v>
      </c>
      <c r="E218" s="1">
        <v>10.889901</v>
      </c>
      <c r="F218" s="1">
        <v>10.894339561462402</v>
      </c>
      <c r="G218" s="1">
        <v>6.2768459320068359E-3</v>
      </c>
      <c r="H218" s="23">
        <f>POWER(10,((E218-32.244)/-3.5068))</f>
        <v>1228401.7439029024</v>
      </c>
      <c r="I218" s="23">
        <f t="shared" ref="I218" si="178">AVERAGE(H218:H219)</f>
        <v>1224832.1708837408</v>
      </c>
      <c r="J218" s="23">
        <f t="shared" ref="J218" si="179">STDEV(H218:H219)</f>
        <v>5048.1385755795573</v>
      </c>
      <c r="K218">
        <v>3</v>
      </c>
      <c r="L218">
        <v>7</v>
      </c>
      <c r="M218" s="1">
        <v>82.887191772460938</v>
      </c>
    </row>
    <row r="219" spans="1:13" x14ac:dyDescent="0.2">
      <c r="A219" t="s">
        <v>617</v>
      </c>
      <c r="B219" t="s">
        <v>731</v>
      </c>
      <c r="C219" t="s">
        <v>71</v>
      </c>
      <c r="D219" t="s">
        <v>1119</v>
      </c>
      <c r="E219" s="1">
        <v>10.898778</v>
      </c>
      <c r="F219" s="1">
        <v>10.894339561462402</v>
      </c>
      <c r="G219" s="1">
        <v>6.2768459320068359E-3</v>
      </c>
      <c r="H219" s="23">
        <f>POWER(10,((E219-32.244)/-3.5068))</f>
        <v>1221262.5978645789</v>
      </c>
      <c r="K219">
        <v>3</v>
      </c>
      <c r="L219">
        <v>7</v>
      </c>
      <c r="M219" s="1">
        <v>82.887191772460938</v>
      </c>
    </row>
    <row r="220" spans="1:13" x14ac:dyDescent="0.2">
      <c r="A220" t="s">
        <v>85</v>
      </c>
      <c r="B220" t="s">
        <v>732</v>
      </c>
      <c r="C220" t="s">
        <v>71</v>
      </c>
      <c r="D220" t="s">
        <v>1119</v>
      </c>
      <c r="E220" s="1">
        <v>10.851245</v>
      </c>
      <c r="F220" s="1">
        <v>10.892900466918945</v>
      </c>
      <c r="G220" s="1">
        <v>5.8909829705953598E-2</v>
      </c>
      <c r="H220" s="23">
        <f>POWER(10,((E220-32.244)/-3.5068))</f>
        <v>1259979.7906252311</v>
      </c>
      <c r="I220" s="23">
        <f t="shared" ref="I220" si="180">AVERAGE(H220:H221)</f>
        <v>1226443.4033691604</v>
      </c>
      <c r="J220" s="23">
        <f t="shared" ref="J220" si="181">STDEV(H220:H221)</f>
        <v>47427.613690531463</v>
      </c>
      <c r="K220">
        <v>3</v>
      </c>
      <c r="L220">
        <v>7</v>
      </c>
      <c r="M220" s="1">
        <v>84.900077819824219</v>
      </c>
    </row>
    <row r="221" spans="1:13" x14ac:dyDescent="0.2">
      <c r="A221" t="s">
        <v>125</v>
      </c>
      <c r="B221" t="s">
        <v>732</v>
      </c>
      <c r="C221" t="s">
        <v>71</v>
      </c>
      <c r="D221" t="s">
        <v>1119</v>
      </c>
      <c r="E221" s="1">
        <v>10.934556000000001</v>
      </c>
      <c r="F221" s="1">
        <v>10.892900466918945</v>
      </c>
      <c r="G221" s="1">
        <v>5.8909829705953598E-2</v>
      </c>
      <c r="H221" s="23">
        <f>POWER(10,((E221-32.244)/-3.5068))</f>
        <v>1192907.0161130896</v>
      </c>
      <c r="K221">
        <v>3</v>
      </c>
      <c r="L221">
        <v>7</v>
      </c>
      <c r="M221" s="1">
        <v>84.900077819824219</v>
      </c>
    </row>
    <row r="222" spans="1:13" x14ac:dyDescent="0.2">
      <c r="A222" t="s">
        <v>156</v>
      </c>
      <c r="B222" t="s">
        <v>733</v>
      </c>
      <c r="C222" t="s">
        <v>71</v>
      </c>
      <c r="D222" t="s">
        <v>1119</v>
      </c>
      <c r="E222" s="1">
        <v>10.886156</v>
      </c>
      <c r="F222" s="1">
        <v>10.854167938232422</v>
      </c>
      <c r="G222" s="1">
        <v>4.5238066464662552E-2</v>
      </c>
      <c r="H222" s="23">
        <f>POWER(10,((E222-32.244)/-3.5068))</f>
        <v>1231426.086658376</v>
      </c>
      <c r="I222" s="23">
        <f t="shared" ref="I222" si="182">AVERAGE(H222:H223)</f>
        <v>1257841.2782424858</v>
      </c>
      <c r="J222" s="23">
        <f t="shared" ref="J222" si="183">STDEV(H222:H223)</f>
        <v>37356.722190931709</v>
      </c>
      <c r="K222">
        <v>3</v>
      </c>
      <c r="L222">
        <v>7</v>
      </c>
      <c r="M222" s="1">
        <v>85.168464660644531</v>
      </c>
    </row>
    <row r="223" spans="1:13" x14ac:dyDescent="0.2">
      <c r="A223" t="s">
        <v>195</v>
      </c>
      <c r="B223" t="s">
        <v>733</v>
      </c>
      <c r="C223" t="s">
        <v>71</v>
      </c>
      <c r="D223" t="s">
        <v>1119</v>
      </c>
      <c r="E223" s="1">
        <v>10.822179999999999</v>
      </c>
      <c r="F223" s="1">
        <v>10.854167938232422</v>
      </c>
      <c r="G223" s="1">
        <v>4.5238066464662552E-2</v>
      </c>
      <c r="H223" s="23">
        <f>POWER(10,((E223-32.244)/-3.5068))</f>
        <v>1284256.4698265956</v>
      </c>
      <c r="K223">
        <v>3</v>
      </c>
      <c r="L223">
        <v>7</v>
      </c>
      <c r="M223" s="1">
        <v>85.034271240234375</v>
      </c>
    </row>
    <row r="224" spans="1:13" x14ac:dyDescent="0.2">
      <c r="A224" t="s">
        <v>226</v>
      </c>
      <c r="B224" t="s">
        <v>734</v>
      </c>
      <c r="C224" t="s">
        <v>71</v>
      </c>
      <c r="D224" t="s">
        <v>1119</v>
      </c>
      <c r="E224" s="1">
        <v>10.144689</v>
      </c>
      <c r="F224" s="1">
        <v>10.15730094909668</v>
      </c>
      <c r="G224" s="1">
        <v>1.7837220802903175E-2</v>
      </c>
      <c r="H224" s="23">
        <f>POWER(10,((E224-32.244)/-3.5068))</f>
        <v>2003758.0127218522</v>
      </c>
      <c r="I224" s="23">
        <f t="shared" ref="I224" si="184">AVERAGE(H224:H225)</f>
        <v>1987300.6772337612</v>
      </c>
      <c r="J224" s="23">
        <f t="shared" ref="J224" si="185">STDEV(H224:H225)</f>
        <v>23274.187047782481</v>
      </c>
      <c r="K224">
        <v>3</v>
      </c>
      <c r="L224">
        <v>7</v>
      </c>
      <c r="M224" s="1">
        <v>85.034271240234375</v>
      </c>
    </row>
    <row r="225" spans="1:13" x14ac:dyDescent="0.2">
      <c r="A225" t="s">
        <v>266</v>
      </c>
      <c r="B225" t="s">
        <v>734</v>
      </c>
      <c r="C225" t="s">
        <v>71</v>
      </c>
      <c r="D225" t="s">
        <v>1119</v>
      </c>
      <c r="E225" s="1">
        <v>10.169914</v>
      </c>
      <c r="F225" s="1">
        <v>10.15730094909668</v>
      </c>
      <c r="G225" s="1">
        <v>1.7837220802903175E-2</v>
      </c>
      <c r="H225" s="23">
        <f>POWER(10,((E225-32.244)/-3.5068))</f>
        <v>1970843.34174567</v>
      </c>
      <c r="K225">
        <v>3</v>
      </c>
      <c r="L225">
        <v>6</v>
      </c>
      <c r="M225" s="1">
        <v>85.034271240234375</v>
      </c>
    </row>
    <row r="226" spans="1:13" x14ac:dyDescent="0.2">
      <c r="A226" t="s">
        <v>297</v>
      </c>
      <c r="B226" t="s">
        <v>735</v>
      </c>
      <c r="C226" t="s">
        <v>71</v>
      </c>
      <c r="D226" t="s">
        <v>1119</v>
      </c>
      <c r="E226" s="1">
        <v>10.5501375</v>
      </c>
      <c r="F226" s="1">
        <v>10.404738426208496</v>
      </c>
      <c r="G226" s="1">
        <v>0.20562537014484406</v>
      </c>
      <c r="H226" s="23">
        <f>POWER(10,((E226-32.244)/-3.5068))</f>
        <v>1535420.9864560524</v>
      </c>
      <c r="I226" s="23">
        <f t="shared" ref="I226" si="186">AVERAGE(H226:H227)</f>
        <v>1696937.13422608</v>
      </c>
      <c r="J226" s="23">
        <f t="shared" ref="J226" si="187">STDEV(H226:H227)</f>
        <v>228418.32671862983</v>
      </c>
      <c r="K226">
        <v>3</v>
      </c>
      <c r="L226">
        <v>7</v>
      </c>
      <c r="M226" s="1">
        <v>85.034271240234375</v>
      </c>
    </row>
    <row r="227" spans="1:13" x14ac:dyDescent="0.2">
      <c r="A227" t="s">
        <v>337</v>
      </c>
      <c r="B227" t="s">
        <v>735</v>
      </c>
      <c r="C227" t="s">
        <v>71</v>
      </c>
      <c r="D227" t="s">
        <v>1119</v>
      </c>
      <c r="E227" s="1">
        <v>10.259339000000001</v>
      </c>
      <c r="F227" s="1">
        <v>10.404738426208496</v>
      </c>
      <c r="G227" s="1">
        <v>0.20562537014484406</v>
      </c>
      <c r="H227" s="23">
        <f>POWER(10,((E227-32.244)/-3.5068))</f>
        <v>1858453.2819961074</v>
      </c>
      <c r="K227">
        <v>3</v>
      </c>
      <c r="L227">
        <v>7</v>
      </c>
      <c r="M227" s="1">
        <v>85.168464660644531</v>
      </c>
    </row>
    <row r="228" spans="1:13" x14ac:dyDescent="0.2">
      <c r="A228" t="s">
        <v>368</v>
      </c>
      <c r="B228" t="s">
        <v>736</v>
      </c>
      <c r="C228" t="s">
        <v>71</v>
      </c>
      <c r="D228" t="s">
        <v>1119</v>
      </c>
      <c r="E228" s="1">
        <v>19.784409</v>
      </c>
      <c r="F228" s="1">
        <v>19.814313888549805</v>
      </c>
      <c r="G228" s="1">
        <v>4.2292509227991104E-2</v>
      </c>
      <c r="H228" s="23">
        <f>POWER(10,((E228-32.244)/-3.5068))</f>
        <v>3572.5655815696377</v>
      </c>
      <c r="I228" s="23">
        <f t="shared" ref="I228" si="188">AVERAGE(H228:H229)</f>
        <v>3503.7738855089256</v>
      </c>
      <c r="J228" s="23">
        <f t="shared" ref="J228" si="189">STDEV(H228:H229)</f>
        <v>97.286149547706984</v>
      </c>
      <c r="K228">
        <v>3</v>
      </c>
      <c r="L228">
        <v>15</v>
      </c>
      <c r="M228" s="1">
        <v>83.289772033691406</v>
      </c>
    </row>
    <row r="229" spans="1:13" x14ac:dyDescent="0.2">
      <c r="A229" t="s">
        <v>408</v>
      </c>
      <c r="B229" t="s">
        <v>736</v>
      </c>
      <c r="C229" t="s">
        <v>71</v>
      </c>
      <c r="D229" t="s">
        <v>1119</v>
      </c>
      <c r="E229" s="1">
        <v>19.84422</v>
      </c>
      <c r="F229" s="1">
        <v>19.814313888549805</v>
      </c>
      <c r="G229" s="1">
        <v>4.2292509227991104E-2</v>
      </c>
      <c r="H229" s="23">
        <f>POWER(10,((E229-32.244)/-3.5068))</f>
        <v>3434.9821894482134</v>
      </c>
      <c r="K229">
        <v>3</v>
      </c>
      <c r="L229">
        <v>15</v>
      </c>
      <c r="M229" s="1">
        <v>83.15557861328125</v>
      </c>
    </row>
    <row r="230" spans="1:13" x14ac:dyDescent="0.2">
      <c r="A230" t="s">
        <v>439</v>
      </c>
      <c r="B230" t="s">
        <v>737</v>
      </c>
      <c r="C230" t="s">
        <v>71</v>
      </c>
      <c r="D230" t="s">
        <v>1119</v>
      </c>
      <c r="E230" s="1">
        <v>16.097939</v>
      </c>
      <c r="F230" s="1">
        <v>15.932623863220215</v>
      </c>
      <c r="G230" s="1">
        <v>0.23379024863243103</v>
      </c>
      <c r="H230" s="23">
        <f>POWER(10,((E230-32.244)/-3.5068))</f>
        <v>40198.97262021427</v>
      </c>
      <c r="I230" s="23">
        <f t="shared" ref="I230" si="190">AVERAGE(H230:H231)</f>
        <v>45072.301023914799</v>
      </c>
      <c r="J230" s="23">
        <f t="shared" ref="J230" si="191">STDEV(H230:H231)</f>
        <v>6891.9271224113354</v>
      </c>
      <c r="K230">
        <v>3</v>
      </c>
      <c r="L230">
        <v>12</v>
      </c>
      <c r="M230" s="1">
        <v>83.289772033691406</v>
      </c>
    </row>
    <row r="231" spans="1:13" x14ac:dyDescent="0.2">
      <c r="A231" t="s">
        <v>479</v>
      </c>
      <c r="B231" t="s">
        <v>737</v>
      </c>
      <c r="C231" t="s">
        <v>71</v>
      </c>
      <c r="D231" t="s">
        <v>1119</v>
      </c>
      <c r="E231" s="1">
        <v>15.767308999999999</v>
      </c>
      <c r="F231" s="1">
        <v>15.932623863220215</v>
      </c>
      <c r="G231" s="1">
        <v>0.23379024863243103</v>
      </c>
      <c r="H231" s="23">
        <f>POWER(10,((E231-32.244)/-3.5068))</f>
        <v>49945.629427615328</v>
      </c>
      <c r="K231">
        <v>3</v>
      </c>
      <c r="L231">
        <v>12</v>
      </c>
      <c r="M231" s="1">
        <v>83.289772033691406</v>
      </c>
    </row>
    <row r="232" spans="1:13" x14ac:dyDescent="0.2">
      <c r="A232" t="s">
        <v>510</v>
      </c>
      <c r="B232" t="s">
        <v>738</v>
      </c>
      <c r="C232" t="s">
        <v>71</v>
      </c>
      <c r="D232" t="s">
        <v>1119</v>
      </c>
      <c r="E232" s="1">
        <v>16.860171999999999</v>
      </c>
      <c r="F232" s="1">
        <f>E232</f>
        <v>16.860171999999999</v>
      </c>
      <c r="G232" s="1">
        <v>0</v>
      </c>
      <c r="H232" s="23">
        <f>POWER(10,((E232-32.244)/-3.5068))</f>
        <v>24370.048488620687</v>
      </c>
      <c r="I232" s="23">
        <f t="shared" ref="I232" si="192">AVERAGE(H232:H233)</f>
        <v>55582.146964799947</v>
      </c>
      <c r="J232" s="23">
        <f t="shared" ref="J232" si="193">STDEV(H232:H233)</f>
        <v>44140.572975137336</v>
      </c>
      <c r="K232">
        <v>3</v>
      </c>
      <c r="L232">
        <v>12</v>
      </c>
      <c r="M232" s="1">
        <v>83.423965454101562</v>
      </c>
    </row>
    <row r="233" spans="1:13" x14ac:dyDescent="0.2">
      <c r="A233" s="2" t="s">
        <v>549</v>
      </c>
      <c r="B233" s="3" t="s">
        <v>738</v>
      </c>
      <c r="C233" s="3" t="s">
        <v>71</v>
      </c>
      <c r="D233" s="3" t="s">
        <v>1119</v>
      </c>
      <c r="E233" s="4">
        <v>14.925700000000001</v>
      </c>
      <c r="F233" s="4">
        <v>15.892936706542969</v>
      </c>
      <c r="G233" s="4">
        <v>1.3678783178329468</v>
      </c>
      <c r="H233" s="23">
        <f>POWER(10,((E233-32.244)/-3.5068))</f>
        <v>86794.245440979212</v>
      </c>
      <c r="K233" s="3">
        <v>3</v>
      </c>
      <c r="L233" s="3">
        <v>12</v>
      </c>
      <c r="M233" s="4">
        <v>83.558158874511719</v>
      </c>
    </row>
    <row r="234" spans="1:13" x14ac:dyDescent="0.2">
      <c r="A234" t="s">
        <v>580</v>
      </c>
      <c r="B234" t="s">
        <v>739</v>
      </c>
      <c r="C234" t="s">
        <v>71</v>
      </c>
      <c r="D234" t="s">
        <v>1119</v>
      </c>
      <c r="E234" s="1">
        <v>16.753485000000001</v>
      </c>
      <c r="F234" s="1">
        <v>16.114414215087891</v>
      </c>
      <c r="G234" s="1">
        <v>0.90378081798553467</v>
      </c>
      <c r="H234" s="23">
        <f>POWER(10,((E234-32.244)/-3.5068))</f>
        <v>26138.417225480967</v>
      </c>
      <c r="I234" s="23">
        <f t="shared" ref="I234" si="194">AVERAGE(H234:H235)</f>
        <v>43319.094447666721</v>
      </c>
      <c r="J234" s="23">
        <f t="shared" ref="J234" si="195">STDEV(H234:H235)</f>
        <v>24297.146738369589</v>
      </c>
      <c r="K234">
        <v>3</v>
      </c>
      <c r="L234">
        <v>12</v>
      </c>
      <c r="M234" s="1">
        <v>85.168464660644531</v>
      </c>
    </row>
    <row r="235" spans="1:13" x14ac:dyDescent="0.2">
      <c r="A235" t="s">
        <v>618</v>
      </c>
      <c r="B235" t="s">
        <v>739</v>
      </c>
      <c r="C235" t="s">
        <v>71</v>
      </c>
      <c r="D235" t="s">
        <v>1119</v>
      </c>
      <c r="E235" s="1">
        <v>15.475346</v>
      </c>
      <c r="F235" s="1">
        <v>16.114414215087891</v>
      </c>
      <c r="G235" s="1">
        <v>0.90378081798553467</v>
      </c>
      <c r="H235" s="23">
        <f>POWER(10,((E235-32.244)/-3.5068))</f>
        <v>60499.771669852467</v>
      </c>
      <c r="K235">
        <v>3</v>
      </c>
      <c r="L235">
        <v>12</v>
      </c>
      <c r="M235" s="1">
        <v>85.034271240234375</v>
      </c>
    </row>
    <row r="236" spans="1:13" x14ac:dyDescent="0.2">
      <c r="A236" t="s">
        <v>87</v>
      </c>
      <c r="B236" t="s">
        <v>740</v>
      </c>
      <c r="C236" t="s">
        <v>71</v>
      </c>
      <c r="D236" t="s">
        <v>1119</v>
      </c>
      <c r="E236" s="1">
        <v>14.230968000000001</v>
      </c>
      <c r="F236" s="1">
        <v>13.680944442749023</v>
      </c>
      <c r="G236" s="1">
        <v>0.77785074710845947</v>
      </c>
      <c r="H236" s="23">
        <f>POWER(10,((E236-32.244)/-3.5068))</f>
        <v>136962.25245003073</v>
      </c>
      <c r="I236" s="23">
        <f t="shared" ref="I236" si="196">AVERAGE(H236:H237)</f>
        <v>209494.59069993091</v>
      </c>
      <c r="J236" s="23">
        <f t="shared" ref="J236" si="197">STDEV(H236:H237)</f>
        <v>102576.21646364179</v>
      </c>
      <c r="K236">
        <v>3</v>
      </c>
      <c r="L236">
        <v>10</v>
      </c>
      <c r="M236" s="1">
        <v>84.900077819824219</v>
      </c>
    </row>
    <row r="237" spans="1:13" x14ac:dyDescent="0.2">
      <c r="A237" t="s">
        <v>126</v>
      </c>
      <c r="B237" t="s">
        <v>740</v>
      </c>
      <c r="C237" t="s">
        <v>71</v>
      </c>
      <c r="D237" t="s">
        <v>1119</v>
      </c>
      <c r="E237" s="1">
        <v>13.130921000000001</v>
      </c>
      <c r="F237" s="1">
        <v>13.680944442749023</v>
      </c>
      <c r="G237" s="1">
        <v>0.77785074710845947</v>
      </c>
      <c r="H237" s="23">
        <f>POWER(10,((E237-32.244)/-3.5068))</f>
        <v>282026.92894983111</v>
      </c>
      <c r="K237">
        <v>3</v>
      </c>
      <c r="L237">
        <v>10</v>
      </c>
      <c r="M237" s="1">
        <v>85.168464660644531</v>
      </c>
    </row>
    <row r="238" spans="1:13" x14ac:dyDescent="0.2">
      <c r="A238" t="s">
        <v>158</v>
      </c>
      <c r="B238" t="s">
        <v>741</v>
      </c>
      <c r="C238" t="s">
        <v>71</v>
      </c>
      <c r="D238" t="s">
        <v>1119</v>
      </c>
      <c r="E238" s="1">
        <v>9.6959339999999994</v>
      </c>
      <c r="F238" s="1">
        <v>9.7804698944091797</v>
      </c>
      <c r="G238" s="1">
        <v>0.11955206096172333</v>
      </c>
      <c r="H238" s="23">
        <f>POWER(10,((E238-32.244)/-3.5068))</f>
        <v>2690372.1866563112</v>
      </c>
      <c r="I238" s="23">
        <f t="shared" ref="I238" si="198">AVERAGE(H238:H239)</f>
        <v>2549028.8205381138</v>
      </c>
      <c r="J238" s="23">
        <f t="shared" ref="J238" si="199">STDEV(H238:H239)</f>
        <v>199889.70531582047</v>
      </c>
      <c r="K238">
        <v>3</v>
      </c>
      <c r="L238">
        <v>6</v>
      </c>
      <c r="M238" s="1">
        <v>85.168464660644531</v>
      </c>
    </row>
    <row r="239" spans="1:13" x14ac:dyDescent="0.2">
      <c r="A239" t="s">
        <v>196</v>
      </c>
      <c r="B239" t="s">
        <v>741</v>
      </c>
      <c r="C239" t="s">
        <v>71</v>
      </c>
      <c r="D239" t="s">
        <v>1119</v>
      </c>
      <c r="E239" s="1">
        <v>9.8650059999999993</v>
      </c>
      <c r="F239" s="1">
        <v>9.7804698944091797</v>
      </c>
      <c r="G239" s="1">
        <v>0.11955206096172333</v>
      </c>
      <c r="H239" s="23">
        <f>POWER(10,((E239-32.244)/-3.5068))</f>
        <v>2407685.4544199165</v>
      </c>
      <c r="K239">
        <v>3</v>
      </c>
      <c r="L239">
        <v>6</v>
      </c>
      <c r="M239" s="1">
        <v>85.302658081054688</v>
      </c>
    </row>
    <row r="240" spans="1:13" x14ac:dyDescent="0.2">
      <c r="A240" t="s">
        <v>228</v>
      </c>
      <c r="B240" t="s">
        <v>742</v>
      </c>
      <c r="C240" t="s">
        <v>71</v>
      </c>
      <c r="D240" t="s">
        <v>1119</v>
      </c>
      <c r="E240" s="1">
        <v>10.475360999999999</v>
      </c>
      <c r="F240" s="1">
        <v>10.06932258605957</v>
      </c>
      <c r="G240" s="1">
        <v>0.57422417402267456</v>
      </c>
      <c r="H240" s="23">
        <f>POWER(10,((E240-32.244)/-3.5068))</f>
        <v>1612689.5007409891</v>
      </c>
      <c r="I240" s="23">
        <f t="shared" ref="I240" si="200">AVERAGE(H240:H241)</f>
        <v>2180679.6220854991</v>
      </c>
      <c r="J240" s="23">
        <f t="shared" ref="J240" si="201">STDEV(H240:H241)</f>
        <v>803259.33289934602</v>
      </c>
      <c r="K240">
        <v>3</v>
      </c>
      <c r="L240">
        <v>6</v>
      </c>
      <c r="M240" s="1">
        <v>83.960731506347656</v>
      </c>
    </row>
    <row r="241" spans="1:14" x14ac:dyDescent="0.2">
      <c r="A241" t="s">
        <v>267</v>
      </c>
      <c r="B241" t="s">
        <v>742</v>
      </c>
      <c r="C241" t="s">
        <v>71</v>
      </c>
      <c r="D241" t="s">
        <v>1119</v>
      </c>
      <c r="E241" s="1">
        <v>9.6632850000000001</v>
      </c>
      <c r="F241" s="1">
        <v>10.06932258605957</v>
      </c>
      <c r="G241" s="1">
        <v>0.57422417402267456</v>
      </c>
      <c r="H241" s="23">
        <f>POWER(10,((E241-32.244)/-3.5068))</f>
        <v>2748669.7434300091</v>
      </c>
      <c r="K241">
        <v>3</v>
      </c>
      <c r="L241">
        <v>6</v>
      </c>
      <c r="M241" s="1">
        <v>84.229118347167969</v>
      </c>
    </row>
    <row r="242" spans="1:14" x14ac:dyDescent="0.2">
      <c r="A242" t="s">
        <v>299</v>
      </c>
      <c r="B242" t="s">
        <v>743</v>
      </c>
      <c r="C242" t="s">
        <v>71</v>
      </c>
      <c r="D242" t="s">
        <v>1119</v>
      </c>
      <c r="E242" s="1">
        <v>11.557338</v>
      </c>
      <c r="F242" s="1">
        <v>11.539661407470703</v>
      </c>
      <c r="G242" s="1">
        <v>2.499881386756897E-2</v>
      </c>
      <c r="H242" s="23">
        <f>POWER(10,((E242-32.244)/-3.5068))</f>
        <v>792526.72450125765</v>
      </c>
      <c r="I242" s="23">
        <f t="shared" ref="I242" si="202">AVERAGE(H242:H243)</f>
        <v>801833.03841328504</v>
      </c>
      <c r="J242" s="23">
        <f t="shared" ref="J242" si="203">STDEV(H242:H243)</f>
        <v>13161.11535009048</v>
      </c>
      <c r="K242">
        <v>3</v>
      </c>
      <c r="L242">
        <v>7</v>
      </c>
      <c r="M242" s="1">
        <v>84.094924926757812</v>
      </c>
      <c r="N242" s="1">
        <v>82.887191772460938</v>
      </c>
    </row>
    <row r="243" spans="1:14" x14ac:dyDescent="0.2">
      <c r="A243" t="s">
        <v>338</v>
      </c>
      <c r="B243" t="s">
        <v>743</v>
      </c>
      <c r="C243" t="s">
        <v>71</v>
      </c>
      <c r="D243" t="s">
        <v>1119</v>
      </c>
      <c r="E243" s="1">
        <v>11.521984</v>
      </c>
      <c r="F243" s="1">
        <v>11.539661407470703</v>
      </c>
      <c r="G243" s="1">
        <v>2.499881386756897E-2</v>
      </c>
      <c r="H243" s="23">
        <f>POWER(10,((E243-32.244)/-3.5068))</f>
        <v>811139.35232531233</v>
      </c>
      <c r="K243">
        <v>3</v>
      </c>
      <c r="L243">
        <v>8</v>
      </c>
      <c r="M243" s="1">
        <v>84.363311767578125</v>
      </c>
      <c r="N243" s="1">
        <v>82.887191772460938</v>
      </c>
    </row>
    <row r="244" spans="1:14" x14ac:dyDescent="0.2">
      <c r="A244" t="s">
        <v>370</v>
      </c>
      <c r="B244" t="s">
        <v>744</v>
      </c>
      <c r="C244" t="s">
        <v>71</v>
      </c>
      <c r="D244" t="s">
        <v>1119</v>
      </c>
      <c r="E244" s="1">
        <v>10.805305000000001</v>
      </c>
      <c r="F244" s="1">
        <v>10.739248275756836</v>
      </c>
      <c r="G244" s="1">
        <v>9.3417644500732422E-2</v>
      </c>
      <c r="H244" s="23">
        <f>POWER(10,((E244-32.244)/-3.5068))</f>
        <v>1298565.4438719081</v>
      </c>
      <c r="I244" s="23">
        <f t="shared" ref="I244" si="204">AVERAGE(H244:H245)</f>
        <v>1357403.3134294208</v>
      </c>
      <c r="J244" s="23">
        <f t="shared" ref="J244" si="205">STDEV(H244:H245)</f>
        <v>83209.313109373339</v>
      </c>
      <c r="K244">
        <v>3</v>
      </c>
      <c r="L244">
        <v>7</v>
      </c>
      <c r="M244" s="1">
        <v>83.289772033691406</v>
      </c>
    </row>
    <row r="245" spans="1:14" x14ac:dyDescent="0.2">
      <c r="A245" t="s">
        <v>409</v>
      </c>
      <c r="B245" t="s">
        <v>744</v>
      </c>
      <c r="C245" t="s">
        <v>71</v>
      </c>
      <c r="D245" t="s">
        <v>1119</v>
      </c>
      <c r="E245" s="1">
        <v>10.673192</v>
      </c>
      <c r="F245" s="1">
        <v>10.739248275756836</v>
      </c>
      <c r="G245" s="1">
        <v>9.3417644500732422E-2</v>
      </c>
      <c r="H245" s="23">
        <f>POWER(10,((E245-32.244)/-3.5068))</f>
        <v>1416241.1829869333</v>
      </c>
      <c r="K245">
        <v>3</v>
      </c>
      <c r="L245">
        <v>7</v>
      </c>
      <c r="M245" s="1">
        <v>83.423965454101562</v>
      </c>
    </row>
    <row r="246" spans="1:14" x14ac:dyDescent="0.2">
      <c r="A246" t="s">
        <v>441</v>
      </c>
      <c r="B246" t="s">
        <v>745</v>
      </c>
      <c r="C246" t="s">
        <v>71</v>
      </c>
      <c r="D246" t="s">
        <v>1119</v>
      </c>
      <c r="E246" s="1">
        <v>12.838013999999999</v>
      </c>
      <c r="F246" s="1">
        <v>12.863504409790039</v>
      </c>
      <c r="G246" s="1">
        <v>3.6048706620931625E-2</v>
      </c>
      <c r="H246" s="23">
        <f>POWER(10,((E246-32.244)/-3.5068))</f>
        <v>341834.59632905445</v>
      </c>
      <c r="I246" s="23">
        <f t="shared" ref="I246" si="206">AVERAGE(H246:H247)</f>
        <v>336208.04763621249</v>
      </c>
      <c r="J246" s="23">
        <f t="shared" ref="J246" si="207">STDEV(H246:H247)</f>
        <v>7957.141470769704</v>
      </c>
      <c r="K246">
        <v>3</v>
      </c>
      <c r="L246">
        <v>9</v>
      </c>
      <c r="M246" s="1">
        <v>83.289772033691406</v>
      </c>
    </row>
    <row r="247" spans="1:14" x14ac:dyDescent="0.2">
      <c r="A247" t="s">
        <v>480</v>
      </c>
      <c r="B247" t="s">
        <v>745</v>
      </c>
      <c r="C247" t="s">
        <v>71</v>
      </c>
      <c r="D247" t="s">
        <v>1119</v>
      </c>
      <c r="E247" s="1">
        <v>12.888994</v>
      </c>
      <c r="F247" s="1">
        <v>12.863504409790039</v>
      </c>
      <c r="G247" s="1">
        <v>3.6048706620931625E-2</v>
      </c>
      <c r="H247" s="23">
        <f>POWER(10,((E247-32.244)/-3.5068))</f>
        <v>330581.49894337053</v>
      </c>
      <c r="K247">
        <v>3</v>
      </c>
      <c r="L247">
        <v>9</v>
      </c>
      <c r="M247" s="1">
        <v>83.423965454101562</v>
      </c>
    </row>
    <row r="248" spans="1:14" x14ac:dyDescent="0.2">
      <c r="A248" t="s">
        <v>512</v>
      </c>
      <c r="B248" t="s">
        <v>746</v>
      </c>
      <c r="C248" t="s">
        <v>71</v>
      </c>
      <c r="D248" t="s">
        <v>1119</v>
      </c>
      <c r="E248" s="1">
        <v>13.1071615</v>
      </c>
      <c r="F248" s="1">
        <v>13.020366668701172</v>
      </c>
      <c r="G248" s="1">
        <v>0.12274578213691711</v>
      </c>
      <c r="H248" s="23">
        <f>POWER(10,((E248-32.244)/-3.5068))</f>
        <v>286461.22416236839</v>
      </c>
      <c r="I248" s="23">
        <f t="shared" ref="I248" si="208">AVERAGE(H248:H249)</f>
        <v>303753.2875629979</v>
      </c>
      <c r="J248" s="23">
        <f t="shared" ref="J248" si="209">STDEV(H248:H249)</f>
        <v>24454.670582585619</v>
      </c>
      <c r="K248">
        <v>3</v>
      </c>
      <c r="L248">
        <v>9</v>
      </c>
      <c r="M248" s="1">
        <v>83.15557861328125</v>
      </c>
    </row>
    <row r="249" spans="1:14" x14ac:dyDescent="0.2">
      <c r="A249" t="s">
        <v>550</v>
      </c>
      <c r="B249" t="s">
        <v>746</v>
      </c>
      <c r="C249" t="s">
        <v>71</v>
      </c>
      <c r="D249" t="s">
        <v>1119</v>
      </c>
      <c r="E249" s="1">
        <v>12.933573000000001</v>
      </c>
      <c r="F249" s="1">
        <v>13.020366668701172</v>
      </c>
      <c r="G249" s="1">
        <v>0.12274578213691711</v>
      </c>
      <c r="H249" s="23">
        <f>POWER(10,((E249-32.244)/-3.5068))</f>
        <v>321045.35096362734</v>
      </c>
      <c r="K249">
        <v>3</v>
      </c>
      <c r="L249">
        <v>8</v>
      </c>
      <c r="M249" s="1">
        <v>83.289772033691406</v>
      </c>
    </row>
    <row r="250" spans="1:14" x14ac:dyDescent="0.2">
      <c r="A250" t="s">
        <v>582</v>
      </c>
      <c r="B250" t="s">
        <v>747</v>
      </c>
      <c r="C250" t="s">
        <v>71</v>
      </c>
      <c r="D250" t="s">
        <v>1119</v>
      </c>
      <c r="E250" s="1">
        <v>10.956932</v>
      </c>
      <c r="F250" s="1">
        <v>11.018991470336914</v>
      </c>
      <c r="G250" s="1">
        <v>8.7765246629714966E-2</v>
      </c>
      <c r="H250" s="23">
        <f>POWER(10,((E250-32.244)/-3.5068))</f>
        <v>1175508.6978818676</v>
      </c>
      <c r="I250" s="23">
        <f t="shared" ref="I250" si="210">AVERAGE(H250:H251)</f>
        <v>1129508.2470984212</v>
      </c>
      <c r="J250" s="23">
        <f t="shared" ref="J250" si="211">STDEV(H250:H251)</f>
        <v>65054.461373226011</v>
      </c>
      <c r="K250">
        <v>3</v>
      </c>
      <c r="L250">
        <v>7</v>
      </c>
      <c r="M250" s="1">
        <v>83.558158874511719</v>
      </c>
    </row>
    <row r="251" spans="1:14" x14ac:dyDescent="0.2">
      <c r="A251" t="s">
        <v>619</v>
      </c>
      <c r="B251" t="s">
        <v>747</v>
      </c>
      <c r="C251" t="s">
        <v>71</v>
      </c>
      <c r="D251" t="s">
        <v>1119</v>
      </c>
      <c r="E251" s="1">
        <v>11.081051</v>
      </c>
      <c r="F251" s="1">
        <v>11.018991470336914</v>
      </c>
      <c r="G251" s="1">
        <v>8.7765246629714966E-2</v>
      </c>
      <c r="H251" s="23">
        <f>POWER(10,((E251-32.244)/-3.5068))</f>
        <v>1083507.7963149748</v>
      </c>
      <c r="K251">
        <v>3</v>
      </c>
      <c r="L251">
        <v>7</v>
      </c>
      <c r="M251" s="1">
        <v>83.558158874511719</v>
      </c>
    </row>
    <row r="252" spans="1:14" x14ac:dyDescent="0.2">
      <c r="A252" t="s">
        <v>89</v>
      </c>
      <c r="B252" t="s">
        <v>748</v>
      </c>
      <c r="C252" t="s">
        <v>71</v>
      </c>
      <c r="D252" t="s">
        <v>1119</v>
      </c>
      <c r="E252" s="1">
        <v>19.204922</v>
      </c>
      <c r="F252" s="1">
        <v>19.353214263916016</v>
      </c>
      <c r="G252" s="1">
        <v>0.20971867442131042</v>
      </c>
      <c r="H252" s="23">
        <f>POWER(10,((E252-32.244)/-3.5068))</f>
        <v>5226.691577340097</v>
      </c>
      <c r="I252" s="23">
        <f t="shared" ref="I252" si="212">AVERAGE(H252:H253)</f>
        <v>4764.2548630026158</v>
      </c>
      <c r="J252" s="23">
        <f t="shared" ref="J252" si="213">STDEV(H252:H253)</f>
        <v>653.98427315531785</v>
      </c>
      <c r="K252">
        <v>3</v>
      </c>
      <c r="L252">
        <v>15</v>
      </c>
      <c r="M252" s="1">
        <v>83.15557861328125</v>
      </c>
    </row>
    <row r="253" spans="1:14" x14ac:dyDescent="0.2">
      <c r="A253" t="s">
        <v>127</v>
      </c>
      <c r="B253" t="s">
        <v>748</v>
      </c>
      <c r="C253" t="s">
        <v>71</v>
      </c>
      <c r="D253" t="s">
        <v>1119</v>
      </c>
      <c r="E253" s="1">
        <v>19.501508999999999</v>
      </c>
      <c r="F253" s="1">
        <v>19.353214263916016</v>
      </c>
      <c r="G253" s="1">
        <v>0.20971867442131042</v>
      </c>
      <c r="H253" s="23">
        <f>POWER(10,((E253-32.244)/-3.5068))</f>
        <v>4301.8181486651356</v>
      </c>
      <c r="K253">
        <v>3</v>
      </c>
      <c r="L253">
        <v>15</v>
      </c>
      <c r="M253" s="1">
        <v>83.15557861328125</v>
      </c>
    </row>
    <row r="254" spans="1:14" x14ac:dyDescent="0.2">
      <c r="A254" t="s">
        <v>160</v>
      </c>
      <c r="B254" t="s">
        <v>749</v>
      </c>
      <c r="C254" t="s">
        <v>71</v>
      </c>
      <c r="D254" t="s">
        <v>1119</v>
      </c>
      <c r="E254" s="1">
        <v>10.441700000000001</v>
      </c>
      <c r="F254" s="1">
        <v>10.376341819763184</v>
      </c>
      <c r="G254" s="1">
        <v>9.2430397868156433E-2</v>
      </c>
      <c r="H254" s="23">
        <f>POWER(10,((E254-32.244)/-3.5068))</f>
        <v>1648729.9912095095</v>
      </c>
      <c r="I254" s="23">
        <f t="shared" ref="I254" si="214">AVERAGE(H254:H255)</f>
        <v>1722609.4630399209</v>
      </c>
      <c r="J254" s="23">
        <f t="shared" ref="J254" si="215">STDEV(H254:H255)</f>
        <v>104481.35104352876</v>
      </c>
      <c r="K254">
        <v>3</v>
      </c>
      <c r="L254">
        <v>7</v>
      </c>
      <c r="M254" s="1">
        <v>83.021385192871094</v>
      </c>
    </row>
    <row r="255" spans="1:14" x14ac:dyDescent="0.2">
      <c r="A255" t="s">
        <v>197</v>
      </c>
      <c r="B255" t="s">
        <v>749</v>
      </c>
      <c r="C255" t="s">
        <v>71</v>
      </c>
      <c r="D255" t="s">
        <v>1119</v>
      </c>
      <c r="E255" s="1">
        <v>10.310983999999999</v>
      </c>
      <c r="F255" s="1">
        <v>10.376341819763184</v>
      </c>
      <c r="G255" s="1">
        <v>9.2430397868156433E-2</v>
      </c>
      <c r="H255" s="23">
        <f>POWER(10,((E255-32.244)/-3.5068))</f>
        <v>1796488.9348703322</v>
      </c>
      <c r="K255">
        <v>3</v>
      </c>
      <c r="L255">
        <v>6</v>
      </c>
      <c r="M255" s="1">
        <v>82.887191772460938</v>
      </c>
    </row>
    <row r="256" spans="1:14" x14ac:dyDescent="0.2">
      <c r="A256" t="s">
        <v>230</v>
      </c>
      <c r="B256" t="s">
        <v>750</v>
      </c>
      <c r="C256" t="s">
        <v>71</v>
      </c>
      <c r="D256" t="s">
        <v>1119</v>
      </c>
      <c r="E256" s="1">
        <v>10.756824999999999</v>
      </c>
      <c r="F256" s="1">
        <v>10.883949279785156</v>
      </c>
      <c r="G256" s="1">
        <v>0.17977957427501678</v>
      </c>
      <c r="H256" s="23">
        <f>POWER(10,((E256-32.244)/-3.5068))</f>
        <v>1340566.6502257439</v>
      </c>
      <c r="I256" s="23">
        <f t="shared" ref="I256" si="216">AVERAGE(H256:H257)</f>
        <v>1237510.8210369884</v>
      </c>
      <c r="J256" s="23">
        <f t="shared" ref="J256" si="217">STDEV(H256:H257)</f>
        <v>145742.95132034289</v>
      </c>
      <c r="K256">
        <v>3</v>
      </c>
      <c r="L256">
        <v>7</v>
      </c>
      <c r="M256" s="1">
        <v>82.887191772460938</v>
      </c>
    </row>
    <row r="257" spans="1:13" x14ac:dyDescent="0.2">
      <c r="A257" t="s">
        <v>268</v>
      </c>
      <c r="B257" t="s">
        <v>750</v>
      </c>
      <c r="C257" t="s">
        <v>71</v>
      </c>
      <c r="D257" t="s">
        <v>1119</v>
      </c>
      <c r="E257" s="1">
        <v>11.011072</v>
      </c>
      <c r="F257" s="1">
        <v>10.883949279785156</v>
      </c>
      <c r="G257" s="1">
        <v>0.17977957427501678</v>
      </c>
      <c r="H257" s="23">
        <f>POWER(10,((E257-32.244)/-3.5068))</f>
        <v>1134454.9918482332</v>
      </c>
      <c r="K257">
        <v>3</v>
      </c>
      <c r="L257">
        <v>7</v>
      </c>
      <c r="M257" s="1">
        <v>82.887191772460938</v>
      </c>
    </row>
    <row r="258" spans="1:13" x14ac:dyDescent="0.2">
      <c r="A258" t="s">
        <v>301</v>
      </c>
      <c r="B258" t="s">
        <v>751</v>
      </c>
      <c r="C258" t="s">
        <v>71</v>
      </c>
      <c r="D258" t="s">
        <v>1119</v>
      </c>
      <c r="E258" s="1">
        <v>9.8412629999999996</v>
      </c>
      <c r="F258" s="1">
        <v>9.8431835174560547</v>
      </c>
      <c r="G258" s="1">
        <v>2.7162800543010235E-3</v>
      </c>
      <c r="H258" s="23">
        <f>POWER(10,((E258-32.244)/-3.5068))</f>
        <v>2445514.8768274747</v>
      </c>
      <c r="I258" s="23">
        <f t="shared" ref="I258" si="218">AVERAGE(H258:H259)</f>
        <v>2442434.9402307277</v>
      </c>
      <c r="J258" s="23">
        <f t="shared" ref="J258" si="219">STDEV(H258:H259)</f>
        <v>4355.6881063688725</v>
      </c>
      <c r="K258">
        <v>3</v>
      </c>
      <c r="L258">
        <v>6</v>
      </c>
      <c r="M258" s="1">
        <v>83.15557861328125</v>
      </c>
    </row>
    <row r="259" spans="1:13" x14ac:dyDescent="0.2">
      <c r="A259" t="s">
        <v>339</v>
      </c>
      <c r="B259" t="s">
        <v>751</v>
      </c>
      <c r="C259" t="s">
        <v>71</v>
      </c>
      <c r="D259" t="s">
        <v>1119</v>
      </c>
      <c r="E259" s="1">
        <v>9.8451039999999992</v>
      </c>
      <c r="F259" s="1">
        <v>9.8431835174560547</v>
      </c>
      <c r="G259" s="1">
        <v>2.7162800543010235E-3</v>
      </c>
      <c r="H259" s="23">
        <f>POWER(10,((E259-32.244)/-3.5068))</f>
        <v>2439355.0036339806</v>
      </c>
      <c r="K259">
        <v>3</v>
      </c>
      <c r="L259">
        <v>6</v>
      </c>
      <c r="M259" s="1">
        <v>82.887191772460938</v>
      </c>
    </row>
    <row r="260" spans="1:13" x14ac:dyDescent="0.2">
      <c r="A260" t="s">
        <v>372</v>
      </c>
      <c r="B260" t="s">
        <v>752</v>
      </c>
      <c r="C260" t="s">
        <v>71</v>
      </c>
      <c r="D260" t="s">
        <v>1119</v>
      </c>
      <c r="E260" s="1">
        <v>11.408329</v>
      </c>
      <c r="F260" s="1">
        <v>11.456674575805664</v>
      </c>
      <c r="G260" s="1">
        <v>6.837095320224762E-2</v>
      </c>
      <c r="H260" s="23">
        <f>POWER(10,((E260-32.244)/-3.5068))</f>
        <v>873987.78119379666</v>
      </c>
      <c r="I260" s="23">
        <f t="shared" ref="I260" si="220">AVERAGE(H260:H261)</f>
        <v>847106.32270068186</v>
      </c>
      <c r="J260" s="23">
        <f t="shared" ref="J260" si="221">STDEV(H260:H261)</f>
        <v>38016.123177332287</v>
      </c>
      <c r="K260">
        <v>3</v>
      </c>
      <c r="L260">
        <v>7</v>
      </c>
      <c r="M260" s="1">
        <v>82.484619140625</v>
      </c>
    </row>
    <row r="261" spans="1:13" x14ac:dyDescent="0.2">
      <c r="A261" t="s">
        <v>410</v>
      </c>
      <c r="B261" t="s">
        <v>752</v>
      </c>
      <c r="C261" t="s">
        <v>71</v>
      </c>
      <c r="D261" t="s">
        <v>1119</v>
      </c>
      <c r="E261" s="1">
        <v>11.50502</v>
      </c>
      <c r="F261" s="1">
        <v>11.456674575805664</v>
      </c>
      <c r="G261" s="1">
        <v>6.837095320224762E-2</v>
      </c>
      <c r="H261" s="23">
        <f>POWER(10,((E261-32.244)/-3.5068))</f>
        <v>820224.86420756718</v>
      </c>
      <c r="K261">
        <v>3</v>
      </c>
      <c r="L261">
        <v>8</v>
      </c>
      <c r="M261" s="1">
        <v>82.887191772460938</v>
      </c>
    </row>
    <row r="262" spans="1:13" x14ac:dyDescent="0.2">
      <c r="A262" t="s">
        <v>443</v>
      </c>
      <c r="B262" t="s">
        <v>753</v>
      </c>
      <c r="C262" t="s">
        <v>71</v>
      </c>
      <c r="D262" t="s">
        <v>1119</v>
      </c>
      <c r="E262" s="1">
        <v>11.797561</v>
      </c>
      <c r="F262" s="1">
        <v>11.700217247009277</v>
      </c>
      <c r="G262" s="1">
        <v>0.13766442239284515</v>
      </c>
      <c r="H262" s="23">
        <f>POWER(10,((E262-32.244)/-3.5068))</f>
        <v>676880.28151660238</v>
      </c>
      <c r="I262" s="23">
        <f t="shared" ref="I262" si="222">AVERAGE(H262:H263)</f>
        <v>723030.91553393402</v>
      </c>
      <c r="J262" s="23">
        <f t="shared" ref="J262" si="223">STDEV(H262:H263)</f>
        <v>65266.852539427528</v>
      </c>
      <c r="K262">
        <v>3</v>
      </c>
      <c r="L262">
        <v>8</v>
      </c>
      <c r="M262" s="1">
        <v>83.289772033691406</v>
      </c>
    </row>
    <row r="263" spans="1:13" x14ac:dyDescent="0.2">
      <c r="A263" t="s">
        <v>481</v>
      </c>
      <c r="B263" t="s">
        <v>753</v>
      </c>
      <c r="C263" t="s">
        <v>71</v>
      </c>
      <c r="D263" t="s">
        <v>1119</v>
      </c>
      <c r="E263" s="1">
        <v>11.602874</v>
      </c>
      <c r="F263" s="1">
        <v>11.700217247009277</v>
      </c>
      <c r="G263" s="1">
        <v>0.13766442239284515</v>
      </c>
      <c r="H263" s="23">
        <f>POWER(10,((E263-32.244)/-3.5068))</f>
        <v>769181.54955126566</v>
      </c>
      <c r="K263">
        <v>3</v>
      </c>
      <c r="L263">
        <v>7</v>
      </c>
      <c r="M263" s="1">
        <v>83.15557861328125</v>
      </c>
    </row>
    <row r="264" spans="1:13" x14ac:dyDescent="0.2">
      <c r="A264" t="s">
        <v>514</v>
      </c>
      <c r="B264" t="s">
        <v>754</v>
      </c>
      <c r="C264" t="s">
        <v>71</v>
      </c>
      <c r="D264" t="s">
        <v>1119</v>
      </c>
      <c r="E264" s="1">
        <v>11.329179</v>
      </c>
      <c r="F264" s="1">
        <v>11.388936042785645</v>
      </c>
      <c r="G264" s="1">
        <v>8.4509491920471191E-2</v>
      </c>
      <c r="H264" s="23">
        <f>POWER(10,((E264-32.244)/-3.5068))</f>
        <v>920610.22798106098</v>
      </c>
      <c r="I264" s="23">
        <f t="shared" ref="I264" si="224">AVERAGE(H264:H265)</f>
        <v>885869.38279002637</v>
      </c>
      <c r="J264" s="23">
        <f t="shared" ref="J264" si="225">STDEV(H264:H265)</f>
        <v>49130.974437465258</v>
      </c>
      <c r="K264">
        <v>3</v>
      </c>
      <c r="L264">
        <v>7</v>
      </c>
      <c r="M264" s="1">
        <v>83.423965454101562</v>
      </c>
    </row>
    <row r="265" spans="1:13" x14ac:dyDescent="0.2">
      <c r="A265" t="s">
        <v>551</v>
      </c>
      <c r="B265" t="s">
        <v>754</v>
      </c>
      <c r="C265" t="s">
        <v>71</v>
      </c>
      <c r="D265" t="s">
        <v>1119</v>
      </c>
      <c r="E265" s="1">
        <v>11.448693</v>
      </c>
      <c r="F265" s="1">
        <v>11.388936042785645</v>
      </c>
      <c r="G265" s="1">
        <v>8.4509491920471191E-2</v>
      </c>
      <c r="H265" s="23">
        <f>POWER(10,((E265-32.244)/-3.5068))</f>
        <v>851128.53759899177</v>
      </c>
      <c r="K265">
        <v>3</v>
      </c>
      <c r="L265">
        <v>7</v>
      </c>
      <c r="M265" s="1">
        <v>83.558158874511719</v>
      </c>
    </row>
    <row r="266" spans="1:13" x14ac:dyDescent="0.2">
      <c r="A266" t="s">
        <v>584</v>
      </c>
      <c r="B266" t="s">
        <v>755</v>
      </c>
      <c r="C266" t="s">
        <v>71</v>
      </c>
      <c r="D266" t="s">
        <v>1119</v>
      </c>
      <c r="E266" s="1">
        <v>12.07924</v>
      </c>
      <c r="F266" s="1">
        <v>12.135662078857422</v>
      </c>
      <c r="G266" s="1">
        <v>7.9792410135269165E-2</v>
      </c>
      <c r="H266" s="23">
        <f>POWER(10,((E266-32.244)/-3.5068))</f>
        <v>562585.07412861055</v>
      </c>
      <c r="I266" s="23">
        <f t="shared" ref="I266" si="226">AVERAGE(H266:H267)</f>
        <v>542496.56567570579</v>
      </c>
      <c r="J266" s="23">
        <f t="shared" ref="J266" si="227">STDEV(H266:H267)</f>
        <v>28409.441101944511</v>
      </c>
      <c r="K266">
        <v>3</v>
      </c>
      <c r="L266">
        <v>8</v>
      </c>
      <c r="M266" s="1">
        <v>83.423965454101562</v>
      </c>
    </row>
    <row r="267" spans="1:13" x14ac:dyDescent="0.2">
      <c r="A267" t="s">
        <v>620</v>
      </c>
      <c r="B267" t="s">
        <v>755</v>
      </c>
      <c r="C267" t="s">
        <v>71</v>
      </c>
      <c r="D267" t="s">
        <v>1119</v>
      </c>
      <c r="E267" s="1">
        <v>12.192083</v>
      </c>
      <c r="F267" s="1">
        <v>12.135662078857422</v>
      </c>
      <c r="G267" s="1">
        <v>7.9792410135269165E-2</v>
      </c>
      <c r="H267" s="23">
        <f>POWER(10,((E267-32.244)/-3.5068))</f>
        <v>522408.05722280097</v>
      </c>
      <c r="K267">
        <v>3</v>
      </c>
      <c r="L267">
        <v>8</v>
      </c>
      <c r="M267" s="1">
        <v>83.289772033691406</v>
      </c>
    </row>
    <row r="268" spans="1:13" x14ac:dyDescent="0.2">
      <c r="A268" t="s">
        <v>91</v>
      </c>
      <c r="B268" t="s">
        <v>756</v>
      </c>
      <c r="C268" t="s">
        <v>71</v>
      </c>
      <c r="D268" t="s">
        <v>1119</v>
      </c>
      <c r="E268" s="1">
        <v>13.991058000000001</v>
      </c>
      <c r="F268" s="1">
        <v>14.062492370605469</v>
      </c>
      <c r="G268" s="1">
        <v>0.10102228820323944</v>
      </c>
      <c r="H268" s="23">
        <f>POWER(10,((E268-32.244)/-3.5068))</f>
        <v>160329.59210942208</v>
      </c>
      <c r="I268" s="23">
        <f t="shared" ref="I268" si="228">AVERAGE(H268:H269)</f>
        <v>153151.49153849657</v>
      </c>
      <c r="J268" s="23">
        <f t="shared" ref="J268" si="229">STDEV(H268:H269)</f>
        <v>10151.367179480894</v>
      </c>
      <c r="K268">
        <v>3</v>
      </c>
      <c r="L268">
        <v>9</v>
      </c>
      <c r="M268" s="1">
        <v>84.900077819824219</v>
      </c>
    </row>
    <row r="269" spans="1:13" x14ac:dyDescent="0.2">
      <c r="A269" t="s">
        <v>128</v>
      </c>
      <c r="B269" t="s">
        <v>756</v>
      </c>
      <c r="C269" t="s">
        <v>71</v>
      </c>
      <c r="D269" t="s">
        <v>1119</v>
      </c>
      <c r="E269" s="1">
        <v>14.133925</v>
      </c>
      <c r="F269" s="1">
        <v>14.062492370605469</v>
      </c>
      <c r="G269" s="1">
        <v>0.10102228820323944</v>
      </c>
      <c r="H269" s="23">
        <f>POWER(10,((E269-32.244)/-3.5068))</f>
        <v>145973.39096757109</v>
      </c>
      <c r="K269">
        <v>3</v>
      </c>
      <c r="L269">
        <v>10</v>
      </c>
      <c r="M269" s="1">
        <v>84.900077819824219</v>
      </c>
    </row>
    <row r="270" spans="1:13" x14ac:dyDescent="0.2">
      <c r="A270" t="s">
        <v>162</v>
      </c>
      <c r="B270" t="s">
        <v>757</v>
      </c>
      <c r="C270" t="s">
        <v>71</v>
      </c>
      <c r="D270" t="s">
        <v>1119</v>
      </c>
      <c r="E270" s="1">
        <v>10.332957</v>
      </c>
      <c r="F270" s="1">
        <v>10.322085380554199</v>
      </c>
      <c r="G270" s="1">
        <v>1.5375169925391674E-2</v>
      </c>
      <c r="H270" s="23">
        <f>POWER(10,((E270-32.244)/-3.5068))</f>
        <v>1770755.9925453516</v>
      </c>
      <c r="I270" s="23">
        <f t="shared" ref="I270" si="230">AVERAGE(H270:H271)</f>
        <v>1783487.1165283532</v>
      </c>
      <c r="J270" s="23">
        <f t="shared" ref="J270" si="231">STDEV(H270:H271)</f>
        <v>18004.528201014196</v>
      </c>
      <c r="K270">
        <v>3</v>
      </c>
      <c r="L270">
        <v>7</v>
      </c>
      <c r="M270" s="1">
        <v>83.423965454101562</v>
      </c>
    </row>
    <row r="271" spans="1:13" x14ac:dyDescent="0.2">
      <c r="A271" t="s">
        <v>198</v>
      </c>
      <c r="B271" t="s">
        <v>757</v>
      </c>
      <c r="C271" t="s">
        <v>71</v>
      </c>
      <c r="D271" t="s">
        <v>1119</v>
      </c>
      <c r="E271" s="1">
        <v>10.311213499999999</v>
      </c>
      <c r="F271" s="1">
        <v>10.322085380554199</v>
      </c>
      <c r="G271" s="1">
        <v>1.5375169925391674E-2</v>
      </c>
      <c r="H271" s="23">
        <f>POWER(10,((E271-32.244)/-3.5068))</f>
        <v>1796218.2405113548</v>
      </c>
      <c r="K271">
        <v>3</v>
      </c>
      <c r="L271">
        <v>7</v>
      </c>
      <c r="M271" s="1">
        <v>83.289772033691406</v>
      </c>
    </row>
    <row r="272" spans="1:13" x14ac:dyDescent="0.2">
      <c r="A272" t="s">
        <v>232</v>
      </c>
      <c r="B272" t="s">
        <v>758</v>
      </c>
      <c r="C272" t="s">
        <v>71</v>
      </c>
      <c r="D272" t="s">
        <v>1119</v>
      </c>
      <c r="E272" s="1">
        <v>10.228232999999999</v>
      </c>
      <c r="F272" s="1">
        <v>10.281543731689453</v>
      </c>
      <c r="G272" s="1">
        <v>7.5392283499240875E-2</v>
      </c>
      <c r="H272" s="23">
        <f>POWER(10,((E272-32.244)/-3.5068))</f>
        <v>1896801.3203341179</v>
      </c>
      <c r="I272" s="23">
        <f t="shared" ref="I272" si="232">AVERAGE(H272:H273)</f>
        <v>1832676.5328456133</v>
      </c>
      <c r="J272" s="23">
        <f t="shared" ref="J272" si="233">STDEV(H272:H273)</f>
        <v>90686.144150535692</v>
      </c>
      <c r="K272">
        <v>3</v>
      </c>
      <c r="L272">
        <v>7</v>
      </c>
      <c r="M272" s="1">
        <v>85.034271240234375</v>
      </c>
    </row>
    <row r="273" spans="1:13" x14ac:dyDescent="0.2">
      <c r="A273" t="s">
        <v>269</v>
      </c>
      <c r="B273" t="s">
        <v>758</v>
      </c>
      <c r="C273" t="s">
        <v>71</v>
      </c>
      <c r="D273" t="s">
        <v>1119</v>
      </c>
      <c r="E273" s="1">
        <v>10.334854</v>
      </c>
      <c r="F273" s="1">
        <v>10.281543731689453</v>
      </c>
      <c r="G273" s="1">
        <v>7.5392283499240875E-2</v>
      </c>
      <c r="H273" s="23">
        <f>POWER(10,((E273-32.244)/-3.5068))</f>
        <v>1768551.7453571088</v>
      </c>
      <c r="K273">
        <v>3</v>
      </c>
      <c r="L273">
        <v>7</v>
      </c>
      <c r="M273" s="1">
        <v>85.034271240234375</v>
      </c>
    </row>
    <row r="274" spans="1:13" x14ac:dyDescent="0.2">
      <c r="A274" s="3" t="s">
        <v>303</v>
      </c>
      <c r="B274" s="3" t="s">
        <v>759</v>
      </c>
      <c r="C274" s="3" t="s">
        <v>71</v>
      </c>
      <c r="D274" s="3" t="s">
        <v>1119</v>
      </c>
      <c r="E274" s="4">
        <v>9.2200059999999997</v>
      </c>
      <c r="F274" s="4">
        <v>9.8439483642578125</v>
      </c>
      <c r="G274" s="4">
        <v>0.88238710165023804</v>
      </c>
      <c r="H274" s="23">
        <f>POWER(10,((E274-32.244)/-3.5068))</f>
        <v>3677291.9988443912</v>
      </c>
      <c r="I274" s="23">
        <f t="shared" ref="I274" si="234">AVERAGE(H274:H275)</f>
        <v>2648955.9931083359</v>
      </c>
      <c r="J274" s="23">
        <f t="shared" ref="J274" si="235">STDEV(H274:H275)</f>
        <v>1454286.7259885063</v>
      </c>
      <c r="K274" s="3">
        <v>3</v>
      </c>
      <c r="L274" s="3">
        <v>7</v>
      </c>
      <c r="M274" s="4">
        <v>85.034271240234375</v>
      </c>
    </row>
    <row r="275" spans="1:13" x14ac:dyDescent="0.2">
      <c r="A275" t="s">
        <v>340</v>
      </c>
      <c r="B275" t="s">
        <v>759</v>
      </c>
      <c r="C275" t="s">
        <v>71</v>
      </c>
      <c r="D275" t="s">
        <v>1119</v>
      </c>
      <c r="E275" s="1">
        <v>10.467890000000001</v>
      </c>
      <c r="F275" s="1">
        <f>E275</f>
        <v>10.467890000000001</v>
      </c>
      <c r="G275" s="1">
        <v>0</v>
      </c>
      <c r="H275" s="23">
        <f>POWER(10,((E275-32.244)/-3.5068))</f>
        <v>1620619.9873722806</v>
      </c>
      <c r="K275">
        <v>3</v>
      </c>
      <c r="L275">
        <v>7</v>
      </c>
      <c r="M275" s="1">
        <v>85.302658081054688</v>
      </c>
    </row>
    <row r="276" spans="1:13" x14ac:dyDescent="0.2">
      <c r="A276" t="s">
        <v>374</v>
      </c>
      <c r="B276" t="s">
        <v>760</v>
      </c>
      <c r="C276" t="s">
        <v>71</v>
      </c>
      <c r="D276" t="s">
        <v>1119</v>
      </c>
      <c r="E276" s="1">
        <v>10.347992</v>
      </c>
      <c r="F276" s="1">
        <v>10.487588882446289</v>
      </c>
      <c r="G276" s="1">
        <v>0.19741988182067871</v>
      </c>
      <c r="H276" s="23">
        <f>POWER(10,((E276-32.244)/-3.5068))</f>
        <v>1753360.9732527658</v>
      </c>
      <c r="I276" s="23">
        <f t="shared" ref="I276" si="236">AVERAGE(H276:H277)</f>
        <v>1606518.2087238522</v>
      </c>
      <c r="J276" s="23">
        <f t="shared" ref="J276" si="237">STDEV(H276:H277)</f>
        <v>207667.02913314855</v>
      </c>
      <c r="K276">
        <v>3</v>
      </c>
      <c r="L276">
        <v>7</v>
      </c>
      <c r="M276" s="1">
        <v>83.8265380859375</v>
      </c>
    </row>
    <row r="277" spans="1:13" x14ac:dyDescent="0.2">
      <c r="A277" t="s">
        <v>411</v>
      </c>
      <c r="B277" t="s">
        <v>760</v>
      </c>
      <c r="C277" t="s">
        <v>71</v>
      </c>
      <c r="D277" t="s">
        <v>1119</v>
      </c>
      <c r="E277" s="1">
        <v>10.627186</v>
      </c>
      <c r="F277" s="1">
        <v>10.487588882446289</v>
      </c>
      <c r="G277" s="1">
        <v>0.19741988182067871</v>
      </c>
      <c r="H277" s="23">
        <f>POWER(10,((E277-32.244)/-3.5068))</f>
        <v>1459675.4441949385</v>
      </c>
      <c r="K277">
        <v>3</v>
      </c>
      <c r="L277">
        <v>6</v>
      </c>
      <c r="M277" s="1">
        <v>83.692352294921875</v>
      </c>
    </row>
    <row r="278" spans="1:13" x14ac:dyDescent="0.2">
      <c r="A278" t="s">
        <v>445</v>
      </c>
      <c r="B278" t="s">
        <v>761</v>
      </c>
      <c r="C278" t="s">
        <v>71</v>
      </c>
      <c r="D278" t="s">
        <v>1119</v>
      </c>
      <c r="E278" s="1">
        <v>10.204961000000001</v>
      </c>
      <c r="F278" s="1">
        <v>10.470149040222168</v>
      </c>
      <c r="G278" s="1">
        <v>0.37503278255462646</v>
      </c>
      <c r="H278" s="23">
        <f>POWER(10,((E278-32.244)/-3.5068))</f>
        <v>1926008.0272311189</v>
      </c>
      <c r="I278" s="23">
        <f t="shared" ref="I278" si="238">AVERAGE(H278:H279)</f>
        <v>1642811.4939690318</v>
      </c>
      <c r="J278" s="23">
        <f t="shared" ref="J278" si="239">STDEV(H278:H279)</f>
        <v>400500.37815628725</v>
      </c>
      <c r="K278">
        <v>3</v>
      </c>
      <c r="L278">
        <v>7</v>
      </c>
      <c r="M278" s="1">
        <v>83.8265380859375</v>
      </c>
    </row>
    <row r="279" spans="1:13" x14ac:dyDescent="0.2">
      <c r="A279" t="s">
        <v>482</v>
      </c>
      <c r="B279" t="s">
        <v>761</v>
      </c>
      <c r="C279" t="s">
        <v>71</v>
      </c>
      <c r="D279" t="s">
        <v>1119</v>
      </c>
      <c r="E279" s="1">
        <v>10.735336999999999</v>
      </c>
      <c r="F279" s="1">
        <v>10.470149040222168</v>
      </c>
      <c r="G279" s="1">
        <v>0.37503278255462646</v>
      </c>
      <c r="H279" s="23">
        <f>POWER(10,((E279-32.244)/-3.5068))</f>
        <v>1359614.9607069448</v>
      </c>
      <c r="K279">
        <v>3</v>
      </c>
      <c r="L279">
        <v>7</v>
      </c>
      <c r="M279" s="1">
        <v>83.558158874511719</v>
      </c>
    </row>
    <row r="280" spans="1:13" x14ac:dyDescent="0.2">
      <c r="A280" t="s">
        <v>516</v>
      </c>
      <c r="B280" t="s">
        <v>762</v>
      </c>
      <c r="C280" t="s">
        <v>71</v>
      </c>
      <c r="D280" t="s">
        <v>1119</v>
      </c>
      <c r="E280" s="1">
        <v>12.529242500000001</v>
      </c>
      <c r="F280" s="1">
        <v>12.489787101745605</v>
      </c>
      <c r="G280" s="1">
        <v>5.5798381567001343E-2</v>
      </c>
      <c r="H280" s="23">
        <f>POWER(10,((E280-32.244)/-3.5068))</f>
        <v>418663.76610765746</v>
      </c>
      <c r="I280" s="23">
        <f t="shared" ref="I280" si="240">AVERAGE(H280:H281)</f>
        <v>429795.79984485207</v>
      </c>
      <c r="J280" s="23">
        <f t="shared" ref="J280" si="241">STDEV(H280:H281)</f>
        <v>15743.073087935465</v>
      </c>
      <c r="K280">
        <v>3</v>
      </c>
      <c r="L280">
        <v>9</v>
      </c>
      <c r="M280" s="1">
        <v>84.229118347167969</v>
      </c>
    </row>
    <row r="281" spans="1:13" x14ac:dyDescent="0.2">
      <c r="A281" t="s">
        <v>552</v>
      </c>
      <c r="B281" t="s">
        <v>762</v>
      </c>
      <c r="C281" t="s">
        <v>71</v>
      </c>
      <c r="D281" t="s">
        <v>1119</v>
      </c>
      <c r="E281" s="1">
        <v>12.450332</v>
      </c>
      <c r="F281" s="1">
        <v>12.489787101745605</v>
      </c>
      <c r="G281" s="1">
        <v>5.5798381567001343E-2</v>
      </c>
      <c r="H281" s="23">
        <f>POWER(10,((E281-32.244)/-3.5068))</f>
        <v>440927.83358204667</v>
      </c>
      <c r="K281">
        <v>3</v>
      </c>
      <c r="L281">
        <v>8</v>
      </c>
      <c r="M281" s="1">
        <v>84.094924926757812</v>
      </c>
    </row>
    <row r="282" spans="1:13" x14ac:dyDescent="0.2">
      <c r="A282" t="s">
        <v>586</v>
      </c>
      <c r="B282" t="s">
        <v>763</v>
      </c>
      <c r="C282" t="s">
        <v>71</v>
      </c>
      <c r="D282" t="s">
        <v>1119</v>
      </c>
      <c r="E282" s="1">
        <v>10.667728</v>
      </c>
      <c r="F282" s="1">
        <v>10.597585678100586</v>
      </c>
      <c r="G282" s="1">
        <v>9.9196150898933411E-2</v>
      </c>
      <c r="H282" s="23">
        <f>POWER(10,((E282-32.244)/-3.5068))</f>
        <v>1421331.3483495661</v>
      </c>
      <c r="I282" s="23">
        <f t="shared" ref="I282" si="242">AVERAGE(H282:H283)</f>
        <v>1489901.2304373337</v>
      </c>
      <c r="J282" s="23">
        <f t="shared" ref="J282" si="243">STDEV(H282:H283)</f>
        <v>96972.45721884488</v>
      </c>
      <c r="K282">
        <v>3</v>
      </c>
      <c r="L282">
        <v>7</v>
      </c>
      <c r="M282" s="1">
        <v>83.960731506347656</v>
      </c>
    </row>
    <row r="283" spans="1:13" x14ac:dyDescent="0.2">
      <c r="A283" t="s">
        <v>621</v>
      </c>
      <c r="B283" t="s">
        <v>763</v>
      </c>
      <c r="C283" t="s">
        <v>71</v>
      </c>
      <c r="D283" t="s">
        <v>1119</v>
      </c>
      <c r="E283" s="1">
        <v>10.527443999999999</v>
      </c>
      <c r="F283" s="1">
        <v>10.597585678100586</v>
      </c>
      <c r="G283" s="1">
        <v>9.9196150898933411E-2</v>
      </c>
      <c r="H283" s="23">
        <f>POWER(10,((E283-32.244)/-3.5068))</f>
        <v>1558471.1125251013</v>
      </c>
      <c r="K283">
        <v>3</v>
      </c>
      <c r="L283">
        <v>7</v>
      </c>
      <c r="M283" s="1">
        <v>84.094924926757812</v>
      </c>
    </row>
    <row r="284" spans="1:13" x14ac:dyDescent="0.2">
      <c r="A284" t="s">
        <v>95</v>
      </c>
      <c r="B284" t="s">
        <v>764</v>
      </c>
      <c r="C284" t="s">
        <v>71</v>
      </c>
      <c r="D284" t="s">
        <v>1119</v>
      </c>
      <c r="E284" s="1">
        <v>19.667997</v>
      </c>
      <c r="F284" s="1">
        <v>19.673446655273438</v>
      </c>
      <c r="G284" s="1">
        <v>7.7064670622348785E-3</v>
      </c>
      <c r="H284" s="23">
        <f>POWER(10,((E284-32.244)/-3.5068))</f>
        <v>3856.3486036689733</v>
      </c>
      <c r="I284" s="23">
        <f t="shared" ref="I284" si="244">AVERAGE(H284:H285)</f>
        <v>3842.599177297333</v>
      </c>
      <c r="J284" s="23">
        <f t="shared" ref="J284" si="245">STDEV(H284:H285)</f>
        <v>19.444625249624345</v>
      </c>
      <c r="K284">
        <v>3</v>
      </c>
      <c r="L284">
        <v>15</v>
      </c>
      <c r="M284" s="1">
        <v>83.289772033691406</v>
      </c>
    </row>
    <row r="285" spans="1:13" x14ac:dyDescent="0.2">
      <c r="A285" t="s">
        <v>130</v>
      </c>
      <c r="B285" t="s">
        <v>764</v>
      </c>
      <c r="C285" t="s">
        <v>71</v>
      </c>
      <c r="D285" t="s">
        <v>1119</v>
      </c>
      <c r="E285" s="1">
        <v>19.678896000000002</v>
      </c>
      <c r="F285" s="1">
        <v>19.673446655273438</v>
      </c>
      <c r="G285" s="1">
        <v>7.7064670622348785E-3</v>
      </c>
      <c r="H285" s="23">
        <f>POWER(10,((E285-32.244)/-3.5068))</f>
        <v>3828.8497509256922</v>
      </c>
      <c r="K285">
        <v>3</v>
      </c>
      <c r="L285">
        <v>15</v>
      </c>
      <c r="M285" s="1">
        <v>83.558158874511719</v>
      </c>
    </row>
    <row r="286" spans="1:13" x14ac:dyDescent="0.2">
      <c r="A286" t="s">
        <v>166</v>
      </c>
      <c r="B286" t="s">
        <v>765</v>
      </c>
      <c r="C286" t="s">
        <v>71</v>
      </c>
      <c r="D286" t="s">
        <v>1119</v>
      </c>
      <c r="E286" s="1">
        <v>12.523023999999999</v>
      </c>
      <c r="F286" s="1">
        <v>12.337226867675781</v>
      </c>
      <c r="G286" s="1">
        <v>0.26275694370269775</v>
      </c>
      <c r="H286" s="23">
        <f>POWER(10,((E286-32.244)/-3.5068))</f>
        <v>420376.70804253133</v>
      </c>
      <c r="I286" s="23">
        <f t="shared" ref="I286" si="246">AVERAGE(H286:H287)</f>
        <v>478458.76593330398</v>
      </c>
      <c r="J286" s="23">
        <f t="shared" ref="J286" si="247">STDEV(H286:H287)</f>
        <v>82140.433999669447</v>
      </c>
      <c r="K286">
        <v>3</v>
      </c>
      <c r="L286">
        <v>8</v>
      </c>
      <c r="M286" s="1">
        <v>83.289772033691406</v>
      </c>
    </row>
    <row r="287" spans="1:13" x14ac:dyDescent="0.2">
      <c r="A287" t="s">
        <v>200</v>
      </c>
      <c r="B287" t="s">
        <v>765</v>
      </c>
      <c r="C287" t="s">
        <v>71</v>
      </c>
      <c r="D287" t="s">
        <v>1119</v>
      </c>
      <c r="E287" s="1">
        <v>12.151429</v>
      </c>
      <c r="F287" s="1">
        <v>12.337226867675781</v>
      </c>
      <c r="G287" s="1">
        <v>0.26275694370269775</v>
      </c>
      <c r="H287" s="23">
        <f>POWER(10,((E287-32.244)/-3.5068))</f>
        <v>536540.82382407656</v>
      </c>
      <c r="K287">
        <v>3</v>
      </c>
      <c r="L287">
        <v>8</v>
      </c>
      <c r="M287" s="1">
        <v>83.558158874511719</v>
      </c>
    </row>
    <row r="288" spans="1:13" x14ac:dyDescent="0.2">
      <c r="A288" t="s">
        <v>236</v>
      </c>
      <c r="B288" t="s">
        <v>766</v>
      </c>
      <c r="C288" t="s">
        <v>71</v>
      </c>
      <c r="D288" t="s">
        <v>1119</v>
      </c>
      <c r="E288" s="1">
        <v>10.921893000000001</v>
      </c>
      <c r="F288" s="1">
        <v>10.872833251953125</v>
      </c>
      <c r="G288" s="1">
        <v>6.9381803274154663E-2</v>
      </c>
      <c r="H288" s="23">
        <f>POWER(10,((E288-32.244)/-3.5068))</f>
        <v>1202866.9082185081</v>
      </c>
      <c r="I288" s="23">
        <f t="shared" ref="I288" si="248">AVERAGE(H288:H289)</f>
        <v>1242890.812563142</v>
      </c>
      <c r="J288" s="23">
        <f t="shared" ref="J288" si="249">STDEV(H288:H289)</f>
        <v>56602.348343304729</v>
      </c>
      <c r="K288">
        <v>3</v>
      </c>
      <c r="L288">
        <v>7</v>
      </c>
      <c r="M288" s="1">
        <v>83.960731506347656</v>
      </c>
    </row>
    <row r="289" spans="1:13" x14ac:dyDescent="0.2">
      <c r="A289" t="s">
        <v>271</v>
      </c>
      <c r="B289" t="s">
        <v>766</v>
      </c>
      <c r="C289" t="s">
        <v>71</v>
      </c>
      <c r="D289" t="s">
        <v>1119</v>
      </c>
      <c r="E289" s="1">
        <v>10.823772</v>
      </c>
      <c r="F289" s="1">
        <v>10.872833251953125</v>
      </c>
      <c r="G289" s="1">
        <v>6.9381803274154663E-2</v>
      </c>
      <c r="H289" s="23">
        <f>POWER(10,((E289-32.244)/-3.5068))</f>
        <v>1282914.716907776</v>
      </c>
      <c r="K289">
        <v>3</v>
      </c>
      <c r="L289">
        <v>7</v>
      </c>
      <c r="M289" s="1">
        <v>84.229118347167969</v>
      </c>
    </row>
    <row r="290" spans="1:13" x14ac:dyDescent="0.2">
      <c r="A290" t="s">
        <v>307</v>
      </c>
      <c r="B290" t="s">
        <v>767</v>
      </c>
      <c r="C290" t="s">
        <v>71</v>
      </c>
      <c r="D290" t="s">
        <v>1119</v>
      </c>
      <c r="E290" s="1">
        <v>10.887953</v>
      </c>
      <c r="F290" s="1">
        <v>10.931471824645996</v>
      </c>
      <c r="G290" s="1">
        <v>6.1545189470052719E-2</v>
      </c>
      <c r="H290" s="23">
        <f>POWER(10,((E290-32.244)/-3.5068))</f>
        <v>1229973.9585696755</v>
      </c>
      <c r="I290" s="23">
        <f t="shared" ref="I290" si="250">AVERAGE(H290:H291)</f>
        <v>1195813.1040793445</v>
      </c>
      <c r="J290" s="23">
        <f t="shared" ref="J290" si="251">STDEV(H290:H291)</f>
        <v>48310.743722479812</v>
      </c>
      <c r="K290">
        <v>3</v>
      </c>
      <c r="L290">
        <v>7</v>
      </c>
      <c r="M290" s="1">
        <v>84.229118347167969</v>
      </c>
    </row>
    <row r="291" spans="1:13" x14ac:dyDescent="0.2">
      <c r="A291" t="s">
        <v>342</v>
      </c>
      <c r="B291" t="s">
        <v>767</v>
      </c>
      <c r="C291" t="s">
        <v>71</v>
      </c>
      <c r="D291" t="s">
        <v>1119</v>
      </c>
      <c r="E291" s="1">
        <v>10.974990999999999</v>
      </c>
      <c r="F291" s="1">
        <v>10.931471824645996</v>
      </c>
      <c r="G291" s="1">
        <v>6.1545189470052719E-2</v>
      </c>
      <c r="H291" s="23">
        <f>POWER(10,((E291-32.244)/-3.5068))</f>
        <v>1161652.2495890136</v>
      </c>
      <c r="K291">
        <v>3</v>
      </c>
      <c r="L291">
        <v>7</v>
      </c>
      <c r="M291" s="1">
        <v>84.363311767578125</v>
      </c>
    </row>
    <row r="292" spans="1:13" x14ac:dyDescent="0.2">
      <c r="A292" t="s">
        <v>378</v>
      </c>
      <c r="B292" t="s">
        <v>768</v>
      </c>
      <c r="C292" t="s">
        <v>71</v>
      </c>
      <c r="D292" t="s">
        <v>1119</v>
      </c>
      <c r="E292" s="1">
        <v>12.499606</v>
      </c>
      <c r="F292" s="1">
        <v>12.438447952270508</v>
      </c>
      <c r="G292" s="1">
        <v>8.6490727961063385E-2</v>
      </c>
      <c r="H292" s="23">
        <f>POWER(10,((E292-32.244)/-3.5068))</f>
        <v>426890.53710154747</v>
      </c>
      <c r="I292" s="23">
        <f t="shared" ref="I292" si="252">AVERAGE(H292:H293)</f>
        <v>444740.24194692873</v>
      </c>
      <c r="J292" s="23">
        <f t="shared" ref="J292" si="253">STDEV(H292:H293)</f>
        <v>25243.294676694928</v>
      </c>
      <c r="K292">
        <v>3</v>
      </c>
      <c r="L292">
        <v>9</v>
      </c>
      <c r="M292" s="1">
        <v>83.15557861328125</v>
      </c>
    </row>
    <row r="293" spans="1:13" x14ac:dyDescent="0.2">
      <c r="A293" t="s">
        <v>413</v>
      </c>
      <c r="B293" t="s">
        <v>768</v>
      </c>
      <c r="C293" t="s">
        <v>71</v>
      </c>
      <c r="D293" t="s">
        <v>1119</v>
      </c>
      <c r="E293" s="1">
        <v>12.37729</v>
      </c>
      <c r="F293" s="1">
        <v>12.438447952270508</v>
      </c>
      <c r="G293" s="1">
        <v>8.6490727961063385E-2</v>
      </c>
      <c r="H293" s="23">
        <f>POWER(10,((E293-32.244)/-3.5068))</f>
        <v>462589.94679230999</v>
      </c>
      <c r="K293">
        <v>3</v>
      </c>
      <c r="L293">
        <v>8</v>
      </c>
      <c r="M293" s="1">
        <v>83.15557861328125</v>
      </c>
    </row>
    <row r="294" spans="1:13" x14ac:dyDescent="0.2">
      <c r="A294" t="s">
        <v>449</v>
      </c>
      <c r="B294" t="s">
        <v>769</v>
      </c>
      <c r="C294" t="s">
        <v>71</v>
      </c>
      <c r="D294" t="s">
        <v>1119</v>
      </c>
      <c r="E294" s="1">
        <v>12.539745999999999</v>
      </c>
      <c r="F294" s="1">
        <v>12.359960556030273</v>
      </c>
      <c r="G294" s="1">
        <v>0.25425541400909424</v>
      </c>
      <c r="H294" s="23">
        <f>POWER(10,((E294-32.244)/-3.5068))</f>
        <v>415786.31881828443</v>
      </c>
      <c r="I294" s="23">
        <f t="shared" ref="I294" si="254">AVERAGE(H294:H295)</f>
        <v>471147.51127831347</v>
      </c>
      <c r="J294" s="23">
        <f t="shared" ref="J294" si="255">STDEV(H294:H295)</f>
        <v>78292.549206120559</v>
      </c>
      <c r="K294">
        <v>3</v>
      </c>
      <c r="L294">
        <v>8</v>
      </c>
      <c r="M294" s="1">
        <v>83.15557861328125</v>
      </c>
    </row>
    <row r="295" spans="1:13" x14ac:dyDescent="0.2">
      <c r="A295" t="s">
        <v>484</v>
      </c>
      <c r="B295" t="s">
        <v>769</v>
      </c>
      <c r="C295" t="s">
        <v>71</v>
      </c>
      <c r="D295" t="s">
        <v>1119</v>
      </c>
      <c r="E295" s="1">
        <v>12.180175</v>
      </c>
      <c r="F295" s="1">
        <v>12.359960556030273</v>
      </c>
      <c r="G295" s="1">
        <v>0.25425541400909424</v>
      </c>
      <c r="H295" s="23">
        <f>POWER(10,((E295-32.244)/-3.5068))</f>
        <v>526508.7037383425</v>
      </c>
      <c r="K295">
        <v>3</v>
      </c>
      <c r="L295">
        <v>9</v>
      </c>
      <c r="M295" s="1">
        <v>83.289772033691406</v>
      </c>
    </row>
    <row r="296" spans="1:13" x14ac:dyDescent="0.2">
      <c r="A296" t="s">
        <v>520</v>
      </c>
      <c r="B296" t="s">
        <v>770</v>
      </c>
      <c r="C296" t="s">
        <v>71</v>
      </c>
      <c r="D296" t="s">
        <v>1119</v>
      </c>
      <c r="E296" s="1">
        <v>12.321422</v>
      </c>
      <c r="F296" s="1">
        <v>12.244126319885254</v>
      </c>
      <c r="G296" s="1">
        <v>0.10931206494569778</v>
      </c>
      <c r="H296" s="23">
        <f>POWER(10,((E296-32.244)/-3.5068))</f>
        <v>479874.33541855525</v>
      </c>
      <c r="I296" s="23">
        <f t="shared" ref="I296" si="256">AVERAGE(H296:H297)</f>
        <v>505508.22204893362</v>
      </c>
      <c r="J296" s="23">
        <f t="shared" ref="J296" si="257">STDEV(H296:H297)</f>
        <v>36251.790129015491</v>
      </c>
      <c r="K296">
        <v>3</v>
      </c>
      <c r="L296">
        <v>9</v>
      </c>
      <c r="M296" s="1">
        <v>83.423965454101562</v>
      </c>
    </row>
    <row r="297" spans="1:13" x14ac:dyDescent="0.2">
      <c r="A297" t="s">
        <v>554</v>
      </c>
      <c r="B297" t="s">
        <v>770</v>
      </c>
      <c r="C297" t="s">
        <v>71</v>
      </c>
      <c r="D297" t="s">
        <v>1119</v>
      </c>
      <c r="E297" s="1">
        <v>12.166831</v>
      </c>
      <c r="F297" s="1">
        <v>12.244126319885254</v>
      </c>
      <c r="G297" s="1">
        <v>0.10931206494569778</v>
      </c>
      <c r="H297" s="23">
        <f>POWER(10,((E297-32.244)/-3.5068))</f>
        <v>531142.10867931205</v>
      </c>
      <c r="K297">
        <v>3</v>
      </c>
      <c r="L297">
        <v>9</v>
      </c>
      <c r="M297" s="1">
        <v>83.558158874511719</v>
      </c>
    </row>
    <row r="298" spans="1:13" x14ac:dyDescent="0.2">
      <c r="A298" t="s">
        <v>590</v>
      </c>
      <c r="B298" t="s">
        <v>771</v>
      </c>
      <c r="C298" t="s">
        <v>71</v>
      </c>
      <c r="D298" t="s">
        <v>1119</v>
      </c>
      <c r="E298" s="1">
        <v>11.871397</v>
      </c>
      <c r="F298" s="1">
        <v>11.996274948120117</v>
      </c>
      <c r="G298" s="1">
        <v>0.17660406231880188</v>
      </c>
      <c r="H298" s="23">
        <f>POWER(10,((E298-32.244)/-3.5068))</f>
        <v>644847.12766558758</v>
      </c>
      <c r="I298" s="23">
        <f t="shared" ref="I298" si="258">AVERAGE(H298:H299)</f>
        <v>596080.39148651599</v>
      </c>
      <c r="J298" s="23">
        <f t="shared" ref="J298" si="259">STDEV(H298:H299)</f>
        <v>68966.579697113732</v>
      </c>
      <c r="K298">
        <v>3</v>
      </c>
      <c r="L298">
        <v>8</v>
      </c>
      <c r="M298" s="1">
        <v>83.15557861328125</v>
      </c>
    </row>
    <row r="299" spans="1:13" x14ac:dyDescent="0.2">
      <c r="A299" t="s">
        <v>623</v>
      </c>
      <c r="B299" t="s">
        <v>771</v>
      </c>
      <c r="C299" t="s">
        <v>71</v>
      </c>
      <c r="D299" t="s">
        <v>1119</v>
      </c>
      <c r="E299" s="1">
        <v>12.121153</v>
      </c>
      <c r="F299" s="1">
        <v>11.996274948120117</v>
      </c>
      <c r="G299" s="1">
        <v>0.17660406231880188</v>
      </c>
      <c r="H299" s="23">
        <f>POWER(10,((E299-32.244)/-3.5068))</f>
        <v>547313.65530744439</v>
      </c>
      <c r="K299">
        <v>3</v>
      </c>
      <c r="L299">
        <v>8</v>
      </c>
      <c r="M299" s="1">
        <v>82.887191772460938</v>
      </c>
    </row>
    <row r="300" spans="1:13" x14ac:dyDescent="0.2">
      <c r="A300" t="s">
        <v>97</v>
      </c>
      <c r="B300" t="s">
        <v>772</v>
      </c>
      <c r="C300" t="s">
        <v>71</v>
      </c>
      <c r="D300" t="s">
        <v>1119</v>
      </c>
      <c r="E300" s="1">
        <v>12.217370000000001</v>
      </c>
      <c r="F300" s="1">
        <v>11.912335395812988</v>
      </c>
      <c r="G300" s="1">
        <v>0.43138411641120911</v>
      </c>
      <c r="H300" s="23">
        <f>POWER(10,((E300-32.244)/-3.5068))</f>
        <v>513805.81968558551</v>
      </c>
      <c r="I300" s="23">
        <f t="shared" ref="I300" si="260">AVERAGE(H300:H301)</f>
        <v>640377.38178774074</v>
      </c>
      <c r="J300" s="23">
        <f t="shared" ref="J300" si="261">STDEV(H300:H301)</f>
        <v>178999.21973561603</v>
      </c>
      <c r="K300">
        <v>3</v>
      </c>
      <c r="L300">
        <v>8</v>
      </c>
      <c r="M300" s="1">
        <v>84.631698608398438</v>
      </c>
    </row>
    <row r="301" spans="1:13" x14ac:dyDescent="0.2">
      <c r="A301" t="s">
        <v>131</v>
      </c>
      <c r="B301" t="s">
        <v>772</v>
      </c>
      <c r="C301" t="s">
        <v>71</v>
      </c>
      <c r="D301" t="s">
        <v>1119</v>
      </c>
      <c r="E301" s="1">
        <v>11.607301</v>
      </c>
      <c r="F301" s="1">
        <v>11.912335395812988</v>
      </c>
      <c r="G301" s="1">
        <v>0.43138411641120911</v>
      </c>
      <c r="H301" s="23">
        <f>POWER(10,((E301-32.244)/-3.5068))</f>
        <v>766948.94388989592</v>
      </c>
      <c r="K301">
        <v>3</v>
      </c>
      <c r="L301">
        <v>8</v>
      </c>
      <c r="M301" s="1">
        <v>83.289772033691406</v>
      </c>
    </row>
    <row r="302" spans="1:13" x14ac:dyDescent="0.2">
      <c r="A302" t="s">
        <v>168</v>
      </c>
      <c r="B302" t="s">
        <v>773</v>
      </c>
      <c r="C302" t="s">
        <v>71</v>
      </c>
      <c r="D302" t="s">
        <v>1119</v>
      </c>
      <c r="E302" s="1">
        <v>12.117043499999999</v>
      </c>
      <c r="F302" s="1">
        <v>11.90977668762207</v>
      </c>
      <c r="G302" s="1">
        <v>0.29311951994895935</v>
      </c>
      <c r="H302" s="23">
        <f>POWER(10,((E302-32.244)/-3.5068))</f>
        <v>548792.47772071918</v>
      </c>
      <c r="I302" s="23">
        <f t="shared" ref="I302" si="262">AVERAGE(H302:H303)</f>
        <v>634631.84339528298</v>
      </c>
      <c r="J302" s="23">
        <f t="shared" ref="J302" si="263">STDEV(H302:H303)</f>
        <v>121395.19512247128</v>
      </c>
      <c r="K302">
        <v>3</v>
      </c>
      <c r="L302">
        <v>8</v>
      </c>
      <c r="M302" s="1">
        <v>84.497505187988281</v>
      </c>
    </row>
    <row r="303" spans="1:13" x14ac:dyDescent="0.2">
      <c r="A303" t="s">
        <v>201</v>
      </c>
      <c r="B303" t="s">
        <v>773</v>
      </c>
      <c r="C303" t="s">
        <v>71</v>
      </c>
      <c r="D303" t="s">
        <v>1119</v>
      </c>
      <c r="E303" s="1">
        <v>11.70251</v>
      </c>
      <c r="F303" s="1">
        <v>11.90977668762207</v>
      </c>
      <c r="G303" s="1">
        <v>0.29311951994895935</v>
      </c>
      <c r="H303" s="23">
        <f>POWER(10,((E303-32.244)/-3.5068))</f>
        <v>720471.20906984666</v>
      </c>
      <c r="K303">
        <v>3</v>
      </c>
      <c r="L303">
        <v>8</v>
      </c>
      <c r="M303" s="1">
        <v>83.021385192871094</v>
      </c>
    </row>
    <row r="304" spans="1:13" x14ac:dyDescent="0.2">
      <c r="A304" t="s">
        <v>238</v>
      </c>
      <c r="B304" t="s">
        <v>774</v>
      </c>
      <c r="C304" t="s">
        <v>71</v>
      </c>
      <c r="D304" t="s">
        <v>1119</v>
      </c>
      <c r="E304" s="1">
        <v>13.112835</v>
      </c>
      <c r="F304" s="1">
        <v>12.659555435180664</v>
      </c>
      <c r="G304" s="1">
        <v>0.64103400707244873</v>
      </c>
      <c r="H304" s="23">
        <f>POWER(10,((E304-32.244)/-3.5068))</f>
        <v>285396.06890258682</v>
      </c>
      <c r="I304" s="23">
        <f t="shared" ref="I304" si="264">AVERAGE(H304:H305)</f>
        <v>401479.15633278835</v>
      </c>
      <c r="J304" s="23">
        <f t="shared" ref="J304" si="265">STDEV(H304:H305)</f>
        <v>164166.2766059328</v>
      </c>
      <c r="K304">
        <v>3</v>
      </c>
      <c r="L304">
        <v>9</v>
      </c>
      <c r="M304" s="1">
        <v>84.094924926757812</v>
      </c>
    </row>
    <row r="305" spans="1:13" x14ac:dyDescent="0.2">
      <c r="A305" t="s">
        <v>272</v>
      </c>
      <c r="B305" t="s">
        <v>774</v>
      </c>
      <c r="C305" t="s">
        <v>71</v>
      </c>
      <c r="D305" t="s">
        <v>1119</v>
      </c>
      <c r="E305" s="1">
        <v>12.206276000000001</v>
      </c>
      <c r="F305" s="1">
        <v>12.659555435180664</v>
      </c>
      <c r="G305" s="1">
        <v>0.64103400707244873</v>
      </c>
      <c r="H305" s="23">
        <f>POWER(10,((E305-32.244)/-3.5068))</f>
        <v>517562.24376298988</v>
      </c>
      <c r="K305">
        <v>3</v>
      </c>
      <c r="L305">
        <v>9</v>
      </c>
      <c r="M305" s="1">
        <v>82.887191772460938</v>
      </c>
    </row>
    <row r="306" spans="1:13" x14ac:dyDescent="0.2">
      <c r="A306" s="3" t="s">
        <v>309</v>
      </c>
      <c r="B306" s="3" t="s">
        <v>775</v>
      </c>
      <c r="C306" s="3" t="s">
        <v>71</v>
      </c>
      <c r="D306" s="3" t="s">
        <v>1119</v>
      </c>
      <c r="E306" s="4">
        <v>10.388845</v>
      </c>
      <c r="F306" s="4">
        <v>14.836983680725098</v>
      </c>
      <c r="G306" s="4">
        <v>6.2906174659729004</v>
      </c>
      <c r="H306" s="23">
        <f>POWER(10,((E306-32.244)/-3.5068))</f>
        <v>1706953.4730771245</v>
      </c>
      <c r="I306" s="23">
        <f t="shared" ref="I306" si="266">AVERAGE(H306:H307)</f>
        <v>855956.0248046018</v>
      </c>
      <c r="J306" s="23">
        <f t="shared" ref="J306" si="267">STDEV(H306:H307)</f>
        <v>1203492.132891898</v>
      </c>
      <c r="K306" s="3">
        <v>3</v>
      </c>
      <c r="L306" s="3">
        <v>7</v>
      </c>
      <c r="M306" s="4">
        <v>84.363311767578125</v>
      </c>
    </row>
    <row r="307" spans="1:13" x14ac:dyDescent="0.2">
      <c r="A307" t="s">
        <v>343</v>
      </c>
      <c r="B307" t="s">
        <v>775</v>
      </c>
      <c r="C307" t="s">
        <v>71</v>
      </c>
      <c r="D307" t="s">
        <v>1119</v>
      </c>
      <c r="E307" s="1">
        <v>19.285122000000001</v>
      </c>
      <c r="F307" s="1">
        <f>E307</f>
        <v>19.285122000000001</v>
      </c>
      <c r="G307" s="1">
        <v>0</v>
      </c>
      <c r="H307" s="23">
        <f>POWER(10,((E307-32.244)/-3.5068))</f>
        <v>4958.5765320792443</v>
      </c>
      <c r="K307">
        <v>3</v>
      </c>
      <c r="L307">
        <v>14</v>
      </c>
      <c r="M307" s="1">
        <v>82.753005981445312</v>
      </c>
    </row>
    <row r="308" spans="1:13" x14ac:dyDescent="0.2">
      <c r="A308" t="s">
        <v>380</v>
      </c>
      <c r="B308" t="s">
        <v>776</v>
      </c>
      <c r="C308" t="s">
        <v>71</v>
      </c>
      <c r="D308" t="s">
        <v>1119</v>
      </c>
      <c r="E308" s="1">
        <v>11.851343</v>
      </c>
      <c r="F308" s="1">
        <v>12.121150970458984</v>
      </c>
      <c r="G308" s="1">
        <v>0.38156655430793762</v>
      </c>
      <c r="H308" s="23">
        <f>POWER(10,((E308-32.244)/-3.5068))</f>
        <v>653394.34821643471</v>
      </c>
      <c r="I308" s="23">
        <f t="shared" ref="I308" si="268">AVERAGE(H308:H309)</f>
        <v>555925.37922465312</v>
      </c>
      <c r="J308" s="23">
        <f t="shared" ref="J308" si="269">STDEV(H308:H309)</f>
        <v>137841.93785870049</v>
      </c>
      <c r="K308">
        <v>3</v>
      </c>
      <c r="L308">
        <v>8</v>
      </c>
      <c r="M308" s="1">
        <v>85.168464660644531</v>
      </c>
    </row>
    <row r="309" spans="1:13" x14ac:dyDescent="0.2">
      <c r="A309" t="s">
        <v>414</v>
      </c>
      <c r="B309" t="s">
        <v>776</v>
      </c>
      <c r="C309" t="s">
        <v>71</v>
      </c>
      <c r="D309" t="s">
        <v>1119</v>
      </c>
      <c r="E309" s="1">
        <v>12.39096</v>
      </c>
      <c r="F309" s="1">
        <v>12.121150970458984</v>
      </c>
      <c r="G309" s="1">
        <v>0.38156655430793762</v>
      </c>
      <c r="H309" s="23">
        <f>POWER(10,((E309-32.244)/-3.5068))</f>
        <v>458456.41023287165</v>
      </c>
      <c r="K309">
        <v>3</v>
      </c>
      <c r="L309">
        <v>8</v>
      </c>
      <c r="M309" s="1">
        <v>83.15557861328125</v>
      </c>
    </row>
    <row r="310" spans="1:13" x14ac:dyDescent="0.2">
      <c r="A310" t="s">
        <v>451</v>
      </c>
      <c r="B310" t="s">
        <v>777</v>
      </c>
      <c r="C310" t="s">
        <v>71</v>
      </c>
      <c r="D310" t="s">
        <v>1119</v>
      </c>
      <c r="E310" s="1">
        <v>11.484797</v>
      </c>
      <c r="F310" s="1">
        <v>11.224177360534668</v>
      </c>
      <c r="G310" s="1">
        <v>0.36857116222381592</v>
      </c>
      <c r="H310" s="23">
        <f>POWER(10,((E310-32.244)/-3.5068))</f>
        <v>831188.88351257867</v>
      </c>
      <c r="I310" s="23">
        <f t="shared" ref="I310" si="270">AVERAGE(H310:H311)</f>
        <v>1000797.2201514315</v>
      </c>
      <c r="J310" s="23">
        <f t="shared" ref="J310" si="271">STDEV(H310:H311)</f>
        <v>239862.40996620673</v>
      </c>
      <c r="K310">
        <v>3</v>
      </c>
      <c r="L310">
        <v>8</v>
      </c>
      <c r="M310" s="1">
        <v>84.229118347167969</v>
      </c>
    </row>
    <row r="311" spans="1:13" x14ac:dyDescent="0.2">
      <c r="A311" t="s">
        <v>485</v>
      </c>
      <c r="B311" t="s">
        <v>777</v>
      </c>
      <c r="C311" t="s">
        <v>71</v>
      </c>
      <c r="D311" t="s">
        <v>1119</v>
      </c>
      <c r="E311" s="1">
        <v>10.963558000000001</v>
      </c>
      <c r="F311" s="1">
        <v>11.224177360534668</v>
      </c>
      <c r="G311" s="1">
        <v>0.36857116222381592</v>
      </c>
      <c r="H311" s="23">
        <f>POWER(10,((E311-32.244)/-3.5068))</f>
        <v>1170405.5567902843</v>
      </c>
      <c r="K311">
        <v>3</v>
      </c>
      <c r="L311">
        <v>8</v>
      </c>
      <c r="M311" s="1">
        <v>83.15557861328125</v>
      </c>
    </row>
    <row r="312" spans="1:13" x14ac:dyDescent="0.2">
      <c r="A312" t="s">
        <v>522</v>
      </c>
      <c r="B312" t="s">
        <v>778</v>
      </c>
      <c r="C312" t="s">
        <v>71</v>
      </c>
      <c r="D312" t="s">
        <v>1119</v>
      </c>
      <c r="E312" s="1">
        <v>11.895630000000001</v>
      </c>
      <c r="F312" s="1">
        <v>12.454986572265625</v>
      </c>
      <c r="G312" s="1">
        <v>0.79104912281036377</v>
      </c>
      <c r="H312" s="23">
        <f>POWER(10,((E312-32.244)/-3.5068))</f>
        <v>634667.82377430261</v>
      </c>
      <c r="I312" s="23">
        <f t="shared" ref="I312" si="272">AVERAGE(H312:H313)</f>
        <v>469565.32562821696</v>
      </c>
      <c r="J312" s="23">
        <f t="shared" ref="J312" si="273">STDEV(H312:H313)</f>
        <v>233490.19205987311</v>
      </c>
      <c r="K312">
        <v>3</v>
      </c>
      <c r="L312">
        <v>9</v>
      </c>
      <c r="M312" s="1">
        <v>84.094924926757812</v>
      </c>
    </row>
    <row r="313" spans="1:13" x14ac:dyDescent="0.2">
      <c r="A313" t="s">
        <v>555</v>
      </c>
      <c r="B313" t="s">
        <v>778</v>
      </c>
      <c r="C313" t="s">
        <v>71</v>
      </c>
      <c r="D313" t="s">
        <v>1119</v>
      </c>
      <c r="E313" s="1">
        <v>13.014341999999999</v>
      </c>
      <c r="F313" s="1">
        <v>12.454986572265625</v>
      </c>
      <c r="G313" s="1">
        <v>0.79104912281036377</v>
      </c>
      <c r="H313" s="23">
        <f>POWER(10,((E313-32.244)/-3.5068))</f>
        <v>304462.82748213131</v>
      </c>
      <c r="K313">
        <v>3</v>
      </c>
      <c r="L313">
        <v>9</v>
      </c>
      <c r="M313" s="1">
        <v>83.15557861328125</v>
      </c>
    </row>
    <row r="314" spans="1:13" x14ac:dyDescent="0.2">
      <c r="A314" t="s">
        <v>592</v>
      </c>
      <c r="B314" t="s">
        <v>779</v>
      </c>
      <c r="C314" t="s">
        <v>71</v>
      </c>
      <c r="D314" t="s">
        <v>1119</v>
      </c>
      <c r="E314" s="1">
        <v>9.8384210000000003</v>
      </c>
      <c r="F314" s="1">
        <v>10.216484069824219</v>
      </c>
      <c r="G314" s="1">
        <v>0.53466212749481201</v>
      </c>
      <c r="H314" s="23">
        <f>POWER(10,((E314-32.244)/-3.5068))</f>
        <v>2450082.64810452</v>
      </c>
      <c r="I314" s="23">
        <f t="shared" ref="I314" si="274">AVERAGE(H314:H315)</f>
        <v>1970688.9717199006</v>
      </c>
      <c r="J314" s="23">
        <f t="shared" ref="J314" si="275">STDEV(H314:H315)</f>
        <v>677965.03885902709</v>
      </c>
      <c r="K314">
        <v>3</v>
      </c>
      <c r="L314">
        <v>7</v>
      </c>
      <c r="M314" s="1">
        <v>85.571044921875</v>
      </c>
    </row>
    <row r="315" spans="1:13" x14ac:dyDescent="0.2">
      <c r="A315" t="s">
        <v>624</v>
      </c>
      <c r="B315" t="s">
        <v>779</v>
      </c>
      <c r="C315" t="s">
        <v>71</v>
      </c>
      <c r="D315" t="s">
        <v>1119</v>
      </c>
      <c r="E315" s="1">
        <v>10.594547</v>
      </c>
      <c r="F315" s="1">
        <v>10.216484069824219</v>
      </c>
      <c r="G315" s="1">
        <v>0.53466212749481201</v>
      </c>
      <c r="H315" s="23">
        <f>POWER(10,((E315-32.244)/-3.5068))</f>
        <v>1491295.2953352812</v>
      </c>
      <c r="K315">
        <v>3</v>
      </c>
      <c r="L315">
        <v>7</v>
      </c>
      <c r="M315" s="1">
        <v>83.021385192871094</v>
      </c>
    </row>
    <row r="316" spans="1:13" x14ac:dyDescent="0.2">
      <c r="A316" t="s">
        <v>99</v>
      </c>
      <c r="B316" t="s">
        <v>780</v>
      </c>
      <c r="C316" t="s">
        <v>71</v>
      </c>
      <c r="D316" t="s">
        <v>1119</v>
      </c>
      <c r="E316" s="1">
        <v>11.4935665</v>
      </c>
      <c r="F316" s="1">
        <v>11.580219268798828</v>
      </c>
      <c r="G316" s="1">
        <v>0.12254617363214493</v>
      </c>
      <c r="H316" s="23">
        <f>POWER(10,((E316-32.244)/-3.5068))</f>
        <v>826416.56421428069</v>
      </c>
      <c r="I316" s="23">
        <f t="shared" ref="I316" si="276">AVERAGE(H316:H317)</f>
        <v>781972.59961403464</v>
      </c>
      <c r="J316" s="23">
        <f t="shared" ref="J316" si="277">STDEV(H316:H317)</f>
        <v>62853.257503297697</v>
      </c>
      <c r="K316">
        <v>3</v>
      </c>
      <c r="L316">
        <v>8</v>
      </c>
      <c r="M316" s="1">
        <v>83.021385192871094</v>
      </c>
    </row>
    <row r="317" spans="1:13" x14ac:dyDescent="0.2">
      <c r="A317" t="s">
        <v>132</v>
      </c>
      <c r="B317" t="s">
        <v>780</v>
      </c>
      <c r="C317" t="s">
        <v>71</v>
      </c>
      <c r="D317" t="s">
        <v>1119</v>
      </c>
      <c r="E317" s="1">
        <v>11.666873000000001</v>
      </c>
      <c r="F317" s="1">
        <v>11.580219268798828</v>
      </c>
      <c r="G317" s="1">
        <v>0.12254617363214493</v>
      </c>
      <c r="H317" s="23">
        <f>POWER(10,((E317-32.244)/-3.5068))</f>
        <v>737528.63501378859</v>
      </c>
      <c r="K317">
        <v>3</v>
      </c>
      <c r="L317">
        <v>8</v>
      </c>
      <c r="M317" s="1">
        <v>83.021385192871094</v>
      </c>
    </row>
    <row r="318" spans="1:13" x14ac:dyDescent="0.2">
      <c r="A318" t="s">
        <v>170</v>
      </c>
      <c r="B318" t="s">
        <v>781</v>
      </c>
      <c r="C318" t="s">
        <v>71</v>
      </c>
      <c r="D318" t="s">
        <v>1119</v>
      </c>
      <c r="E318" s="1">
        <v>11.648875</v>
      </c>
      <c r="F318" s="1">
        <v>11.691131591796875</v>
      </c>
      <c r="G318" s="1">
        <v>5.9758834540843964E-2</v>
      </c>
      <c r="H318" s="23">
        <f>POWER(10,((E318-32.244)/-3.5068))</f>
        <v>746296.14984797768</v>
      </c>
      <c r="I318" s="23">
        <f t="shared" ref="I318" si="278">AVERAGE(H318:H319)</f>
        <v>726153.79403678491</v>
      </c>
      <c r="J318" s="23">
        <f t="shared" ref="J318" si="279">STDEV(H318:H319)</f>
        <v>28485.592766333422</v>
      </c>
      <c r="K318">
        <v>3</v>
      </c>
      <c r="L318">
        <v>8</v>
      </c>
      <c r="M318" s="1">
        <v>83.15557861328125</v>
      </c>
    </row>
    <row r="319" spans="1:13" x14ac:dyDescent="0.2">
      <c r="A319" t="s">
        <v>202</v>
      </c>
      <c r="B319" t="s">
        <v>781</v>
      </c>
      <c r="C319" t="s">
        <v>71</v>
      </c>
      <c r="D319" t="s">
        <v>1119</v>
      </c>
      <c r="E319" s="1">
        <v>11.733387</v>
      </c>
      <c r="F319" s="1">
        <v>11.691131591796875</v>
      </c>
      <c r="G319" s="1">
        <v>5.9758834540843964E-2</v>
      </c>
      <c r="H319" s="23">
        <f>POWER(10,((E319-32.244)/-3.5068))</f>
        <v>706011.43822559202</v>
      </c>
      <c r="K319">
        <v>3</v>
      </c>
      <c r="L319">
        <v>8</v>
      </c>
      <c r="M319" s="1">
        <v>83.15557861328125</v>
      </c>
    </row>
    <row r="320" spans="1:13" x14ac:dyDescent="0.2">
      <c r="A320" t="s">
        <v>240</v>
      </c>
      <c r="B320" t="s">
        <v>782</v>
      </c>
      <c r="C320" t="s">
        <v>71</v>
      </c>
      <c r="D320" t="s">
        <v>1119</v>
      </c>
      <c r="E320" s="1">
        <v>13.7141</v>
      </c>
      <c r="F320" s="1">
        <v>13.686893463134766</v>
      </c>
      <c r="G320" s="1">
        <v>3.8475014269351959E-2</v>
      </c>
      <c r="H320" s="23">
        <f>POWER(10,((E320-32.244)/-3.5068))</f>
        <v>192305.23326645474</v>
      </c>
      <c r="I320" s="23">
        <f t="shared" ref="I320" si="280">AVERAGE(H320:H321)</f>
        <v>195802.60386880705</v>
      </c>
      <c r="J320" s="23">
        <f t="shared" ref="J320" si="281">STDEV(H320:H321)</f>
        <v>4946.0289384916005</v>
      </c>
      <c r="K320">
        <v>3</v>
      </c>
      <c r="L320">
        <v>10</v>
      </c>
      <c r="M320" s="1">
        <v>82.887191772460938</v>
      </c>
    </row>
    <row r="321" spans="1:13" x14ac:dyDescent="0.2">
      <c r="A321" t="s">
        <v>273</v>
      </c>
      <c r="B321" t="s">
        <v>782</v>
      </c>
      <c r="C321" t="s">
        <v>71</v>
      </c>
      <c r="D321" t="s">
        <v>1119</v>
      </c>
      <c r="E321" s="1">
        <v>13.659687999999999</v>
      </c>
      <c r="F321" s="1">
        <v>13.686893463134766</v>
      </c>
      <c r="G321" s="1">
        <v>3.8475014269351959E-2</v>
      </c>
      <c r="H321" s="23">
        <f>POWER(10,((E321-32.244)/-3.5068))</f>
        <v>199299.97447115937</v>
      </c>
      <c r="K321">
        <v>3</v>
      </c>
      <c r="L321">
        <v>10</v>
      </c>
      <c r="M321" s="1">
        <v>83.021385192871094</v>
      </c>
    </row>
    <row r="322" spans="1:13" x14ac:dyDescent="0.2">
      <c r="A322" t="s">
        <v>311</v>
      </c>
      <c r="B322" t="s">
        <v>783</v>
      </c>
      <c r="C322" t="s">
        <v>71</v>
      </c>
      <c r="D322" t="s">
        <v>1119</v>
      </c>
      <c r="E322" s="1">
        <v>10.899827</v>
      </c>
      <c r="F322" s="1">
        <v>11.360550880432129</v>
      </c>
      <c r="G322" s="1">
        <v>0.65156197547912598</v>
      </c>
      <c r="H322" s="23">
        <f>POWER(10,((E322-32.244)/-3.5068))</f>
        <v>1220421.7069159832</v>
      </c>
      <c r="I322" s="23">
        <f t="shared" ref="I322" si="282">AVERAGE(H322:H323)</f>
        <v>943422.04269533686</v>
      </c>
      <c r="J322" s="23">
        <f t="shared" ref="J322" si="283">STDEV(H322:H323)</f>
        <v>391736.68191363144</v>
      </c>
      <c r="K322">
        <v>3</v>
      </c>
      <c r="L322">
        <v>7</v>
      </c>
      <c r="M322" s="1">
        <v>83.15557861328125</v>
      </c>
    </row>
    <row r="323" spans="1:13" x14ac:dyDescent="0.2">
      <c r="A323" t="s">
        <v>344</v>
      </c>
      <c r="B323" t="s">
        <v>783</v>
      </c>
      <c r="C323" t="s">
        <v>71</v>
      </c>
      <c r="D323" t="s">
        <v>1119</v>
      </c>
      <c r="E323" s="1">
        <v>11.821275</v>
      </c>
      <c r="F323" s="1">
        <v>11.360550880432129</v>
      </c>
      <c r="G323" s="1">
        <v>0.65156197547912598</v>
      </c>
      <c r="H323" s="23">
        <f>POWER(10,((E323-32.244)/-3.5068))</f>
        <v>666422.37847469049</v>
      </c>
      <c r="K323">
        <v>3</v>
      </c>
      <c r="L323">
        <v>8</v>
      </c>
      <c r="M323" s="1">
        <v>83.289772033691406</v>
      </c>
    </row>
    <row r="324" spans="1:13" x14ac:dyDescent="0.2">
      <c r="A324" t="s">
        <v>382</v>
      </c>
      <c r="B324" t="s">
        <v>784</v>
      </c>
      <c r="C324" t="s">
        <v>71</v>
      </c>
      <c r="D324" t="s">
        <v>1119</v>
      </c>
      <c r="E324" s="1">
        <v>10.783913</v>
      </c>
      <c r="F324" s="1">
        <v>10.866893768310547</v>
      </c>
      <c r="G324" s="1">
        <v>0.11735300719738007</v>
      </c>
      <c r="H324" s="23">
        <f>POWER(10,((E324-32.244)/-3.5068))</f>
        <v>1316933.9385466368</v>
      </c>
      <c r="I324" s="23">
        <f t="shared" ref="I324" si="284">AVERAGE(H324:H325)</f>
        <v>1248951.0956276176</v>
      </c>
      <c r="J324" s="23">
        <f t="shared" ref="J324" si="285">STDEV(H324:H325)</f>
        <v>96142.2584647568</v>
      </c>
      <c r="K324">
        <v>3</v>
      </c>
      <c r="L324">
        <v>7</v>
      </c>
      <c r="M324" s="1">
        <v>83.692352294921875</v>
      </c>
    </row>
    <row r="325" spans="1:13" x14ac:dyDescent="0.2">
      <c r="A325" t="s">
        <v>415</v>
      </c>
      <c r="B325" t="s">
        <v>784</v>
      </c>
      <c r="C325" t="s">
        <v>71</v>
      </c>
      <c r="D325" t="s">
        <v>1119</v>
      </c>
      <c r="E325" s="1">
        <v>10.949875</v>
      </c>
      <c r="F325" s="1">
        <v>10.866893768310547</v>
      </c>
      <c r="G325" s="1">
        <v>0.11735300719738007</v>
      </c>
      <c r="H325" s="23">
        <f>POWER(10,((E325-32.244)/-3.5068))</f>
        <v>1180968.2527085983</v>
      </c>
      <c r="K325">
        <v>3</v>
      </c>
      <c r="L325">
        <v>7</v>
      </c>
      <c r="M325" s="1">
        <v>83.960731506347656</v>
      </c>
    </row>
    <row r="326" spans="1:13" x14ac:dyDescent="0.2">
      <c r="A326" t="s">
        <v>453</v>
      </c>
      <c r="B326" t="s">
        <v>785</v>
      </c>
      <c r="C326" t="s">
        <v>71</v>
      </c>
      <c r="D326" t="s">
        <v>1119</v>
      </c>
      <c r="E326" s="1">
        <v>11.416712</v>
      </c>
      <c r="F326" s="1">
        <v>11.497175216674805</v>
      </c>
      <c r="G326" s="1">
        <v>0.11379311978816986</v>
      </c>
      <c r="H326" s="23">
        <f>POWER(10,((E326-32.244)/-3.5068))</f>
        <v>869190.28303191182</v>
      </c>
      <c r="I326" s="23">
        <f t="shared" ref="I326" si="286">AVERAGE(H326:H327)</f>
        <v>825611.20263460069</v>
      </c>
      <c r="J326" s="23">
        <f t="shared" ref="J326" si="287">STDEV(H326:H327)</f>
        <v>61630.126533624891</v>
      </c>
      <c r="K326">
        <v>3</v>
      </c>
      <c r="L326">
        <v>7</v>
      </c>
      <c r="M326" s="1">
        <v>82.618812561035156</v>
      </c>
    </row>
    <row r="327" spans="1:13" x14ac:dyDescent="0.2">
      <c r="A327" t="s">
        <v>486</v>
      </c>
      <c r="B327" t="s">
        <v>785</v>
      </c>
      <c r="C327" t="s">
        <v>71</v>
      </c>
      <c r="D327" t="s">
        <v>1119</v>
      </c>
      <c r="E327" s="1">
        <v>11.577640000000001</v>
      </c>
      <c r="F327" s="1">
        <v>11.497175216674805</v>
      </c>
      <c r="G327" s="1">
        <v>0.11379311978816986</v>
      </c>
      <c r="H327" s="23">
        <f>POWER(10,((E327-32.244)/-3.5068))</f>
        <v>782032.12223728956</v>
      </c>
      <c r="K327">
        <v>3</v>
      </c>
      <c r="L327">
        <v>8</v>
      </c>
      <c r="M327" s="1">
        <v>82.753005981445312</v>
      </c>
    </row>
    <row r="328" spans="1:13" x14ac:dyDescent="0.2">
      <c r="A328" t="s">
        <v>524</v>
      </c>
      <c r="B328" t="s">
        <v>786</v>
      </c>
      <c r="C328" t="s">
        <v>71</v>
      </c>
      <c r="D328" t="s">
        <v>1119</v>
      </c>
      <c r="E328" s="1">
        <v>10.875002</v>
      </c>
      <c r="F328" s="1">
        <v>10.914968490600586</v>
      </c>
      <c r="G328" s="1">
        <v>5.6520611047744751E-2</v>
      </c>
      <c r="H328" s="23">
        <f>POWER(10,((E328-32.244)/-3.5068))</f>
        <v>1240477.8874965271</v>
      </c>
      <c r="I328" s="23">
        <f t="shared" ref="I328" si="288">AVERAGE(H328:H329)</f>
        <v>1208764.8726365594</v>
      </c>
      <c r="J328" s="23">
        <f t="shared" ref="J328" si="289">STDEV(H328:H329)</f>
        <v>44848.975718705726</v>
      </c>
      <c r="K328">
        <v>3</v>
      </c>
      <c r="L328">
        <v>8</v>
      </c>
      <c r="M328" s="1">
        <v>82.753005981445312</v>
      </c>
    </row>
    <row r="329" spans="1:13" x14ac:dyDescent="0.2">
      <c r="A329" t="s">
        <v>556</v>
      </c>
      <c r="B329" t="s">
        <v>786</v>
      </c>
      <c r="C329" t="s">
        <v>71</v>
      </c>
      <c r="D329" t="s">
        <v>1119</v>
      </c>
      <c r="E329" s="1">
        <v>10.954934</v>
      </c>
      <c r="F329" s="1">
        <v>10.914968490600586</v>
      </c>
      <c r="G329" s="1">
        <v>5.6520611047744751E-2</v>
      </c>
      <c r="H329" s="23">
        <f>POWER(10,((E329-32.244)/-3.5068))</f>
        <v>1177051.8577765918</v>
      </c>
      <c r="K329">
        <v>3</v>
      </c>
      <c r="L329">
        <v>7</v>
      </c>
      <c r="M329" s="1">
        <v>82.753005981445312</v>
      </c>
    </row>
    <row r="330" spans="1:13" x14ac:dyDescent="0.2">
      <c r="A330" t="s">
        <v>594</v>
      </c>
      <c r="B330" t="s">
        <v>787</v>
      </c>
      <c r="C330" t="s">
        <v>71</v>
      </c>
      <c r="D330" t="s">
        <v>1119</v>
      </c>
      <c r="E330" s="1">
        <v>9.2570169999999994</v>
      </c>
      <c r="F330" s="1">
        <v>9.1859951019287109</v>
      </c>
      <c r="G330" s="1">
        <v>0.10044099390506744</v>
      </c>
      <c r="H330" s="23">
        <f>POWER(10,((E330-32.244)/-3.5068))</f>
        <v>3589004.8929649489</v>
      </c>
      <c r="I330" s="23">
        <f t="shared" ref="I330" si="290">AVERAGE(H330:H331)</f>
        <v>3764427.2292140936</v>
      </c>
      <c r="J330" s="23">
        <f t="shared" ref="J330" si="291">STDEV(H330:H331)</f>
        <v>248084.64706671392</v>
      </c>
      <c r="K330">
        <v>3</v>
      </c>
      <c r="L330">
        <v>6</v>
      </c>
      <c r="M330" s="1">
        <v>83.692352294921875</v>
      </c>
    </row>
    <row r="331" spans="1:13" x14ac:dyDescent="0.2">
      <c r="A331" t="s">
        <v>625</v>
      </c>
      <c r="B331" t="s">
        <v>787</v>
      </c>
      <c r="C331" t="s">
        <v>71</v>
      </c>
      <c r="D331" t="s">
        <v>1119</v>
      </c>
      <c r="E331" s="1">
        <v>9.1149719999999999</v>
      </c>
      <c r="F331" s="1">
        <v>9.1859951019287109</v>
      </c>
      <c r="G331" s="1">
        <v>0.10044099390506744</v>
      </c>
      <c r="H331" s="23">
        <f>POWER(10,((E331-32.244)/-3.5068))</f>
        <v>3939849.5654632384</v>
      </c>
      <c r="K331">
        <v>3</v>
      </c>
      <c r="L331">
        <v>6</v>
      </c>
      <c r="M331" s="1">
        <v>83.8265380859375</v>
      </c>
    </row>
    <row r="332" spans="1:13" x14ac:dyDescent="0.2">
      <c r="A332" t="s">
        <v>101</v>
      </c>
      <c r="B332" t="s">
        <v>788</v>
      </c>
      <c r="C332" t="s">
        <v>71</v>
      </c>
      <c r="D332" t="s">
        <v>1119</v>
      </c>
      <c r="E332" s="1">
        <v>11.721482999999999</v>
      </c>
      <c r="F332" s="1">
        <v>11.702054977416992</v>
      </c>
      <c r="G332" s="1">
        <v>2.7475025504827499E-2</v>
      </c>
      <c r="H332" s="23">
        <f>POWER(10,((E332-32.244)/-3.5068))</f>
        <v>711551.41221396578</v>
      </c>
      <c r="I332" s="23">
        <f t="shared" ref="I332" si="292">AVERAGE(H332:H333)</f>
        <v>720744.88558343146</v>
      </c>
      <c r="J332" s="23">
        <f t="shared" ref="J332" si="293">STDEV(H332:H333)</f>
        <v>13001.534724414316</v>
      </c>
      <c r="K332">
        <v>3</v>
      </c>
      <c r="L332">
        <v>8</v>
      </c>
      <c r="M332" s="1">
        <v>83.021385192871094</v>
      </c>
    </row>
    <row r="333" spans="1:13" x14ac:dyDescent="0.2">
      <c r="A333" t="s">
        <v>133</v>
      </c>
      <c r="B333" t="s">
        <v>788</v>
      </c>
      <c r="C333" t="s">
        <v>71</v>
      </c>
      <c r="D333" t="s">
        <v>1119</v>
      </c>
      <c r="E333" s="1">
        <v>11.682627999999999</v>
      </c>
      <c r="F333" s="1">
        <v>11.702054977416992</v>
      </c>
      <c r="G333" s="1">
        <v>2.7475025504827499E-2</v>
      </c>
      <c r="H333" s="23">
        <f>POWER(10,((E333-32.244)/-3.5068))</f>
        <v>729938.35895289725</v>
      </c>
      <c r="K333">
        <v>3</v>
      </c>
      <c r="L333">
        <v>8</v>
      </c>
      <c r="M333" s="1">
        <v>83.15557861328125</v>
      </c>
    </row>
    <row r="334" spans="1:13" x14ac:dyDescent="0.2">
      <c r="A334" t="s">
        <v>172</v>
      </c>
      <c r="B334" t="s">
        <v>789</v>
      </c>
      <c r="C334" t="s">
        <v>71</v>
      </c>
      <c r="D334" t="s">
        <v>1119</v>
      </c>
      <c r="E334" s="1">
        <v>13.462486</v>
      </c>
      <c r="F334" s="1">
        <v>13.451868057250977</v>
      </c>
      <c r="G334" s="1">
        <v>1.501641608774662E-2</v>
      </c>
      <c r="H334" s="23">
        <f>POWER(10,((E334-32.244)/-3.5068))</f>
        <v>226851.37536787486</v>
      </c>
      <c r="I334" s="23">
        <f t="shared" ref="I334" si="294">AVERAGE(H334:H335)</f>
        <v>228444.02475344914</v>
      </c>
      <c r="J334" s="23">
        <f t="shared" ref="J334" si="295">STDEV(H334:H335)</f>
        <v>2252.3463611843149</v>
      </c>
      <c r="K334">
        <v>3</v>
      </c>
      <c r="L334">
        <v>10</v>
      </c>
      <c r="M334" s="1">
        <v>83.289772033691406</v>
      </c>
    </row>
    <row r="335" spans="1:13" x14ac:dyDescent="0.2">
      <c r="A335" t="s">
        <v>203</v>
      </c>
      <c r="B335" t="s">
        <v>789</v>
      </c>
      <c r="C335" t="s">
        <v>71</v>
      </c>
      <c r="D335" t="s">
        <v>1119</v>
      </c>
      <c r="E335" s="1">
        <v>13.44125</v>
      </c>
      <c r="F335" s="1">
        <v>13.451868057250977</v>
      </c>
      <c r="G335" s="1">
        <v>1.501641608774662E-2</v>
      </c>
      <c r="H335" s="23">
        <f>POWER(10,((E335-32.244)/-3.5068))</f>
        <v>230036.67413902341</v>
      </c>
      <c r="K335">
        <v>3</v>
      </c>
      <c r="L335">
        <v>9</v>
      </c>
      <c r="M335" s="1">
        <v>83.021385192871094</v>
      </c>
    </row>
    <row r="336" spans="1:13" x14ac:dyDescent="0.2">
      <c r="A336" t="s">
        <v>242</v>
      </c>
      <c r="B336" t="s">
        <v>790</v>
      </c>
      <c r="C336" t="s">
        <v>71</v>
      </c>
      <c r="D336" t="s">
        <v>1119</v>
      </c>
      <c r="E336" s="1">
        <v>13.139889999999999</v>
      </c>
      <c r="F336" s="1">
        <v>13.195040702819824</v>
      </c>
      <c r="G336" s="1">
        <v>7.7995270490646362E-2</v>
      </c>
      <c r="H336" s="23">
        <f>POWER(10,((E336-32.244)/-3.5068))</f>
        <v>280370.92594861425</v>
      </c>
      <c r="I336" s="23">
        <f t="shared" ref="I336" si="296">AVERAGE(H336:H337)</f>
        <v>270576.94852156052</v>
      </c>
      <c r="J336" s="23">
        <f t="shared" ref="J336" si="297">STDEV(H336:H337)</f>
        <v>13850.775706915356</v>
      </c>
      <c r="K336">
        <v>3</v>
      </c>
      <c r="L336">
        <v>9</v>
      </c>
      <c r="M336" s="1">
        <v>82.484619140625</v>
      </c>
    </row>
    <row r="337" spans="1:13" x14ac:dyDescent="0.2">
      <c r="A337" t="s">
        <v>274</v>
      </c>
      <c r="B337" t="s">
        <v>790</v>
      </c>
      <c r="C337" t="s">
        <v>71</v>
      </c>
      <c r="D337" t="s">
        <v>1119</v>
      </c>
      <c r="E337" s="1">
        <v>13.250192</v>
      </c>
      <c r="F337" s="1">
        <v>13.195040702819824</v>
      </c>
      <c r="G337" s="1">
        <v>7.7995270490646362E-2</v>
      </c>
      <c r="H337" s="23">
        <f>POWER(10,((E337-32.244)/-3.5068))</f>
        <v>260782.97109450676</v>
      </c>
      <c r="K337">
        <v>3</v>
      </c>
      <c r="L337">
        <v>9</v>
      </c>
      <c r="M337" s="1">
        <v>82.350425720214844</v>
      </c>
    </row>
    <row r="338" spans="1:13" x14ac:dyDescent="0.2">
      <c r="A338" t="s">
        <v>313</v>
      </c>
      <c r="B338" t="s">
        <v>791</v>
      </c>
      <c r="C338" t="s">
        <v>71</v>
      </c>
      <c r="D338" t="s">
        <v>1119</v>
      </c>
      <c r="E338" s="1">
        <v>10.753622999999999</v>
      </c>
      <c r="F338" s="1">
        <v>10.720858573913574</v>
      </c>
      <c r="G338" s="1">
        <v>4.6335909515619278E-2</v>
      </c>
      <c r="H338" s="23">
        <f>POWER(10,((E338-32.244)/-3.5068))</f>
        <v>1343388.0917325674</v>
      </c>
      <c r="I338" s="23">
        <f t="shared" ref="I338" si="298">AVERAGE(H338:H339)</f>
        <v>1372919.6499621402</v>
      </c>
      <c r="J338" s="23">
        <f t="shared" ref="J338" si="299">STDEV(H338:H339)</f>
        <v>41763.930166272694</v>
      </c>
      <c r="K338">
        <v>3</v>
      </c>
      <c r="L338">
        <v>7</v>
      </c>
      <c r="M338" s="1">
        <v>85.168464660644531</v>
      </c>
    </row>
    <row r="339" spans="1:13" x14ac:dyDescent="0.2">
      <c r="A339" t="s">
        <v>345</v>
      </c>
      <c r="B339" t="s">
        <v>791</v>
      </c>
      <c r="C339" t="s">
        <v>71</v>
      </c>
      <c r="D339" t="s">
        <v>1119</v>
      </c>
      <c r="E339" s="1">
        <v>10.688094</v>
      </c>
      <c r="F339" s="1">
        <v>10.720858573913574</v>
      </c>
      <c r="G339" s="1">
        <v>4.6335909515619278E-2</v>
      </c>
      <c r="H339" s="23">
        <f>POWER(10,((E339-32.244)/-3.5068))</f>
        <v>1402451.2081917131</v>
      </c>
      <c r="K339">
        <v>3</v>
      </c>
      <c r="L339">
        <v>7</v>
      </c>
      <c r="M339" s="1">
        <v>85.571044921875</v>
      </c>
    </row>
    <row r="340" spans="1:13" x14ac:dyDescent="0.2">
      <c r="A340" t="s">
        <v>384</v>
      </c>
      <c r="B340" t="s">
        <v>792</v>
      </c>
      <c r="C340" t="s">
        <v>71</v>
      </c>
      <c r="D340" t="s">
        <v>1119</v>
      </c>
      <c r="E340" s="1">
        <v>12.823305</v>
      </c>
      <c r="F340" s="1">
        <v>12.910911560058594</v>
      </c>
      <c r="G340" s="1">
        <v>0.12389419972896576</v>
      </c>
      <c r="H340" s="23">
        <f>POWER(10,((E340-32.244)/-3.5068))</f>
        <v>345152.03385081433</v>
      </c>
      <c r="I340" s="23">
        <f t="shared" ref="I340" si="300">AVERAGE(H340:H341)</f>
        <v>326397.3803739812</v>
      </c>
      <c r="J340" s="23">
        <f t="shared" ref="J340" si="301">STDEV(H340:H341)</f>
        <v>26523.085304545137</v>
      </c>
      <c r="K340">
        <v>3</v>
      </c>
      <c r="L340">
        <v>8</v>
      </c>
      <c r="M340" s="1">
        <v>82.887191772460938</v>
      </c>
    </row>
    <row r="341" spans="1:13" x14ac:dyDescent="0.2">
      <c r="A341" t="s">
        <v>416</v>
      </c>
      <c r="B341" t="s">
        <v>792</v>
      </c>
      <c r="C341" t="s">
        <v>71</v>
      </c>
      <c r="D341" t="s">
        <v>1119</v>
      </c>
      <c r="E341" s="1">
        <v>12.998518000000001</v>
      </c>
      <c r="F341" s="1">
        <v>12.910911560058594</v>
      </c>
      <c r="G341" s="1">
        <v>0.12389419972896576</v>
      </c>
      <c r="H341" s="23">
        <f>POWER(10,((E341-32.244)/-3.5068))</f>
        <v>307642.72689714807</v>
      </c>
      <c r="K341">
        <v>3</v>
      </c>
      <c r="L341">
        <v>9</v>
      </c>
      <c r="M341" s="1">
        <v>82.887191772460938</v>
      </c>
    </row>
    <row r="342" spans="1:13" x14ac:dyDescent="0.2">
      <c r="A342" t="s">
        <v>455</v>
      </c>
      <c r="B342" t="s">
        <v>793</v>
      </c>
      <c r="C342" t="s">
        <v>71</v>
      </c>
      <c r="D342" t="s">
        <v>1119</v>
      </c>
      <c r="E342" s="1">
        <v>13.644280999999999</v>
      </c>
      <c r="F342" s="1">
        <v>13.856971740722656</v>
      </c>
      <c r="G342" s="1">
        <v>0.30078890919685364</v>
      </c>
      <c r="H342" s="23">
        <f>POWER(10,((E342-32.244)/-3.5068))</f>
        <v>201326.39044578132</v>
      </c>
      <c r="I342" s="23">
        <f t="shared" ref="I342" si="302">AVERAGE(H342:H343)</f>
        <v>176795.54603080946</v>
      </c>
      <c r="J342" s="23">
        <f t="shared" ref="J342" si="303">STDEV(H342:H343)</f>
        <v>34691.852868117261</v>
      </c>
      <c r="K342">
        <v>3</v>
      </c>
      <c r="L342">
        <v>10</v>
      </c>
      <c r="M342" s="1">
        <v>85.705230712890625</v>
      </c>
    </row>
    <row r="343" spans="1:13" x14ac:dyDescent="0.2">
      <c r="A343" t="s">
        <v>487</v>
      </c>
      <c r="B343" t="s">
        <v>793</v>
      </c>
      <c r="C343" t="s">
        <v>71</v>
      </c>
      <c r="D343" t="s">
        <v>1119</v>
      </c>
      <c r="E343" s="1">
        <v>14.069661</v>
      </c>
      <c r="F343" s="1">
        <v>13.856971740722656</v>
      </c>
      <c r="G343" s="1">
        <v>0.30078890919685364</v>
      </c>
      <c r="H343" s="23">
        <f>POWER(10,((E343-32.244)/-3.5068))</f>
        <v>152264.70161583758</v>
      </c>
      <c r="K343">
        <v>3</v>
      </c>
      <c r="L343">
        <v>10</v>
      </c>
      <c r="M343" s="1">
        <v>85.839424133300781</v>
      </c>
    </row>
    <row r="344" spans="1:13" x14ac:dyDescent="0.2">
      <c r="A344" t="s">
        <v>526</v>
      </c>
      <c r="B344" t="s">
        <v>794</v>
      </c>
      <c r="C344" t="s">
        <v>71</v>
      </c>
      <c r="D344" t="s">
        <v>1119</v>
      </c>
      <c r="E344" s="1">
        <v>18.25684</v>
      </c>
      <c r="F344" s="1">
        <v>18.293937683105469</v>
      </c>
      <c r="G344" s="1">
        <v>5.2465744316577911E-2</v>
      </c>
      <c r="H344" s="23">
        <f>POWER(10,((E344-32.244)/-3.5068))</f>
        <v>9740.5209144993041</v>
      </c>
      <c r="I344" s="23">
        <f t="shared" ref="I344" si="304">AVERAGE(H344:H345)</f>
        <v>9508.9346132873652</v>
      </c>
      <c r="J344" s="23">
        <f t="shared" ref="J344" si="305">STDEV(H344:H345)</f>
        <v>327.51248803374477</v>
      </c>
      <c r="K344">
        <v>3</v>
      </c>
      <c r="L344">
        <v>14</v>
      </c>
      <c r="M344" s="1">
        <v>85.973617553710938</v>
      </c>
    </row>
    <row r="345" spans="1:13" x14ac:dyDescent="0.2">
      <c r="A345" t="s">
        <v>557</v>
      </c>
      <c r="B345" t="s">
        <v>794</v>
      </c>
      <c r="C345" t="s">
        <v>71</v>
      </c>
      <c r="D345" t="s">
        <v>1119</v>
      </c>
      <c r="E345" s="1">
        <v>18.331037999999999</v>
      </c>
      <c r="F345" s="1">
        <v>18.293937683105469</v>
      </c>
      <c r="G345" s="1">
        <v>5.2465744316577911E-2</v>
      </c>
      <c r="H345" s="23">
        <f>POWER(10,((E345-32.244)/-3.5068))</f>
        <v>9277.3483120754263</v>
      </c>
      <c r="K345">
        <v>3</v>
      </c>
      <c r="L345">
        <v>14</v>
      </c>
      <c r="M345" s="1">
        <v>85.973617553710938</v>
      </c>
    </row>
    <row r="346" spans="1:13" x14ac:dyDescent="0.2">
      <c r="A346" t="s">
        <v>596</v>
      </c>
      <c r="B346" t="s">
        <v>795</v>
      </c>
      <c r="C346" t="s">
        <v>71</v>
      </c>
      <c r="D346" t="s">
        <v>1119</v>
      </c>
      <c r="E346" s="1">
        <v>12.3581915</v>
      </c>
      <c r="F346" s="1">
        <v>12.139141082763672</v>
      </c>
      <c r="G346" s="1">
        <v>0.30978474020957947</v>
      </c>
      <c r="H346" s="23">
        <f>POWER(10,((E346-32.244)/-3.5068))</f>
        <v>468427.43548506487</v>
      </c>
      <c r="I346" s="23">
        <f t="shared" ref="I346" si="306">AVERAGE(H346:H347)</f>
        <v>546491.77257435303</v>
      </c>
      <c r="J346" s="23">
        <f t="shared" ref="J346" si="307">STDEV(H346:H347)</f>
        <v>110399.64424933736</v>
      </c>
      <c r="K346">
        <v>3</v>
      </c>
      <c r="L346">
        <v>8</v>
      </c>
      <c r="M346" s="1">
        <v>84.900077819824219</v>
      </c>
    </row>
    <row r="347" spans="1:13" x14ac:dyDescent="0.2">
      <c r="A347" t="s">
        <v>626</v>
      </c>
      <c r="B347" t="s">
        <v>795</v>
      </c>
      <c r="C347" t="s">
        <v>71</v>
      </c>
      <c r="D347" t="s">
        <v>1119</v>
      </c>
      <c r="E347" s="1">
        <v>11.92009</v>
      </c>
      <c r="F347" s="1">
        <v>12.139141082763672</v>
      </c>
      <c r="G347" s="1">
        <v>0.30978474020957947</v>
      </c>
      <c r="H347" s="23">
        <f>POWER(10,((E347-32.244)/-3.5068))</f>
        <v>624556.10966364131</v>
      </c>
      <c r="K347">
        <v>3</v>
      </c>
      <c r="L347">
        <v>8</v>
      </c>
      <c r="M347" s="1">
        <v>85.168464660644531</v>
      </c>
    </row>
    <row r="348" spans="1:13" x14ac:dyDescent="0.2">
      <c r="A348" t="s">
        <v>103</v>
      </c>
      <c r="B348" t="s">
        <v>796</v>
      </c>
      <c r="C348" t="s">
        <v>71</v>
      </c>
      <c r="D348" t="s">
        <v>1119</v>
      </c>
      <c r="E348" s="1">
        <v>12.001409000000001</v>
      </c>
      <c r="F348" s="1">
        <v>12.084612846374512</v>
      </c>
      <c r="G348" s="1">
        <v>0.11766860634088516</v>
      </c>
      <c r="H348" s="23">
        <f>POWER(10,((E348-32.244)/-3.5068))</f>
        <v>592082.89401242696</v>
      </c>
      <c r="I348" s="23">
        <f t="shared" ref="I348" si="308">AVERAGE(H348:H349)</f>
        <v>561440.62276188692</v>
      </c>
      <c r="J348" s="23">
        <f t="shared" ref="J348" si="309">STDEV(H348:H349)</f>
        <v>43334.715584428908</v>
      </c>
      <c r="K348">
        <v>3</v>
      </c>
      <c r="L348">
        <v>8</v>
      </c>
      <c r="M348" s="1">
        <v>85.168464660644531</v>
      </c>
    </row>
    <row r="349" spans="1:13" x14ac:dyDescent="0.2">
      <c r="A349" t="s">
        <v>134</v>
      </c>
      <c r="B349" t="s">
        <v>796</v>
      </c>
      <c r="C349" t="s">
        <v>71</v>
      </c>
      <c r="D349" t="s">
        <v>1119</v>
      </c>
      <c r="E349" s="1">
        <v>12.167816999999999</v>
      </c>
      <c r="F349" s="1">
        <v>12.084612846374512</v>
      </c>
      <c r="G349" s="1">
        <v>0.11766860634088516</v>
      </c>
      <c r="H349" s="23">
        <f>POWER(10,((E349-32.244)/-3.5068))</f>
        <v>530798.35151134687</v>
      </c>
      <c r="K349">
        <v>3</v>
      </c>
      <c r="L349">
        <v>8</v>
      </c>
      <c r="M349" s="1">
        <v>85.302658081054688</v>
      </c>
    </row>
    <row r="350" spans="1:13" x14ac:dyDescent="0.2">
      <c r="A350" t="s">
        <v>174</v>
      </c>
      <c r="B350" t="s">
        <v>797</v>
      </c>
      <c r="C350" t="s">
        <v>71</v>
      </c>
      <c r="D350" t="s">
        <v>1119</v>
      </c>
      <c r="E350" s="1">
        <v>9.8262970000000003</v>
      </c>
      <c r="F350" s="1">
        <v>9.8943939208984375</v>
      </c>
      <c r="G350" s="1">
        <v>9.6303865313529968E-2</v>
      </c>
      <c r="H350" s="23">
        <f>POWER(10,((E350-32.244)/-3.5068))</f>
        <v>2469664.8327509179</v>
      </c>
      <c r="I350" s="23">
        <f t="shared" ref="I350" si="310">AVERAGE(H350:H351)</f>
        <v>2364032.5098939608</v>
      </c>
      <c r="J350" s="23">
        <f t="shared" ref="J350" si="311">STDEV(H350:H351)</f>
        <v>149386.6636092822</v>
      </c>
      <c r="K350">
        <v>3</v>
      </c>
      <c r="L350">
        <v>6</v>
      </c>
      <c r="M350" s="1">
        <v>85.034271240234375</v>
      </c>
    </row>
    <row r="351" spans="1:13" x14ac:dyDescent="0.2">
      <c r="A351" t="s">
        <v>204</v>
      </c>
      <c r="B351" t="s">
        <v>797</v>
      </c>
      <c r="C351" t="s">
        <v>71</v>
      </c>
      <c r="D351" t="s">
        <v>1119</v>
      </c>
      <c r="E351" s="1">
        <v>9.962491</v>
      </c>
      <c r="F351" s="1">
        <v>9.8943939208984375</v>
      </c>
      <c r="G351" s="1">
        <v>9.6303865313529968E-2</v>
      </c>
      <c r="H351" s="23">
        <f>POWER(10,((E351-32.244)/-3.5068))</f>
        <v>2258400.1870370037</v>
      </c>
      <c r="K351">
        <v>3</v>
      </c>
      <c r="L351">
        <v>6</v>
      </c>
      <c r="M351" s="1">
        <v>85.168464660644531</v>
      </c>
    </row>
    <row r="352" spans="1:13" x14ac:dyDescent="0.2">
      <c r="A352" t="s">
        <v>244</v>
      </c>
      <c r="B352" t="s">
        <v>798</v>
      </c>
      <c r="C352" t="s">
        <v>71</v>
      </c>
      <c r="D352" t="s">
        <v>1119</v>
      </c>
      <c r="E352" s="1">
        <v>9.8193079999999995</v>
      </c>
      <c r="F352" s="1">
        <v>10.379648208618164</v>
      </c>
      <c r="G352" s="1">
        <v>0.79244035482406616</v>
      </c>
      <c r="H352" s="23">
        <f>POWER(10,((E352-32.244)/-3.5068))</f>
        <v>2481024.2126051295</v>
      </c>
      <c r="I352" s="23">
        <f t="shared" ref="I352" si="312">AVERAGE(H352:H353)</f>
        <v>1834842.0433670133</v>
      </c>
      <c r="J352" s="23">
        <f t="shared" ref="J352" si="313">STDEV(H352:H353)</f>
        <v>913839.58750021039</v>
      </c>
      <c r="K352">
        <v>3</v>
      </c>
      <c r="L352">
        <v>7</v>
      </c>
      <c r="M352" s="1">
        <v>85.168464660644531</v>
      </c>
    </row>
    <row r="353" spans="1:14" x14ac:dyDescent="0.2">
      <c r="A353" t="s">
        <v>275</v>
      </c>
      <c r="B353" t="s">
        <v>798</v>
      </c>
      <c r="C353" t="s">
        <v>71</v>
      </c>
      <c r="D353" t="s">
        <v>1119</v>
      </c>
      <c r="E353" s="1">
        <v>10.939988</v>
      </c>
      <c r="F353" s="1">
        <v>10.379648208618164</v>
      </c>
      <c r="G353" s="1">
        <v>0.79244035482406616</v>
      </c>
      <c r="H353" s="23">
        <f>POWER(10,((E353-32.244)/-3.5068))</f>
        <v>1188659.8741288972</v>
      </c>
      <c r="K353">
        <v>3</v>
      </c>
      <c r="L353">
        <v>7</v>
      </c>
      <c r="M353" s="1">
        <v>85.302658081054688</v>
      </c>
    </row>
    <row r="354" spans="1:14" x14ac:dyDescent="0.2">
      <c r="A354" t="s">
        <v>315</v>
      </c>
      <c r="B354" t="s">
        <v>799</v>
      </c>
      <c r="C354" t="s">
        <v>71</v>
      </c>
      <c r="D354" t="s">
        <v>1119</v>
      </c>
      <c r="E354" s="1">
        <v>10.592088</v>
      </c>
      <c r="F354" s="1">
        <v>10.628496170043945</v>
      </c>
      <c r="G354" s="1">
        <v>5.1488611847162247E-2</v>
      </c>
      <c r="H354" s="23">
        <f>POWER(10,((E354-32.244)/-3.5068))</f>
        <v>1493705.0760200638</v>
      </c>
      <c r="I354" s="23">
        <f t="shared" ref="I354" si="314">AVERAGE(H354:H355)</f>
        <v>1458837.1898175082</v>
      </c>
      <c r="J354" s="23">
        <f t="shared" ref="J354" si="315">STDEV(H354:H355)</f>
        <v>49310.637558935865</v>
      </c>
      <c r="K354">
        <v>3</v>
      </c>
      <c r="L354">
        <v>7</v>
      </c>
      <c r="M354" s="1">
        <v>85.168464660644531</v>
      </c>
    </row>
    <row r="355" spans="1:14" x14ac:dyDescent="0.2">
      <c r="A355" t="s">
        <v>346</v>
      </c>
      <c r="B355" t="s">
        <v>799</v>
      </c>
      <c r="C355" t="s">
        <v>71</v>
      </c>
      <c r="D355" t="s">
        <v>1119</v>
      </c>
      <c r="E355" s="1">
        <v>10.664904</v>
      </c>
      <c r="F355" s="1">
        <v>10.628496170043945</v>
      </c>
      <c r="G355" s="1">
        <v>5.1488611847162247E-2</v>
      </c>
      <c r="H355" s="23">
        <f>POWER(10,((E355-32.244)/-3.5068))</f>
        <v>1423969.3036149526</v>
      </c>
      <c r="K355">
        <v>3</v>
      </c>
      <c r="L355">
        <v>7</v>
      </c>
      <c r="M355" s="1">
        <v>85.168464660644531</v>
      </c>
    </row>
    <row r="356" spans="1:14" x14ac:dyDescent="0.2">
      <c r="A356" t="s">
        <v>386</v>
      </c>
      <c r="B356" t="s">
        <v>800</v>
      </c>
      <c r="C356" t="s">
        <v>71</v>
      </c>
      <c r="D356" t="s">
        <v>1119</v>
      </c>
      <c r="E356" s="1">
        <v>11.817375</v>
      </c>
      <c r="F356" s="1">
        <v>11.740138053894043</v>
      </c>
      <c r="G356" s="1">
        <v>0.10922979563474655</v>
      </c>
      <c r="H356" s="23">
        <f>POWER(10,((E356-32.244)/-3.5068))</f>
        <v>668131.11479708226</v>
      </c>
      <c r="I356" s="23">
        <f t="shared" ref="I356" si="316">AVERAGE(H356:H357)</f>
        <v>703792.88152646576</v>
      </c>
      <c r="J356" s="23">
        <f t="shared" ref="J356" si="317">STDEV(H356:H357)</f>
        <v>50433.354166879835</v>
      </c>
      <c r="K356">
        <v>3</v>
      </c>
      <c r="L356">
        <v>7</v>
      </c>
      <c r="M356" s="1">
        <v>83.692352294921875</v>
      </c>
    </row>
    <row r="357" spans="1:14" x14ac:dyDescent="0.2">
      <c r="A357" t="s">
        <v>417</v>
      </c>
      <c r="B357" t="s">
        <v>800</v>
      </c>
      <c r="C357" t="s">
        <v>71</v>
      </c>
      <c r="D357" t="s">
        <v>1119</v>
      </c>
      <c r="E357" s="1">
        <v>11.662901</v>
      </c>
      <c r="F357" s="1">
        <v>11.740138053894043</v>
      </c>
      <c r="G357" s="1">
        <v>0.10922979563474655</v>
      </c>
      <c r="H357" s="23">
        <f>POWER(10,((E357-32.244)/-3.5068))</f>
        <v>739454.64825584937</v>
      </c>
      <c r="K357">
        <v>3</v>
      </c>
      <c r="L357">
        <v>7</v>
      </c>
      <c r="M357" s="1">
        <v>83.692352294921875</v>
      </c>
    </row>
    <row r="358" spans="1:14" x14ac:dyDescent="0.2">
      <c r="A358" t="s">
        <v>457</v>
      </c>
      <c r="B358" t="s">
        <v>801</v>
      </c>
      <c r="C358" t="s">
        <v>71</v>
      </c>
      <c r="D358" t="s">
        <v>1119</v>
      </c>
      <c r="E358" s="1">
        <v>10.970910999999999</v>
      </c>
      <c r="F358" s="1">
        <v>11.128379821777344</v>
      </c>
      <c r="G358" s="1">
        <v>0.22269450128078461</v>
      </c>
      <c r="H358" s="23">
        <f>POWER(10,((E358-32.244)/-3.5068))</f>
        <v>1164768.4318320341</v>
      </c>
      <c r="I358" s="23">
        <f t="shared" ref="I358" si="318">AVERAGE(H358:H359)</f>
        <v>1055973.4203594073</v>
      </c>
      <c r="J358" s="23">
        <f t="shared" ref="J358" si="319">STDEV(H358:H359)</f>
        <v>153859.38074312438</v>
      </c>
      <c r="K358">
        <v>3</v>
      </c>
      <c r="L358">
        <v>7</v>
      </c>
      <c r="M358" s="1">
        <v>83.15557861328125</v>
      </c>
      <c r="N358" s="1">
        <v>82.753005981445312</v>
      </c>
    </row>
    <row r="359" spans="1:14" x14ac:dyDescent="0.2">
      <c r="A359" t="s">
        <v>488</v>
      </c>
      <c r="B359" t="s">
        <v>801</v>
      </c>
      <c r="C359" t="s">
        <v>71</v>
      </c>
      <c r="D359" t="s">
        <v>1119</v>
      </c>
      <c r="E359" s="1">
        <v>11.285849000000001</v>
      </c>
      <c r="F359" s="1">
        <v>11.128379821777344</v>
      </c>
      <c r="G359" s="1">
        <v>0.22269450128078461</v>
      </c>
      <c r="H359" s="23">
        <f>POWER(10,((E359-32.244)/-3.5068))</f>
        <v>947178.4088867805</v>
      </c>
      <c r="K359">
        <v>3</v>
      </c>
      <c r="L359">
        <v>8</v>
      </c>
      <c r="M359" s="1">
        <v>83.15557861328125</v>
      </c>
      <c r="N359" s="1">
        <v>82.753005981445312</v>
      </c>
    </row>
    <row r="360" spans="1:14" x14ac:dyDescent="0.2">
      <c r="A360" t="s">
        <v>527</v>
      </c>
      <c r="B360" t="s">
        <v>802</v>
      </c>
      <c r="C360" t="s">
        <v>71</v>
      </c>
      <c r="D360" t="s">
        <v>1119</v>
      </c>
      <c r="E360" s="1">
        <v>9.9576329999999995</v>
      </c>
      <c r="F360" s="1">
        <v>9.9644393920898438</v>
      </c>
      <c r="G360" s="1">
        <v>9.6256658434867859E-3</v>
      </c>
      <c r="H360" s="23">
        <f>POWER(10,((E360-32.244)/-3.5068))</f>
        <v>2265615.5127510605</v>
      </c>
      <c r="I360" s="23">
        <f t="shared" ref="I360" si="320">AVERAGE(H360:H361)</f>
        <v>2255535.1711015729</v>
      </c>
      <c r="J360" s="23">
        <f t="shared" ref="J360" si="321">STDEV(H360:H361)</f>
        <v>14255.75587405943</v>
      </c>
      <c r="K360">
        <v>3</v>
      </c>
      <c r="L360">
        <v>6</v>
      </c>
      <c r="M360" s="1">
        <v>83.15557861328125</v>
      </c>
      <c r="N360" s="1">
        <v>83.021385192871094</v>
      </c>
    </row>
    <row r="361" spans="1:14" x14ac:dyDescent="0.2">
      <c r="A361" t="s">
        <v>558</v>
      </c>
      <c r="B361" t="s">
        <v>802</v>
      </c>
      <c r="C361" t="s">
        <v>71</v>
      </c>
      <c r="D361" t="s">
        <v>1119</v>
      </c>
      <c r="E361" s="1">
        <v>9.9712460000000007</v>
      </c>
      <c r="F361" s="1">
        <v>9.9644393920898438</v>
      </c>
      <c r="G361" s="1">
        <v>9.6256658434867859E-3</v>
      </c>
      <c r="H361" s="23">
        <f>POWER(10,((E361-32.244)/-3.5068))</f>
        <v>2245454.8294520858</v>
      </c>
      <c r="K361">
        <v>3</v>
      </c>
      <c r="L361">
        <v>6</v>
      </c>
      <c r="M361" s="1">
        <v>83.15557861328125</v>
      </c>
      <c r="N361" s="1">
        <v>83.021385192871094</v>
      </c>
    </row>
    <row r="362" spans="1:14" x14ac:dyDescent="0.2">
      <c r="A362" t="s">
        <v>597</v>
      </c>
      <c r="B362" t="s">
        <v>803</v>
      </c>
      <c r="C362" t="s">
        <v>71</v>
      </c>
      <c r="D362" t="s">
        <v>1119</v>
      </c>
      <c r="E362" s="1">
        <v>10.873856</v>
      </c>
      <c r="F362" s="1">
        <v>10.773575782775879</v>
      </c>
      <c r="G362" s="1">
        <v>0.14181706309318542</v>
      </c>
      <c r="H362" s="23">
        <f>POWER(10,((E362-32.244)/-3.5068))</f>
        <v>1241411.6614218946</v>
      </c>
      <c r="I362" s="23">
        <f t="shared" ref="I362" si="322">AVERAGE(H362:H363)</f>
        <v>1328778.0684249587</v>
      </c>
      <c r="J362" s="23">
        <f t="shared" ref="J362" si="323">STDEV(H362:H363)</f>
        <v>123554.75767954128</v>
      </c>
      <c r="K362">
        <v>3</v>
      </c>
      <c r="L362">
        <v>7</v>
      </c>
      <c r="M362" s="1">
        <v>82.753005981445312</v>
      </c>
      <c r="N362" s="1">
        <v>84.229118347167969</v>
      </c>
    </row>
    <row r="363" spans="1:14" x14ac:dyDescent="0.2">
      <c r="A363" t="s">
        <v>627</v>
      </c>
      <c r="B363" t="s">
        <v>803</v>
      </c>
      <c r="C363" t="s">
        <v>71</v>
      </c>
      <c r="D363" t="s">
        <v>1119</v>
      </c>
      <c r="E363" s="1">
        <v>10.673296000000001</v>
      </c>
      <c r="F363" s="1">
        <v>10.773575782775879</v>
      </c>
      <c r="G363" s="1">
        <v>0.14181706309318542</v>
      </c>
      <c r="H363" s="23">
        <f>POWER(10,((E363-32.244)/-3.5068))</f>
        <v>1416144.4754280231</v>
      </c>
      <c r="K363">
        <v>3</v>
      </c>
      <c r="L363">
        <v>7</v>
      </c>
      <c r="M363" s="1">
        <v>82.618812561035156</v>
      </c>
    </row>
    <row r="364" spans="1:14" x14ac:dyDescent="0.2">
      <c r="A364" t="s">
        <v>104</v>
      </c>
      <c r="B364" t="s">
        <v>804</v>
      </c>
      <c r="C364" t="s">
        <v>71</v>
      </c>
      <c r="D364" t="s">
        <v>1119</v>
      </c>
      <c r="E364" s="1">
        <v>13.93572</v>
      </c>
      <c r="F364" s="1">
        <f>E364</f>
        <v>13.93572</v>
      </c>
      <c r="G364" s="1">
        <v>0</v>
      </c>
      <c r="H364" s="23">
        <f>POWER(10,((E364-32.244)/-3.5068))</f>
        <v>166262.3390935885</v>
      </c>
      <c r="I364" s="23">
        <f t="shared" ref="I364" si="324">AVERAGE(H364:H365)</f>
        <v>83133.40623298398</v>
      </c>
      <c r="J364" s="23">
        <f t="shared" ref="J364" si="325">STDEV(H364:H365)</f>
        <v>117562.06427706935</v>
      </c>
      <c r="K364">
        <v>3</v>
      </c>
      <c r="L364">
        <v>10</v>
      </c>
      <c r="M364" s="1">
        <v>83.021385192871094</v>
      </c>
    </row>
    <row r="365" spans="1:14" x14ac:dyDescent="0.2">
      <c r="A365" s="3" t="s">
        <v>135</v>
      </c>
      <c r="B365" s="3" t="s">
        <v>804</v>
      </c>
      <c r="C365" s="3" t="s">
        <v>71</v>
      </c>
      <c r="D365" s="3" t="s">
        <v>1119</v>
      </c>
      <c r="E365" s="4">
        <v>29.962353</v>
      </c>
      <c r="F365" s="4">
        <v>21.94903564453125</v>
      </c>
      <c r="G365" s="4">
        <v>11.332540512084961</v>
      </c>
      <c r="H365" s="23">
        <f>POWER(10,((E365-32.244)/-3.5068))</f>
        <v>4.473372379472405</v>
      </c>
      <c r="K365" s="3">
        <v>3</v>
      </c>
      <c r="L365" s="3">
        <v>20</v>
      </c>
      <c r="M365" s="4">
        <v>82.484619140625</v>
      </c>
    </row>
    <row r="366" spans="1:14" x14ac:dyDescent="0.2">
      <c r="A366" t="s">
        <v>175</v>
      </c>
      <c r="B366" t="s">
        <v>805</v>
      </c>
      <c r="C366" t="s">
        <v>71</v>
      </c>
      <c r="D366" t="s">
        <v>1119</v>
      </c>
      <c r="E366" s="1">
        <v>10.998378000000001</v>
      </c>
      <c r="F366" s="1">
        <v>11.070538520812988</v>
      </c>
      <c r="G366" s="1">
        <v>0.10205066949129105</v>
      </c>
      <c r="H366" s="23">
        <f>POWER(10,((E366-32.244)/-3.5068))</f>
        <v>1143950.1373580953</v>
      </c>
      <c r="I366" s="23">
        <f t="shared" ref="I366" si="326">AVERAGE(H366:H367)</f>
        <v>1092237.5228185575</v>
      </c>
      <c r="J366" s="23">
        <f t="shared" ref="J366" si="327">STDEV(H366:H367)</f>
        <v>73132.680827586315</v>
      </c>
      <c r="K366">
        <v>3</v>
      </c>
      <c r="L366">
        <v>7</v>
      </c>
      <c r="M366" s="1">
        <v>82.216232299804688</v>
      </c>
    </row>
    <row r="367" spans="1:14" x14ac:dyDescent="0.2">
      <c r="A367" t="s">
        <v>205</v>
      </c>
      <c r="B367" t="s">
        <v>805</v>
      </c>
      <c r="C367" t="s">
        <v>71</v>
      </c>
      <c r="D367" t="s">
        <v>1119</v>
      </c>
      <c r="E367" s="1">
        <v>11.142699</v>
      </c>
      <c r="F367" s="1">
        <v>11.070538520812988</v>
      </c>
      <c r="G367" s="1">
        <v>0.10205066949129105</v>
      </c>
      <c r="H367" s="23">
        <f>POWER(10,((E367-32.244)/-3.5068))</f>
        <v>1040524.9082790199</v>
      </c>
      <c r="K367">
        <v>3</v>
      </c>
      <c r="L367">
        <v>7</v>
      </c>
      <c r="M367" s="1">
        <v>82.350425720214844</v>
      </c>
    </row>
    <row r="368" spans="1:14" x14ac:dyDescent="0.2">
      <c r="A368" t="s">
        <v>245</v>
      </c>
      <c r="B368" t="s">
        <v>806</v>
      </c>
      <c r="C368" t="s">
        <v>71</v>
      </c>
      <c r="D368" t="s">
        <v>1119</v>
      </c>
      <c r="E368" s="1">
        <v>11.751465</v>
      </c>
      <c r="F368" s="1">
        <v>11.877588272094727</v>
      </c>
      <c r="G368" s="1">
        <v>0.17836613953113556</v>
      </c>
      <c r="H368" s="23">
        <f>POWER(10,((E368-32.244)/-3.5068))</f>
        <v>697680.54062922951</v>
      </c>
      <c r="I368" s="23">
        <f t="shared" ref="I368" si="328">AVERAGE(H368:H369)</f>
        <v>644434.19858659012</v>
      </c>
      <c r="J368" s="23">
        <f t="shared" ref="J368" si="329">STDEV(H368:H369)</f>
        <v>75301.699063457432</v>
      </c>
      <c r="K368">
        <v>3</v>
      </c>
      <c r="L368">
        <v>8</v>
      </c>
      <c r="M368" s="1">
        <v>84.229118347167969</v>
      </c>
    </row>
    <row r="369" spans="1:13" x14ac:dyDescent="0.2">
      <c r="A369" t="s">
        <v>276</v>
      </c>
      <c r="B369" t="s">
        <v>806</v>
      </c>
      <c r="C369" t="s">
        <v>71</v>
      </c>
      <c r="D369" t="s">
        <v>1119</v>
      </c>
      <c r="E369" s="1">
        <v>12.003712999999999</v>
      </c>
      <c r="F369" s="1">
        <v>11.877588272094727</v>
      </c>
      <c r="G369" s="1">
        <v>0.17836613953113556</v>
      </c>
      <c r="H369" s="23">
        <f>POWER(10,((E369-32.244)/-3.5068))</f>
        <v>591187.85654395062</v>
      </c>
      <c r="K369">
        <v>3</v>
      </c>
      <c r="L369">
        <v>8</v>
      </c>
      <c r="M369" s="1">
        <v>84.229118347167969</v>
      </c>
    </row>
    <row r="370" spans="1:13" x14ac:dyDescent="0.2">
      <c r="A370" t="s">
        <v>316</v>
      </c>
      <c r="B370" t="s">
        <v>807</v>
      </c>
      <c r="C370" t="s">
        <v>71</v>
      </c>
      <c r="D370" t="s">
        <v>1119</v>
      </c>
      <c r="E370" s="1">
        <v>10.310714000000001</v>
      </c>
      <c r="F370" s="1">
        <v>10.496801376342773</v>
      </c>
      <c r="G370" s="1">
        <v>0.26316693425178528</v>
      </c>
      <c r="H370" s="23">
        <f>POWER(10,((E370-32.244)/-3.5068))</f>
        <v>1796807.4510504976</v>
      </c>
      <c r="I370" s="23">
        <f t="shared" ref="I370" si="330">AVERAGE(H370:H371)</f>
        <v>1602030.4232945789</v>
      </c>
      <c r="J370" s="23">
        <f t="shared" ref="J370" si="331">STDEV(H370:H371)</f>
        <v>275456.31429114193</v>
      </c>
      <c r="K370">
        <v>3</v>
      </c>
      <c r="L370">
        <v>7</v>
      </c>
      <c r="M370" s="1">
        <v>84.363311767578125</v>
      </c>
    </row>
    <row r="371" spans="1:13" x14ac:dyDescent="0.2">
      <c r="A371" t="s">
        <v>347</v>
      </c>
      <c r="B371" t="s">
        <v>807</v>
      </c>
      <c r="C371" t="s">
        <v>71</v>
      </c>
      <c r="D371" t="s">
        <v>1119</v>
      </c>
      <c r="E371" s="1">
        <v>10.682888</v>
      </c>
      <c r="F371" s="1">
        <v>10.496801376342773</v>
      </c>
      <c r="G371" s="1">
        <v>0.26316693425178528</v>
      </c>
      <c r="H371" s="23">
        <f>POWER(10,((E371-32.244)/-3.5068))</f>
        <v>1407253.3955386602</v>
      </c>
      <c r="K371">
        <v>3</v>
      </c>
      <c r="L371">
        <v>7</v>
      </c>
      <c r="M371" s="1">
        <v>84.363311767578125</v>
      </c>
    </row>
    <row r="372" spans="1:13" x14ac:dyDescent="0.2">
      <c r="A372" t="s">
        <v>387</v>
      </c>
      <c r="B372" t="s">
        <v>808</v>
      </c>
      <c r="C372" t="s">
        <v>71</v>
      </c>
      <c r="D372" t="s">
        <v>1119</v>
      </c>
      <c r="E372" s="1">
        <v>10.307460000000001</v>
      </c>
      <c r="F372" s="1">
        <v>10.420916557312012</v>
      </c>
      <c r="G372" s="1">
        <v>0.16045203804969788</v>
      </c>
      <c r="H372" s="23">
        <f>POWER(10,((E372-32.244)/-3.5068))</f>
        <v>1800650.6053168245</v>
      </c>
      <c r="I372" s="23">
        <f t="shared" ref="I372" si="332">AVERAGE(H372:H373)</f>
        <v>1676023.6847095606</v>
      </c>
      <c r="J372" s="23">
        <f t="shared" ref="J372" si="333">STDEV(H372:H373)</f>
        <v>176249.08135958761</v>
      </c>
      <c r="K372">
        <v>3</v>
      </c>
      <c r="L372">
        <v>6</v>
      </c>
      <c r="M372" s="1">
        <v>82.887191772460938</v>
      </c>
    </row>
    <row r="373" spans="1:13" x14ac:dyDescent="0.2">
      <c r="A373" t="s">
        <v>418</v>
      </c>
      <c r="B373" t="s">
        <v>808</v>
      </c>
      <c r="C373" t="s">
        <v>71</v>
      </c>
      <c r="D373" t="s">
        <v>1119</v>
      </c>
      <c r="E373" s="1">
        <v>10.534373</v>
      </c>
      <c r="F373" s="1">
        <v>10.420916557312012</v>
      </c>
      <c r="G373" s="1">
        <v>0.16045203804969788</v>
      </c>
      <c r="H373" s="23">
        <f>POWER(10,((E373-32.244)/-3.5068))</f>
        <v>1551396.7641022967</v>
      </c>
      <c r="K373">
        <v>3</v>
      </c>
      <c r="L373">
        <v>7</v>
      </c>
      <c r="M373" s="1">
        <v>83.021385192871094</v>
      </c>
    </row>
    <row r="374" spans="1:13" x14ac:dyDescent="0.2">
      <c r="A374" t="s">
        <v>458</v>
      </c>
      <c r="B374" t="s">
        <v>809</v>
      </c>
      <c r="C374" t="s">
        <v>71</v>
      </c>
      <c r="D374" t="s">
        <v>1119</v>
      </c>
      <c r="E374" s="1">
        <v>12.737928999999999</v>
      </c>
      <c r="F374" s="1">
        <v>12.743644714355469</v>
      </c>
      <c r="G374" s="1">
        <v>8.0820797011256218E-3</v>
      </c>
      <c r="H374" s="23">
        <f>POWER(10,((E374-32.244)/-3.5068))</f>
        <v>365053.30042836216</v>
      </c>
      <c r="I374" s="23">
        <f t="shared" ref="I374" si="334">AVERAGE(H374:H375)</f>
        <v>363688.56478882936</v>
      </c>
      <c r="J374" s="23">
        <f t="shared" ref="J374" si="335">STDEV(H374:H375)</f>
        <v>1930.0276504811984</v>
      </c>
      <c r="K374">
        <v>3</v>
      </c>
      <c r="L374">
        <v>9</v>
      </c>
      <c r="M374" s="1">
        <v>83.15557861328125</v>
      </c>
    </row>
    <row r="375" spans="1:13" x14ac:dyDescent="0.2">
      <c r="A375" t="s">
        <v>489</v>
      </c>
      <c r="B375" t="s">
        <v>809</v>
      </c>
      <c r="C375" t="s">
        <v>71</v>
      </c>
      <c r="D375" t="s">
        <v>1119</v>
      </c>
      <c r="E375" s="1">
        <v>12.749359</v>
      </c>
      <c r="F375" s="1">
        <v>12.743644714355469</v>
      </c>
      <c r="G375" s="1">
        <v>8.0820797011256218E-3</v>
      </c>
      <c r="H375" s="23">
        <f>POWER(10,((E375-32.244)/-3.5068))</f>
        <v>362323.82914929657</v>
      </c>
      <c r="K375">
        <v>3</v>
      </c>
      <c r="L375">
        <v>9</v>
      </c>
      <c r="M375" s="1">
        <v>83.15557861328125</v>
      </c>
    </row>
    <row r="376" spans="1:13" x14ac:dyDescent="0.2">
      <c r="A376" t="s">
        <v>528</v>
      </c>
      <c r="B376" t="s">
        <v>810</v>
      </c>
      <c r="C376" t="s">
        <v>71</v>
      </c>
      <c r="D376" t="s">
        <v>1119</v>
      </c>
      <c r="E376" s="1">
        <v>14.304041</v>
      </c>
      <c r="F376" s="1">
        <v>14.144532203674316</v>
      </c>
      <c r="G376" s="1">
        <v>0.22557938098907471</v>
      </c>
      <c r="H376" s="23">
        <f>POWER(10,((E376-32.244)/-3.5068))</f>
        <v>130545.94128543936</v>
      </c>
      <c r="I376" s="23">
        <f t="shared" ref="I376" si="336">AVERAGE(H376:H377)</f>
        <v>145756.03277984302</v>
      </c>
      <c r="J376" s="23">
        <f t="shared" ref="J376" si="337">STDEV(H376:H377)</f>
        <v>21510.317676321167</v>
      </c>
      <c r="K376">
        <v>3</v>
      </c>
      <c r="L376">
        <v>10</v>
      </c>
      <c r="M376" s="1">
        <v>83.15557861328125</v>
      </c>
    </row>
    <row r="377" spans="1:13" x14ac:dyDescent="0.2">
      <c r="A377" t="s">
        <v>559</v>
      </c>
      <c r="B377" t="s">
        <v>810</v>
      </c>
      <c r="C377" t="s">
        <v>71</v>
      </c>
      <c r="D377" t="s">
        <v>1119</v>
      </c>
      <c r="E377" s="1">
        <v>13.9850235</v>
      </c>
      <c r="F377" s="1">
        <v>14.144532203674316</v>
      </c>
      <c r="G377" s="1">
        <v>0.22557938098907471</v>
      </c>
      <c r="H377" s="23">
        <f>POWER(10,((E377-32.244)/-3.5068))</f>
        <v>160966.12427424666</v>
      </c>
      <c r="K377">
        <v>3</v>
      </c>
      <c r="L377">
        <v>10</v>
      </c>
      <c r="M377" s="1">
        <v>83.021385192871094</v>
      </c>
    </row>
    <row r="378" spans="1:13" x14ac:dyDescent="0.2">
      <c r="A378" t="s">
        <v>598</v>
      </c>
      <c r="B378" t="s">
        <v>811</v>
      </c>
      <c r="C378" t="s">
        <v>71</v>
      </c>
      <c r="D378" t="s">
        <v>1119</v>
      </c>
      <c r="E378" s="1">
        <v>12.468862</v>
      </c>
      <c r="F378" s="1">
        <v>12.446290016174316</v>
      </c>
      <c r="G378" s="1">
        <v>3.1921010464429855E-2</v>
      </c>
      <c r="H378" s="23">
        <f>POWER(10,((E378-32.244)/-3.5068))</f>
        <v>435595.61070749717</v>
      </c>
      <c r="I378" s="23">
        <f t="shared" ref="I378" si="338">AVERAGE(H378:H379)</f>
        <v>442148.16705210996</v>
      </c>
      <c r="J378" s="23">
        <f t="shared" ref="J378" si="339">STDEV(H378:H379)</f>
        <v>9266.7140507653239</v>
      </c>
      <c r="K378">
        <v>3</v>
      </c>
      <c r="L378">
        <v>8</v>
      </c>
      <c r="M378" s="1">
        <v>83.423965454101562</v>
      </c>
    </row>
    <row r="379" spans="1:13" x14ac:dyDescent="0.2">
      <c r="A379" t="s">
        <v>628</v>
      </c>
      <c r="B379" t="s">
        <v>811</v>
      </c>
      <c r="C379" t="s">
        <v>71</v>
      </c>
      <c r="D379" t="s">
        <v>1119</v>
      </c>
      <c r="E379" s="1">
        <v>12.423717999999999</v>
      </c>
      <c r="F379" s="1">
        <v>12.446290016174316</v>
      </c>
      <c r="G379" s="1">
        <v>3.1921010464429855E-2</v>
      </c>
      <c r="H379" s="23">
        <f>POWER(10,((E379-32.244)/-3.5068))</f>
        <v>448700.72339672281</v>
      </c>
      <c r="K379">
        <v>3</v>
      </c>
      <c r="L379">
        <v>8</v>
      </c>
      <c r="M379" s="1">
        <v>83.289772033691406</v>
      </c>
    </row>
    <row r="380" spans="1:13" x14ac:dyDescent="0.2">
      <c r="A380" t="s">
        <v>105</v>
      </c>
      <c r="B380" t="s">
        <v>812</v>
      </c>
      <c r="C380" t="s">
        <v>71</v>
      </c>
      <c r="D380" t="s">
        <v>1119</v>
      </c>
      <c r="E380" s="1">
        <v>13.370151</v>
      </c>
      <c r="F380" s="1">
        <v>13.320281982421875</v>
      </c>
      <c r="G380" s="1">
        <v>7.0525504648685455E-2</v>
      </c>
      <c r="H380" s="23">
        <f>POWER(10,((E380-32.244)/-3.5068))</f>
        <v>241030.32662710248</v>
      </c>
      <c r="I380" s="23">
        <f t="shared" ref="I380" si="340">AVERAGE(H380:H381)</f>
        <v>249186.93855154875</v>
      </c>
      <c r="J380" s="23">
        <f t="shared" ref="J380" si="341">STDEV(H380:H381)</f>
        <v>11535.191206566013</v>
      </c>
      <c r="K380">
        <v>3</v>
      </c>
      <c r="L380">
        <v>9</v>
      </c>
      <c r="M380" s="1">
        <v>84.900077819824219</v>
      </c>
    </row>
    <row r="381" spans="1:13" x14ac:dyDescent="0.2">
      <c r="A381" t="s">
        <v>136</v>
      </c>
      <c r="B381" t="s">
        <v>812</v>
      </c>
      <c r="C381" t="s">
        <v>71</v>
      </c>
      <c r="D381" t="s">
        <v>1119</v>
      </c>
      <c r="E381" s="1">
        <v>13.270412</v>
      </c>
      <c r="F381" s="1">
        <v>13.320281982421875</v>
      </c>
      <c r="G381" s="1">
        <v>7.0525504648685455E-2</v>
      </c>
      <c r="H381" s="23">
        <f>POWER(10,((E381-32.244)/-3.5068))</f>
        <v>257343.550475995</v>
      </c>
      <c r="K381">
        <v>3</v>
      </c>
      <c r="L381">
        <v>9</v>
      </c>
      <c r="M381" s="1">
        <v>84.900077819824219</v>
      </c>
    </row>
    <row r="382" spans="1:13" x14ac:dyDescent="0.2">
      <c r="A382" t="s">
        <v>176</v>
      </c>
      <c r="B382" t="s">
        <v>813</v>
      </c>
      <c r="C382" t="s">
        <v>71</v>
      </c>
      <c r="D382" t="s">
        <v>1119</v>
      </c>
      <c r="E382" s="1">
        <v>12.882045</v>
      </c>
      <c r="F382" s="1">
        <v>12.776617050170898</v>
      </c>
      <c r="G382" s="1">
        <v>0.14909802377223969</v>
      </c>
      <c r="H382" s="23">
        <f>POWER(10,((E382-32.244)/-3.5068))</f>
        <v>332093.30720073287</v>
      </c>
      <c r="I382" s="23">
        <f t="shared" ref="I382" si="342">AVERAGE(H382:H383)</f>
        <v>356749.93435838551</v>
      </c>
      <c r="J382" s="23">
        <f t="shared" ref="J382" si="343">STDEV(H382:H383)</f>
        <v>34869.736528729176</v>
      </c>
      <c r="K382">
        <v>3</v>
      </c>
      <c r="L382">
        <v>9</v>
      </c>
      <c r="M382" s="1">
        <v>85.034271240234375</v>
      </c>
    </row>
    <row r="383" spans="1:13" x14ac:dyDescent="0.2">
      <c r="A383" t="s">
        <v>206</v>
      </c>
      <c r="B383" t="s">
        <v>813</v>
      </c>
      <c r="C383" t="s">
        <v>71</v>
      </c>
      <c r="D383" t="s">
        <v>1119</v>
      </c>
      <c r="E383" s="1">
        <v>12.671188000000001</v>
      </c>
      <c r="F383" s="1">
        <v>12.776617050170898</v>
      </c>
      <c r="G383" s="1">
        <v>0.14909802377223969</v>
      </c>
      <c r="H383" s="23">
        <f>POWER(10,((E383-32.244)/-3.5068))</f>
        <v>381406.5615160382</v>
      </c>
      <c r="K383">
        <v>3</v>
      </c>
      <c r="L383">
        <v>9</v>
      </c>
      <c r="M383" s="1">
        <v>85.034271240234375</v>
      </c>
    </row>
    <row r="384" spans="1:13" x14ac:dyDescent="0.2">
      <c r="A384" t="s">
        <v>247</v>
      </c>
      <c r="B384" t="s">
        <v>814</v>
      </c>
      <c r="C384" t="s">
        <v>71</v>
      </c>
      <c r="D384" t="s">
        <v>1119</v>
      </c>
      <c r="E384" s="1">
        <v>12.541278999999999</v>
      </c>
      <c r="F384" s="1">
        <v>12.44232177734375</v>
      </c>
      <c r="G384" s="1">
        <v>0.13994574546813965</v>
      </c>
      <c r="H384" s="23">
        <f>POWER(10,((E384-32.244)/-3.5068))</f>
        <v>415368.00859011302</v>
      </c>
      <c r="I384" s="23">
        <f t="shared" ref="I384" si="344">AVERAGE(H384:H385)</f>
        <v>444188.81074256904</v>
      </c>
      <c r="J384" s="23">
        <f t="shared" ref="J384" si="345">STDEV(H384:H385)</f>
        <v>40758.769282475034</v>
      </c>
      <c r="K384">
        <v>3</v>
      </c>
      <c r="L384">
        <v>8</v>
      </c>
      <c r="M384" s="1">
        <v>84.900077819824219</v>
      </c>
    </row>
    <row r="385" spans="1:13" x14ac:dyDescent="0.2">
      <c r="A385" t="s">
        <v>277</v>
      </c>
      <c r="B385" t="s">
        <v>814</v>
      </c>
      <c r="C385" t="s">
        <v>71</v>
      </c>
      <c r="D385" t="s">
        <v>1119</v>
      </c>
      <c r="E385" s="1">
        <v>12.343366</v>
      </c>
      <c r="F385" s="1">
        <v>12.44232177734375</v>
      </c>
      <c r="G385" s="1">
        <v>0.13994574546813965</v>
      </c>
      <c r="H385" s="23">
        <f>POWER(10,((E385-32.244)/-3.5068))</f>
        <v>473009.61289502511</v>
      </c>
      <c r="K385">
        <v>3</v>
      </c>
      <c r="L385">
        <v>8</v>
      </c>
      <c r="M385" s="1">
        <v>85.034271240234375</v>
      </c>
    </row>
    <row r="386" spans="1:13" x14ac:dyDescent="0.2">
      <c r="A386" t="s">
        <v>318</v>
      </c>
      <c r="B386" t="s">
        <v>815</v>
      </c>
      <c r="C386" t="s">
        <v>71</v>
      </c>
      <c r="D386" t="s">
        <v>1119</v>
      </c>
      <c r="E386" s="1">
        <v>11.862988</v>
      </c>
      <c r="F386" s="1">
        <v>11.986469268798828</v>
      </c>
      <c r="G386" s="1">
        <v>0.17462889850139618</v>
      </c>
      <c r="H386" s="23">
        <f>POWER(10,((E386-32.244)/-3.5068))</f>
        <v>648417.43268907582</v>
      </c>
      <c r="I386" s="23">
        <f t="shared" ref="I386" si="346">AVERAGE(H386:H387)</f>
        <v>599885.79210700304</v>
      </c>
      <c r="J386" s="23">
        <f t="shared" ref="J386" si="347">STDEV(H386:H387)</f>
        <v>68634.104315383898</v>
      </c>
      <c r="K386">
        <v>3</v>
      </c>
      <c r="L386">
        <v>8</v>
      </c>
      <c r="M386" s="1">
        <v>85.034271240234375</v>
      </c>
    </row>
    <row r="387" spans="1:13" x14ac:dyDescent="0.2">
      <c r="A387" t="s">
        <v>348</v>
      </c>
      <c r="B387" t="s">
        <v>815</v>
      </c>
      <c r="C387" t="s">
        <v>71</v>
      </c>
      <c r="D387" t="s">
        <v>1119</v>
      </c>
      <c r="E387" s="1">
        <v>12.109951000000001</v>
      </c>
      <c r="F387" s="1">
        <v>11.986469268798828</v>
      </c>
      <c r="G387" s="1">
        <v>0.17462889850139618</v>
      </c>
      <c r="H387" s="23">
        <f>POWER(10,((E387-32.244)/-3.5068))</f>
        <v>551354.15152493014</v>
      </c>
      <c r="K387">
        <v>3</v>
      </c>
      <c r="L387">
        <v>8</v>
      </c>
      <c r="M387" s="1">
        <v>85.168464660644531</v>
      </c>
    </row>
    <row r="388" spans="1:13" x14ac:dyDescent="0.2">
      <c r="A388" t="s">
        <v>389</v>
      </c>
      <c r="B388" t="s">
        <v>816</v>
      </c>
      <c r="C388" t="s">
        <v>71</v>
      </c>
      <c r="D388" t="s">
        <v>1119</v>
      </c>
      <c r="E388" s="1">
        <v>11.737982000000001</v>
      </c>
      <c r="F388" s="1">
        <v>11.639190673828125</v>
      </c>
      <c r="G388" s="1">
        <v>0.13971175253391266</v>
      </c>
      <c r="H388" s="23">
        <f>POWER(10,((E388-32.244)/-3.5068))</f>
        <v>703884.53880588943</v>
      </c>
      <c r="I388" s="23">
        <f t="shared" ref="I388" si="348">AVERAGE(H388:H389)</f>
        <v>752637.30763714504</v>
      </c>
      <c r="J388" s="23">
        <f t="shared" ref="J388" si="349">STDEV(H388:H389)</f>
        <v>68946.826884401991</v>
      </c>
      <c r="K388">
        <v>3</v>
      </c>
      <c r="L388">
        <v>8</v>
      </c>
      <c r="M388" s="1">
        <v>84.631698608398438</v>
      </c>
    </row>
    <row r="389" spans="1:13" x14ac:dyDescent="0.2">
      <c r="A389" t="s">
        <v>419</v>
      </c>
      <c r="B389" t="s">
        <v>816</v>
      </c>
      <c r="C389" t="s">
        <v>71</v>
      </c>
      <c r="D389" t="s">
        <v>1119</v>
      </c>
      <c r="E389" s="1">
        <v>11.5404</v>
      </c>
      <c r="F389" s="1">
        <v>11.639190673828125</v>
      </c>
      <c r="G389" s="1">
        <v>0.13971175253391266</v>
      </c>
      <c r="H389" s="23">
        <f>POWER(10,((E389-32.244)/-3.5068))</f>
        <v>801390.07646840066</v>
      </c>
      <c r="K389">
        <v>3</v>
      </c>
      <c r="L389">
        <v>8</v>
      </c>
      <c r="M389" s="1">
        <v>84.631698608398438</v>
      </c>
    </row>
    <row r="390" spans="1:13" x14ac:dyDescent="0.2">
      <c r="A390" t="s">
        <v>460</v>
      </c>
      <c r="B390" t="s">
        <v>817</v>
      </c>
      <c r="C390" t="s">
        <v>71</v>
      </c>
      <c r="D390" t="s">
        <v>1119</v>
      </c>
      <c r="E390" s="1">
        <v>9.9998740000000002</v>
      </c>
      <c r="F390" s="1">
        <v>9.9900398254394531</v>
      </c>
      <c r="G390" s="1">
        <v>1.3907111249864101E-2</v>
      </c>
      <c r="H390" s="23">
        <f>POWER(10,((E390-32.244)/-3.5068))</f>
        <v>2203640.5485646068</v>
      </c>
      <c r="I390" s="23">
        <f t="shared" ref="I390" si="350">AVERAGE(H390:H391)</f>
        <v>2217961.4983365131</v>
      </c>
      <c r="J390" s="23">
        <f t="shared" ref="J390" si="351">STDEV(H390:H391)</f>
        <v>20252.881393493699</v>
      </c>
      <c r="K390">
        <v>3</v>
      </c>
      <c r="L390">
        <v>6</v>
      </c>
      <c r="M390" s="1">
        <v>84.631698608398438</v>
      </c>
    </row>
    <row r="391" spans="1:13" x14ac:dyDescent="0.2">
      <c r="A391" t="s">
        <v>490</v>
      </c>
      <c r="B391" t="s">
        <v>817</v>
      </c>
      <c r="C391" t="s">
        <v>71</v>
      </c>
      <c r="D391" t="s">
        <v>1119</v>
      </c>
      <c r="E391" s="1">
        <v>9.9802064999999995</v>
      </c>
      <c r="F391" s="1">
        <v>9.9900398254394531</v>
      </c>
      <c r="G391" s="1">
        <v>1.3907111249864101E-2</v>
      </c>
      <c r="H391" s="23">
        <f>POWER(10,((E391-32.244)/-3.5068))</f>
        <v>2232282.4481084193</v>
      </c>
      <c r="K391">
        <v>3</v>
      </c>
      <c r="L391">
        <v>6</v>
      </c>
      <c r="M391" s="1">
        <v>84.497505187988281</v>
      </c>
    </row>
    <row r="392" spans="1:13" x14ac:dyDescent="0.2">
      <c r="A392" t="s">
        <v>530</v>
      </c>
      <c r="B392" t="s">
        <v>818</v>
      </c>
      <c r="C392" t="s">
        <v>71</v>
      </c>
      <c r="D392" t="s">
        <v>1119</v>
      </c>
      <c r="E392" s="1">
        <v>10.196892999999999</v>
      </c>
      <c r="F392" s="1">
        <v>10.233156204223633</v>
      </c>
      <c r="G392" s="1">
        <v>5.1283609122037888E-2</v>
      </c>
      <c r="H392" s="23">
        <f>POWER(10,((E392-32.244)/-3.5068))</f>
        <v>1936238.1187163612</v>
      </c>
      <c r="I392" s="23">
        <f t="shared" ref="I392" si="352">AVERAGE(H392:H393)</f>
        <v>1891215.8417013872</v>
      </c>
      <c r="J392" s="23">
        <f t="shared" ref="J392" si="353">STDEV(H392:H393)</f>
        <v>63671.114763494756</v>
      </c>
      <c r="K392">
        <v>3</v>
      </c>
      <c r="L392">
        <v>6</v>
      </c>
      <c r="M392" s="1">
        <v>84.497505187988281</v>
      </c>
    </row>
    <row r="393" spans="1:13" x14ac:dyDescent="0.2">
      <c r="A393" t="s">
        <v>560</v>
      </c>
      <c r="B393" t="s">
        <v>818</v>
      </c>
      <c r="C393" t="s">
        <v>71</v>
      </c>
      <c r="D393" t="s">
        <v>1119</v>
      </c>
      <c r="E393" s="1">
        <v>10.269418999999999</v>
      </c>
      <c r="F393" s="1">
        <v>10.233156204223633</v>
      </c>
      <c r="G393" s="1">
        <v>5.1283609122037888E-2</v>
      </c>
      <c r="H393" s="23">
        <f>POWER(10,((E393-32.244)/-3.5068))</f>
        <v>1846193.5646864132</v>
      </c>
      <c r="K393">
        <v>3</v>
      </c>
      <c r="L393">
        <v>6</v>
      </c>
      <c r="M393" s="1">
        <v>84.497505187988281</v>
      </c>
    </row>
    <row r="394" spans="1:13" x14ac:dyDescent="0.2">
      <c r="A394" t="s">
        <v>600</v>
      </c>
      <c r="B394" t="s">
        <v>819</v>
      </c>
      <c r="C394" t="s">
        <v>71</v>
      </c>
      <c r="D394" t="s">
        <v>1119</v>
      </c>
      <c r="E394" s="1">
        <v>10.604127999999999</v>
      </c>
      <c r="F394" s="1">
        <v>10.526407241821289</v>
      </c>
      <c r="G394" s="1">
        <v>0.10991425812244415</v>
      </c>
      <c r="H394" s="23">
        <f>POWER(10,((E394-32.244)/-3.5068))</f>
        <v>1481943.0942825156</v>
      </c>
      <c r="I394" s="23">
        <f t="shared" ref="I394" si="354">AVERAGE(H394:H395)</f>
        <v>1561563.8005411043</v>
      </c>
      <c r="J394" s="23">
        <f t="shared" ref="J394" si="355">STDEV(H394:H395)</f>
        <v>112600.68263662068</v>
      </c>
      <c r="K394">
        <v>3</v>
      </c>
      <c r="L394">
        <v>7</v>
      </c>
      <c r="M394" s="1">
        <v>84.363311767578125</v>
      </c>
    </row>
    <row r="395" spans="1:13" x14ac:dyDescent="0.2">
      <c r="A395" t="s">
        <v>629</v>
      </c>
      <c r="B395" t="s">
        <v>819</v>
      </c>
      <c r="C395" t="s">
        <v>71</v>
      </c>
      <c r="D395" t="s">
        <v>1119</v>
      </c>
      <c r="E395" s="1">
        <v>10.448686</v>
      </c>
      <c r="F395" s="1">
        <v>10.526407241821289</v>
      </c>
      <c r="G395" s="1">
        <v>0.10991425812244415</v>
      </c>
      <c r="H395" s="23">
        <f>POWER(10,((E395-32.244)/-3.5068))</f>
        <v>1641184.5067996932</v>
      </c>
      <c r="K395">
        <v>3</v>
      </c>
      <c r="L395">
        <v>6</v>
      </c>
      <c r="M395" s="1">
        <v>84.631698608398438</v>
      </c>
    </row>
    <row r="396" spans="1:13" x14ac:dyDescent="0.2">
      <c r="A396" t="s">
        <v>107</v>
      </c>
      <c r="B396" t="s">
        <v>820</v>
      </c>
      <c r="C396" t="s">
        <v>71</v>
      </c>
      <c r="D396" t="s">
        <v>1119</v>
      </c>
      <c r="E396" s="1">
        <v>11.336525</v>
      </c>
      <c r="F396" s="1">
        <v>11.259082794189453</v>
      </c>
      <c r="G396" s="1">
        <v>0.10952044278383255</v>
      </c>
      <c r="H396" s="23">
        <f>POWER(10,((E396-32.244)/-3.5068))</f>
        <v>916180.42472742032</v>
      </c>
      <c r="I396" s="23">
        <f t="shared" ref="I396" si="356">AVERAGE(H396:H397)</f>
        <v>965218.76081402483</v>
      </c>
      <c r="J396" s="23">
        <f t="shared" ref="J396" si="357">STDEV(H396:H397)</f>
        <v>69350.679969885983</v>
      </c>
      <c r="K396">
        <v>3</v>
      </c>
      <c r="L396">
        <v>8</v>
      </c>
      <c r="M396" s="1">
        <v>82.887191772460938</v>
      </c>
    </row>
    <row r="397" spans="1:13" x14ac:dyDescent="0.2">
      <c r="A397" t="s">
        <v>137</v>
      </c>
      <c r="B397" t="s">
        <v>820</v>
      </c>
      <c r="C397" t="s">
        <v>71</v>
      </c>
      <c r="D397" t="s">
        <v>1119</v>
      </c>
      <c r="E397" s="1">
        <v>11.18164</v>
      </c>
      <c r="F397" s="1">
        <v>11.259082794189453</v>
      </c>
      <c r="G397" s="1">
        <v>0.10952044278383255</v>
      </c>
      <c r="H397" s="23">
        <f>POWER(10,((E397-32.244)/-3.5068))</f>
        <v>1014257.0969006292</v>
      </c>
      <c r="K397">
        <v>3</v>
      </c>
      <c r="L397">
        <v>7</v>
      </c>
      <c r="M397" s="1">
        <v>82.753005981445312</v>
      </c>
    </row>
    <row r="398" spans="1:13" x14ac:dyDescent="0.2">
      <c r="A398" t="s">
        <v>178</v>
      </c>
      <c r="B398" t="s">
        <v>821</v>
      </c>
      <c r="C398" t="s">
        <v>71</v>
      </c>
      <c r="D398" t="s">
        <v>1119</v>
      </c>
      <c r="E398" s="1">
        <v>11.454029</v>
      </c>
      <c r="F398" s="1">
        <v>11.519195556640625</v>
      </c>
      <c r="G398" s="1">
        <v>9.215930849313736E-2</v>
      </c>
      <c r="H398" s="23">
        <f>POWER(10,((E398-32.244)/-3.5068))</f>
        <v>848151.70043765591</v>
      </c>
      <c r="I398" s="23">
        <f t="shared" ref="I398" si="358">AVERAGE(H398:H399)</f>
        <v>813369.88525805296</v>
      </c>
      <c r="J398" s="23">
        <f t="shared" ref="J398" si="359">STDEV(H398:H399)</f>
        <v>49188.914750948868</v>
      </c>
      <c r="K398">
        <v>3</v>
      </c>
      <c r="L398">
        <v>7</v>
      </c>
      <c r="M398" s="1">
        <v>83.960731506347656</v>
      </c>
    </row>
    <row r="399" spans="1:13" x14ac:dyDescent="0.2">
      <c r="A399" t="s">
        <v>207</v>
      </c>
      <c r="B399" t="s">
        <v>821</v>
      </c>
      <c r="C399" t="s">
        <v>71</v>
      </c>
      <c r="D399" t="s">
        <v>1119</v>
      </c>
      <c r="E399" s="1">
        <v>11.584362</v>
      </c>
      <c r="F399" s="1">
        <v>11.519195556640625</v>
      </c>
      <c r="G399" s="1">
        <v>9.215930849313736E-2</v>
      </c>
      <c r="H399" s="23">
        <f>POWER(10,((E399-32.244)/-3.5068))</f>
        <v>778588.07007845002</v>
      </c>
      <c r="K399">
        <v>3</v>
      </c>
      <c r="L399">
        <v>8</v>
      </c>
      <c r="M399" s="1">
        <v>83.960731506347656</v>
      </c>
    </row>
    <row r="400" spans="1:13" x14ac:dyDescent="0.2">
      <c r="A400" t="s">
        <v>249</v>
      </c>
      <c r="B400" t="s">
        <v>822</v>
      </c>
      <c r="C400" t="s">
        <v>71</v>
      </c>
      <c r="D400" t="s">
        <v>1119</v>
      </c>
      <c r="E400" s="1">
        <v>11.962548999999999</v>
      </c>
      <c r="F400" s="1">
        <v>11.910255432128906</v>
      </c>
      <c r="G400" s="1">
        <v>7.3953896760940552E-2</v>
      </c>
      <c r="H400" s="23">
        <f>POWER(10,((E400-32.244)/-3.5068))</f>
        <v>607384.6913601011</v>
      </c>
      <c r="I400" s="23">
        <f t="shared" ref="I400" si="360">AVERAGE(H400:H401)</f>
        <v>628972.53718082956</v>
      </c>
      <c r="J400" s="23">
        <f t="shared" ref="J400" si="361">STDEV(H400:H401)</f>
        <v>30529.824342093521</v>
      </c>
      <c r="K400">
        <v>3</v>
      </c>
      <c r="L400">
        <v>8</v>
      </c>
      <c r="M400" s="1">
        <v>83.289772033691406</v>
      </c>
    </row>
    <row r="401" spans="1:13" x14ac:dyDescent="0.2">
      <c r="A401" t="s">
        <v>278</v>
      </c>
      <c r="B401" t="s">
        <v>822</v>
      </c>
      <c r="C401" t="s">
        <v>71</v>
      </c>
      <c r="D401" t="s">
        <v>1119</v>
      </c>
      <c r="E401" s="1">
        <v>11.857963</v>
      </c>
      <c r="F401" s="1">
        <v>11.910255432128906</v>
      </c>
      <c r="G401" s="1">
        <v>7.3953896760940552E-2</v>
      </c>
      <c r="H401" s="23">
        <f>POWER(10,((E401-32.244)/-3.5068))</f>
        <v>650560.38300155802</v>
      </c>
      <c r="K401">
        <v>3</v>
      </c>
      <c r="L401">
        <v>8</v>
      </c>
      <c r="M401" s="1">
        <v>83.289772033691406</v>
      </c>
    </row>
    <row r="402" spans="1:13" x14ac:dyDescent="0.2">
      <c r="A402" t="s">
        <v>320</v>
      </c>
      <c r="B402" t="s">
        <v>823</v>
      </c>
      <c r="C402" t="s">
        <v>71</v>
      </c>
      <c r="D402" t="s">
        <v>1119</v>
      </c>
      <c r="E402" s="1">
        <v>9.9546229999999998</v>
      </c>
      <c r="F402" s="1">
        <v>10.370292663574219</v>
      </c>
      <c r="G402" s="1">
        <v>0.58784604072570801</v>
      </c>
      <c r="H402" s="23">
        <f>POWER(10,((E402-32.244)/-3.5068))</f>
        <v>2270097.6652936121</v>
      </c>
      <c r="I402" s="23">
        <f t="shared" ref="I402" si="362">AVERAGE(H402:H403)</f>
        <v>1792630.0740920526</v>
      </c>
      <c r="J402" s="23">
        <f t="shared" ref="J402" si="363">STDEV(H402:H403)</f>
        <v>675241.14307085786</v>
      </c>
      <c r="K402">
        <v>3</v>
      </c>
      <c r="L402">
        <v>7</v>
      </c>
      <c r="M402" s="1">
        <v>83.960731506347656</v>
      </c>
    </row>
    <row r="403" spans="1:13" x14ac:dyDescent="0.2">
      <c r="A403" t="s">
        <v>349</v>
      </c>
      <c r="B403" t="s">
        <v>823</v>
      </c>
      <c r="C403" t="s">
        <v>71</v>
      </c>
      <c r="D403" t="s">
        <v>1119</v>
      </c>
      <c r="E403" s="1">
        <v>10.785963000000001</v>
      </c>
      <c r="F403" s="1">
        <v>10.370292663574219</v>
      </c>
      <c r="G403" s="1">
        <v>0.58784604072570801</v>
      </c>
      <c r="H403" s="23">
        <f>POWER(10,((E403-32.244)/-3.5068))</f>
        <v>1315162.4828904932</v>
      </c>
      <c r="K403">
        <v>3</v>
      </c>
      <c r="L403">
        <v>7</v>
      </c>
      <c r="M403" s="1">
        <v>83.8265380859375</v>
      </c>
    </row>
    <row r="404" spans="1:13" x14ac:dyDescent="0.2">
      <c r="A404" t="s">
        <v>93</v>
      </c>
      <c r="B404" t="s">
        <v>1121</v>
      </c>
      <c r="C404" t="s">
        <v>117</v>
      </c>
      <c r="D404" t="s">
        <v>1119</v>
      </c>
      <c r="E404" s="1">
        <v>7.7452034999999997</v>
      </c>
      <c r="F404" s="1">
        <v>7.7807826995849609</v>
      </c>
      <c r="G404" s="1">
        <v>5.0316594541072845E-2</v>
      </c>
      <c r="H404" s="23">
        <f>POWER(10,((E404-32.244)/-3.5068))</f>
        <v>9684633.3012159914</v>
      </c>
      <c r="I404" s="23">
        <f t="shared" ref="I404" si="364">AVERAGE(H404:H405)</f>
        <v>9463589.4820022844</v>
      </c>
      <c r="J404" s="23">
        <f t="shared" ref="J404" si="365">STDEV(H404:H405)</f>
        <v>312603.16701076966</v>
      </c>
      <c r="K404">
        <v>3</v>
      </c>
      <c r="L404">
        <v>5</v>
      </c>
      <c r="M404" s="1">
        <v>84.094924926757812</v>
      </c>
    </row>
    <row r="405" spans="1:13" x14ac:dyDescent="0.2">
      <c r="A405" t="s">
        <v>129</v>
      </c>
      <c r="B405" t="s">
        <v>1121</v>
      </c>
      <c r="C405" t="s">
        <v>117</v>
      </c>
      <c r="D405" t="s">
        <v>1119</v>
      </c>
      <c r="E405" s="1">
        <v>7.8163619999999998</v>
      </c>
      <c r="F405" s="1">
        <v>7.7807826995849609</v>
      </c>
      <c r="G405" s="1">
        <v>5.0316594541072845E-2</v>
      </c>
      <c r="H405" s="23">
        <f>POWER(10,((E405-32.244)/-3.5068))</f>
        <v>9242545.6627885792</v>
      </c>
      <c r="K405">
        <v>3</v>
      </c>
      <c r="L405">
        <v>5</v>
      </c>
      <c r="M405" s="1">
        <v>84.229118347167969</v>
      </c>
    </row>
    <row r="406" spans="1:13" x14ac:dyDescent="0.2">
      <c r="A406" t="s">
        <v>164</v>
      </c>
      <c r="B406" t="s">
        <v>1122</v>
      </c>
      <c r="C406" t="s">
        <v>117</v>
      </c>
      <c r="D406" t="s">
        <v>1119</v>
      </c>
      <c r="E406" s="1">
        <v>12.427875</v>
      </c>
      <c r="F406" s="1">
        <v>12.449845314025879</v>
      </c>
      <c r="G406" s="1">
        <v>3.1071331351995468E-2</v>
      </c>
      <c r="H406" s="23">
        <f>POWER(10,((E406-32.244)/-3.5068))</f>
        <v>447477.66015420924</v>
      </c>
      <c r="I406" s="23">
        <f t="shared" ref="I406" si="366">AVERAGE(H406:H407)</f>
        <v>441114.60130712448</v>
      </c>
      <c r="J406" s="23">
        <f t="shared" ref="J406" si="367">STDEV(H406:H407)</f>
        <v>8998.7241197254152</v>
      </c>
      <c r="K406">
        <v>3</v>
      </c>
      <c r="L406">
        <v>8</v>
      </c>
      <c r="M406" s="1">
        <v>84.363311767578125</v>
      </c>
    </row>
    <row r="407" spans="1:13" x14ac:dyDescent="0.2">
      <c r="A407" t="s">
        <v>199</v>
      </c>
      <c r="B407" t="s">
        <v>1122</v>
      </c>
      <c r="C407" t="s">
        <v>117</v>
      </c>
      <c r="D407" t="s">
        <v>1119</v>
      </c>
      <c r="E407" s="1">
        <v>12.471816</v>
      </c>
      <c r="F407" s="1">
        <v>12.449845314025879</v>
      </c>
      <c r="G407" s="1">
        <v>3.1071331351995468E-2</v>
      </c>
      <c r="H407" s="23">
        <f>POWER(10,((E407-32.244)/-3.5068))</f>
        <v>434751.54246003967</v>
      </c>
      <c r="K407">
        <v>3</v>
      </c>
      <c r="L407">
        <v>8</v>
      </c>
      <c r="M407" s="1">
        <v>83.692352294921875</v>
      </c>
    </row>
    <row r="408" spans="1:13" x14ac:dyDescent="0.2">
      <c r="A408" t="s">
        <v>234</v>
      </c>
      <c r="B408" t="s">
        <v>1123</v>
      </c>
      <c r="C408" t="s">
        <v>117</v>
      </c>
      <c r="D408" t="s">
        <v>1119</v>
      </c>
      <c r="E408" s="1">
        <v>15.830406</v>
      </c>
      <c r="F408" s="1">
        <v>15.747385025024414</v>
      </c>
      <c r="G408" s="1">
        <v>0.11740965396165848</v>
      </c>
      <c r="H408" s="23">
        <f>POWER(10,((E408-32.244)/-3.5068))</f>
        <v>47918.667584953328</v>
      </c>
      <c r="I408" s="23">
        <f t="shared" ref="I408" si="368">AVERAGE(H408:H409)</f>
        <v>50678.525617159517</v>
      </c>
      <c r="J408" s="23">
        <f t="shared" ref="J408" si="369">STDEV(H408:H409)</f>
        <v>3903.0286593703158</v>
      </c>
      <c r="K408">
        <v>3</v>
      </c>
      <c r="L408">
        <v>12</v>
      </c>
      <c r="M408" s="1">
        <v>84.363311767578125</v>
      </c>
    </row>
    <row r="409" spans="1:13" x14ac:dyDescent="0.2">
      <c r="A409" t="s">
        <v>270</v>
      </c>
      <c r="B409" t="s">
        <v>1123</v>
      </c>
      <c r="C409" t="s">
        <v>117</v>
      </c>
      <c r="D409" t="s">
        <v>1119</v>
      </c>
      <c r="E409" s="1">
        <v>15.664364000000001</v>
      </c>
      <c r="F409" s="1">
        <v>15.747385025024414</v>
      </c>
      <c r="G409" s="1">
        <v>0.11740965396165848</v>
      </c>
      <c r="H409" s="23">
        <f>POWER(10,((E409-32.244)/-3.5068))</f>
        <v>53438.383649365707</v>
      </c>
      <c r="K409">
        <v>3</v>
      </c>
      <c r="L409">
        <v>11</v>
      </c>
      <c r="M409" s="1">
        <v>84.363311767578125</v>
      </c>
    </row>
    <row r="410" spans="1:13" x14ac:dyDescent="0.2">
      <c r="A410" t="s">
        <v>305</v>
      </c>
      <c r="B410" t="s">
        <v>1124</v>
      </c>
      <c r="C410" t="s">
        <v>117</v>
      </c>
      <c r="D410" t="s">
        <v>1119</v>
      </c>
      <c r="E410" s="1">
        <v>19.843765000000001</v>
      </c>
      <c r="F410" s="1">
        <v>20.301300048828125</v>
      </c>
      <c r="G410" s="1">
        <v>0.64705193042755127</v>
      </c>
      <c r="H410" s="23">
        <f>POWER(10,((E410-32.244)/-3.5068))</f>
        <v>3436.0085630006183</v>
      </c>
      <c r="I410" s="23">
        <f t="shared" ref="I410" si="370">AVERAGE(H410:H411)</f>
        <v>2660.0731288576708</v>
      </c>
      <c r="J410" s="23">
        <f t="shared" ref="J410" si="371">STDEV(H410:H411)</f>
        <v>1097.3384144908123</v>
      </c>
      <c r="K410">
        <v>3</v>
      </c>
      <c r="L410">
        <v>15</v>
      </c>
      <c r="M410" s="1">
        <v>84.094924926757812</v>
      </c>
    </row>
    <row r="411" spans="1:13" x14ac:dyDescent="0.2">
      <c r="A411" t="s">
        <v>341</v>
      </c>
      <c r="B411" t="s">
        <v>1124</v>
      </c>
      <c r="C411" t="s">
        <v>117</v>
      </c>
      <c r="D411" t="s">
        <v>1119</v>
      </c>
      <c r="E411" s="1">
        <v>20.758835000000001</v>
      </c>
      <c r="F411" s="1">
        <v>20.301300048828125</v>
      </c>
      <c r="G411" s="1">
        <v>0.64705193042755127</v>
      </c>
      <c r="H411" s="23">
        <f>POWER(10,((E411-32.244)/-3.5068))</f>
        <v>1884.1376947147235</v>
      </c>
      <c r="K411">
        <v>3</v>
      </c>
      <c r="L411">
        <v>16</v>
      </c>
      <c r="M411" s="1">
        <v>84.094924926757812</v>
      </c>
    </row>
    <row r="412" spans="1:13" x14ac:dyDescent="0.2">
      <c r="A412" t="s">
        <v>518</v>
      </c>
      <c r="B412" t="s">
        <v>541</v>
      </c>
      <c r="C412" t="s">
        <v>541</v>
      </c>
      <c r="D412" t="s">
        <v>1119</v>
      </c>
      <c r="E412" t="s">
        <v>72</v>
      </c>
      <c r="H412" s="23" t="e">
        <f>POWER(10,((E412-32.244)/-3.5068))</f>
        <v>#VALUE!</v>
      </c>
      <c r="I412" s="23" t="e">
        <f t="shared" ref="I412" si="372">AVERAGE(H412:H413)</f>
        <v>#VALUE!</v>
      </c>
      <c r="J412" s="23" t="e">
        <f t="shared" ref="J412" si="373">STDEV(H412:H413)</f>
        <v>#VALUE!</v>
      </c>
      <c r="K412">
        <v>3</v>
      </c>
      <c r="L412">
        <v>39</v>
      </c>
      <c r="M412" s="1">
        <v>61.282238006591797</v>
      </c>
    </row>
    <row r="413" spans="1:13" x14ac:dyDescent="0.2">
      <c r="A413" t="s">
        <v>553</v>
      </c>
      <c r="B413" t="s">
        <v>541</v>
      </c>
      <c r="C413" t="s">
        <v>541</v>
      </c>
      <c r="D413" t="s">
        <v>1119</v>
      </c>
      <c r="E413" t="s">
        <v>72</v>
      </c>
      <c r="H413" s="23" t="e">
        <f>POWER(10,((E413-32.244)/-3.5068))</f>
        <v>#VALUE!</v>
      </c>
      <c r="K413">
        <v>3</v>
      </c>
      <c r="L413">
        <v>39</v>
      </c>
      <c r="M413" s="1">
        <v>61.550621032714844</v>
      </c>
    </row>
    <row r="414" spans="1:13" x14ac:dyDescent="0.2">
      <c r="A414" t="s">
        <v>588</v>
      </c>
      <c r="B414" t="s">
        <v>541</v>
      </c>
      <c r="C414" t="s">
        <v>541</v>
      </c>
      <c r="D414" t="s">
        <v>1119</v>
      </c>
      <c r="E414" t="s">
        <v>72</v>
      </c>
      <c r="H414" s="23" t="e">
        <f>POWER(10,((E414-32.244)/-3.5068))</f>
        <v>#VALUE!</v>
      </c>
      <c r="I414" s="23" t="e">
        <f t="shared" ref="I414" si="374">AVERAGE(H414:H415)</f>
        <v>#VALUE!</v>
      </c>
      <c r="J414" s="23" t="e">
        <f t="shared" ref="J414" si="375">STDEV(H414:H415)</f>
        <v>#VALUE!</v>
      </c>
      <c r="K414">
        <v>3</v>
      </c>
      <c r="L414">
        <v>39</v>
      </c>
      <c r="M414" s="1">
        <v>61.953197479248047</v>
      </c>
    </row>
    <row r="415" spans="1:13" x14ac:dyDescent="0.2">
      <c r="A415" t="s">
        <v>622</v>
      </c>
      <c r="B415" t="s">
        <v>541</v>
      </c>
      <c r="C415" t="s">
        <v>541</v>
      </c>
      <c r="D415" t="s">
        <v>1119</v>
      </c>
      <c r="E415" s="1">
        <v>38.856093999999999</v>
      </c>
      <c r="K415">
        <v>3</v>
      </c>
      <c r="L415">
        <v>34</v>
      </c>
      <c r="M415" s="1">
        <v>73.896316528320312</v>
      </c>
    </row>
  </sheetData>
  <pageMargins left="0.7" right="0.7" top="0.75" bottom="0.75" header="0.3" footer="0.3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5"/>
  <sheetViews>
    <sheetView topLeftCell="A14" workbookViewId="0">
      <selection activeCell="M27" sqref="M27"/>
    </sheetView>
  </sheetViews>
  <sheetFormatPr baseColWidth="10" defaultColWidth="8.83203125" defaultRowHeight="15" x14ac:dyDescent="0.2"/>
  <cols>
    <col min="7" max="7" width="11" style="23" bestFit="1" customWidth="1"/>
    <col min="8" max="8" width="10.1640625" style="23" bestFit="1" customWidth="1"/>
    <col min="9" max="9" width="8.83203125" style="23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5</v>
      </c>
    </row>
    <row r="4" spans="1:2" x14ac:dyDescent="0.2">
      <c r="A4" t="s">
        <v>6</v>
      </c>
      <c r="B4" t="s">
        <v>3</v>
      </c>
    </row>
    <row r="5" spans="1:2" x14ac:dyDescent="0.2">
      <c r="A5" t="s">
        <v>7</v>
      </c>
      <c r="B5" t="s">
        <v>8</v>
      </c>
    </row>
    <row r="6" spans="1:2" x14ac:dyDescent="0.2">
      <c r="A6" t="s">
        <v>9</v>
      </c>
      <c r="B6" t="s">
        <v>3</v>
      </c>
    </row>
    <row r="7" spans="1:2" x14ac:dyDescent="0.2">
      <c r="A7" t="s">
        <v>10</v>
      </c>
      <c r="B7" t="s">
        <v>11</v>
      </c>
    </row>
    <row r="8" spans="1:2" x14ac:dyDescent="0.2">
      <c r="A8" t="s">
        <v>12</v>
      </c>
      <c r="B8" t="s">
        <v>3</v>
      </c>
    </row>
    <row r="9" spans="1:2" x14ac:dyDescent="0.2">
      <c r="A9" t="s">
        <v>13</v>
      </c>
      <c r="B9" t="s">
        <v>14</v>
      </c>
    </row>
    <row r="10" spans="1:2" x14ac:dyDescent="0.2">
      <c r="A10" t="s">
        <v>15</v>
      </c>
      <c r="B10" t="s">
        <v>3</v>
      </c>
    </row>
    <row r="11" spans="1:2" x14ac:dyDescent="0.2">
      <c r="A11" t="s">
        <v>16</v>
      </c>
      <c r="B11" t="s">
        <v>17</v>
      </c>
    </row>
    <row r="12" spans="1:2" x14ac:dyDescent="0.2">
      <c r="A12" t="s">
        <v>18</v>
      </c>
      <c r="B12" t="s">
        <v>3</v>
      </c>
    </row>
    <row r="13" spans="1:2" x14ac:dyDescent="0.2">
      <c r="A13" t="s">
        <v>19</v>
      </c>
      <c r="B13" t="s">
        <v>20</v>
      </c>
    </row>
    <row r="14" spans="1:2" x14ac:dyDescent="0.2">
      <c r="A14" t="s">
        <v>21</v>
      </c>
      <c r="B14" t="s">
        <v>3</v>
      </c>
    </row>
    <row r="15" spans="1:2" x14ac:dyDescent="0.2">
      <c r="A15" t="s">
        <v>22</v>
      </c>
      <c r="B15" t="s">
        <v>23</v>
      </c>
    </row>
    <row r="16" spans="1:2" x14ac:dyDescent="0.2">
      <c r="A16" t="s">
        <v>24</v>
      </c>
      <c r="B16" t="s">
        <v>3</v>
      </c>
    </row>
    <row r="17" spans="1:2" x14ac:dyDescent="0.2">
      <c r="A17" t="s">
        <v>25</v>
      </c>
      <c r="B17" t="s">
        <v>26</v>
      </c>
    </row>
    <row r="18" spans="1:2" x14ac:dyDescent="0.2">
      <c r="A18" t="s">
        <v>27</v>
      </c>
      <c r="B18" t="s">
        <v>3</v>
      </c>
    </row>
    <row r="19" spans="1:2" x14ac:dyDescent="0.2">
      <c r="A19" t="s">
        <v>28</v>
      </c>
      <c r="B19" t="s">
        <v>29</v>
      </c>
    </row>
    <row r="20" spans="1:2" x14ac:dyDescent="0.2">
      <c r="A20" t="s">
        <v>30</v>
      </c>
      <c r="B20" t="s">
        <v>1111</v>
      </c>
    </row>
    <row r="21" spans="1:2" x14ac:dyDescent="0.2">
      <c r="A21" t="s">
        <v>32</v>
      </c>
      <c r="B21" t="s">
        <v>1129</v>
      </c>
    </row>
    <row r="22" spans="1:2" x14ac:dyDescent="0.2">
      <c r="A22" t="s">
        <v>34</v>
      </c>
      <c r="B22" t="s">
        <v>1130</v>
      </c>
    </row>
    <row r="23" spans="1:2" x14ac:dyDescent="0.2">
      <c r="A23" t="s">
        <v>36</v>
      </c>
      <c r="B23" t="s">
        <v>1131</v>
      </c>
    </row>
    <row r="24" spans="1:2" x14ac:dyDescent="0.2">
      <c r="A24" t="s">
        <v>38</v>
      </c>
      <c r="B24" t="s">
        <v>1132</v>
      </c>
    </row>
    <row r="25" spans="1:2" x14ac:dyDescent="0.2">
      <c r="A25" t="s">
        <v>40</v>
      </c>
      <c r="B25" t="s">
        <v>41</v>
      </c>
    </row>
    <row r="26" spans="1:2" x14ac:dyDescent="0.2">
      <c r="A26" t="s">
        <v>42</v>
      </c>
      <c r="B26" t="s">
        <v>43</v>
      </c>
    </row>
    <row r="27" spans="1:2" x14ac:dyDescent="0.2">
      <c r="A27" t="s">
        <v>44</v>
      </c>
      <c r="B27" t="s">
        <v>45</v>
      </c>
    </row>
    <row r="28" spans="1:2" x14ac:dyDescent="0.2">
      <c r="A28" t="s">
        <v>46</v>
      </c>
      <c r="B28" t="s">
        <v>47</v>
      </c>
    </row>
    <row r="29" spans="1:2" x14ac:dyDescent="0.2">
      <c r="A29" t="s">
        <v>48</v>
      </c>
      <c r="B29" t="s">
        <v>49</v>
      </c>
    </row>
    <row r="30" spans="1:2" x14ac:dyDescent="0.2">
      <c r="A30" t="s">
        <v>50</v>
      </c>
      <c r="B30" t="s">
        <v>51</v>
      </c>
    </row>
    <row r="31" spans="1:2" x14ac:dyDescent="0.2">
      <c r="A31" t="s">
        <v>52</v>
      </c>
      <c r="B31" t="s">
        <v>53</v>
      </c>
    </row>
    <row r="32" spans="1:2" x14ac:dyDescent="0.2">
      <c r="A32" t="s">
        <v>54</v>
      </c>
      <c r="B32" t="s">
        <v>55</v>
      </c>
    </row>
    <row r="35" spans="1:13" x14ac:dyDescent="0.2">
      <c r="A35" t="s">
        <v>56</v>
      </c>
      <c r="B35" t="s">
        <v>57</v>
      </c>
      <c r="C35" t="s">
        <v>1116</v>
      </c>
      <c r="D35" t="s">
        <v>60</v>
      </c>
      <c r="E35" t="s">
        <v>61</v>
      </c>
      <c r="F35" t="s">
        <v>62</v>
      </c>
      <c r="G35" s="23" t="s">
        <v>1236</v>
      </c>
      <c r="H35" s="23" t="s">
        <v>1237</v>
      </c>
      <c r="I35" s="23" t="s">
        <v>1267</v>
      </c>
      <c r="J35" t="s">
        <v>66</v>
      </c>
      <c r="K35" t="s">
        <v>67</v>
      </c>
      <c r="L35" t="s">
        <v>1117</v>
      </c>
      <c r="M35" t="s">
        <v>1118</v>
      </c>
    </row>
    <row r="36" spans="1:13" x14ac:dyDescent="0.2">
      <c r="A36" t="s">
        <v>68</v>
      </c>
      <c r="B36" t="s">
        <v>696</v>
      </c>
      <c r="C36" t="s">
        <v>1119</v>
      </c>
      <c r="D36" s="1">
        <v>9.694604</v>
      </c>
      <c r="E36" s="1">
        <v>9.6398630142211914</v>
      </c>
      <c r="F36" s="1">
        <v>7.7415332198143005E-2</v>
      </c>
      <c r="G36" s="23">
        <f>POWER(10,((D36-32.244)/-3.5068))</f>
        <v>2692722.676298324</v>
      </c>
      <c r="H36" s="23">
        <f>AVERAGE(G36:G37)</f>
        <v>2793071.5520252711</v>
      </c>
      <c r="I36" s="23">
        <f>STDEV(G36:G37)</f>
        <v>141914.74102194086</v>
      </c>
      <c r="J36">
        <v>3</v>
      </c>
      <c r="K36">
        <v>6</v>
      </c>
      <c r="L36" s="1">
        <v>83.029037475585938</v>
      </c>
    </row>
    <row r="37" spans="1:13" x14ac:dyDescent="0.2">
      <c r="A37" t="s">
        <v>118</v>
      </c>
      <c r="B37" t="s">
        <v>696</v>
      </c>
      <c r="C37" t="s">
        <v>1119</v>
      </c>
      <c r="D37" s="1">
        <v>9.5851220000000001</v>
      </c>
      <c r="E37" s="1">
        <v>9.6398630142211914</v>
      </c>
      <c r="F37" s="1">
        <v>7.7415332198143005E-2</v>
      </c>
      <c r="G37" s="23">
        <f>POWER(10,((D37-32.244)/-3.5068))</f>
        <v>2893420.4277522182</v>
      </c>
      <c r="J37">
        <v>3</v>
      </c>
      <c r="K37">
        <v>6</v>
      </c>
      <c r="L37" s="1">
        <v>83.16326904296875</v>
      </c>
    </row>
    <row r="38" spans="1:13" x14ac:dyDescent="0.2">
      <c r="A38" t="s">
        <v>142</v>
      </c>
      <c r="B38" t="s">
        <v>697</v>
      </c>
      <c r="C38" t="s">
        <v>1119</v>
      </c>
      <c r="D38" s="1">
        <v>12.224275</v>
      </c>
      <c r="E38" s="1">
        <v>12.187631607055664</v>
      </c>
      <c r="F38" s="1">
        <v>5.1820393651723862E-2</v>
      </c>
      <c r="G38" s="23">
        <f>POWER(10,((D38-32.244)/-3.5068))</f>
        <v>511481.56749497622</v>
      </c>
      <c r="H38" s="23">
        <f>AVERAGE(G38:G39)</f>
        <v>524088.53573318053</v>
      </c>
      <c r="I38" s="23">
        <f>STDEV(G38:G39)</f>
        <v>17828.945462875377</v>
      </c>
      <c r="J38">
        <v>3</v>
      </c>
      <c r="K38">
        <v>8</v>
      </c>
      <c r="L38" s="1">
        <v>82.626327514648438</v>
      </c>
    </row>
    <row r="39" spans="1:13" x14ac:dyDescent="0.2">
      <c r="A39" t="s">
        <v>188</v>
      </c>
      <c r="B39" t="s">
        <v>697</v>
      </c>
      <c r="C39" t="s">
        <v>1119</v>
      </c>
      <c r="D39" s="1">
        <v>12.15099</v>
      </c>
      <c r="E39" s="1">
        <v>12.187631607055664</v>
      </c>
      <c r="F39" s="1">
        <v>5.1820393651723862E-2</v>
      </c>
      <c r="G39" s="23">
        <f>POWER(10,((D39-32.244)/-3.5068))</f>
        <v>536695.50397138484</v>
      </c>
      <c r="J39">
        <v>3</v>
      </c>
      <c r="K39">
        <v>8</v>
      </c>
      <c r="L39" s="1">
        <v>83.029037475585938</v>
      </c>
    </row>
    <row r="40" spans="1:13" x14ac:dyDescent="0.2">
      <c r="A40" t="s">
        <v>212</v>
      </c>
      <c r="B40" t="s">
        <v>698</v>
      </c>
      <c r="C40" t="s">
        <v>1119</v>
      </c>
      <c r="D40" s="1">
        <v>11.708036999999999</v>
      </c>
      <c r="E40" s="1">
        <v>11.674107551574707</v>
      </c>
      <c r="F40" s="1">
        <v>4.7984018921852112E-2</v>
      </c>
      <c r="G40" s="23">
        <f>POWER(10,((D40-32.244)/-3.5068))</f>
        <v>717861.31437923375</v>
      </c>
      <c r="H40" s="23">
        <f t="shared" ref="H40" si="0">AVERAGE(G40:G41)</f>
        <v>734215.690060611</v>
      </c>
      <c r="I40" s="23">
        <f t="shared" ref="I40" si="1">STDEV(G40:G41)</f>
        <v>23128.579892748432</v>
      </c>
      <c r="J40">
        <v>3</v>
      </c>
      <c r="K40">
        <v>8</v>
      </c>
      <c r="L40" s="1">
        <v>82.492095947265625</v>
      </c>
    </row>
    <row r="41" spans="1:13" x14ac:dyDescent="0.2">
      <c r="A41" t="s">
        <v>259</v>
      </c>
      <c r="B41" t="s">
        <v>698</v>
      </c>
      <c r="C41" t="s">
        <v>1119</v>
      </c>
      <c r="D41" s="1">
        <v>11.640178000000001</v>
      </c>
      <c r="E41" s="1">
        <v>11.674107551574707</v>
      </c>
      <c r="F41" s="1">
        <v>4.7984018921852112E-2</v>
      </c>
      <c r="G41" s="23">
        <f>POWER(10,((D41-32.244)/-3.5068))</f>
        <v>750570.06574198825</v>
      </c>
      <c r="J41">
        <v>3</v>
      </c>
      <c r="K41">
        <v>8</v>
      </c>
      <c r="L41" s="1">
        <v>82.492095947265625</v>
      </c>
    </row>
    <row r="42" spans="1:13" x14ac:dyDescent="0.2">
      <c r="A42" t="s">
        <v>283</v>
      </c>
      <c r="B42" t="s">
        <v>699</v>
      </c>
      <c r="C42" t="s">
        <v>1119</v>
      </c>
      <c r="D42" s="1">
        <v>12.551517</v>
      </c>
      <c r="E42" s="1">
        <v>12.446820259094238</v>
      </c>
      <c r="F42" s="1">
        <v>0.14806288480758667</v>
      </c>
      <c r="G42" s="23">
        <f>POWER(10,((D42-32.244)/-3.5068))</f>
        <v>412585.13203013566</v>
      </c>
      <c r="H42" s="23">
        <f t="shared" ref="H42" si="2">AVERAGE(G42:G43)</f>
        <v>442990.32182795042</v>
      </c>
      <c r="I42" s="23">
        <f t="shared" ref="I42" si="3">STDEV(G42:G43)</f>
        <v>42999.431778597696</v>
      </c>
      <c r="J42">
        <v>3</v>
      </c>
      <c r="K42">
        <v>8</v>
      </c>
      <c r="L42" s="1">
        <v>82.626327514648438</v>
      </c>
    </row>
    <row r="43" spans="1:13" x14ac:dyDescent="0.2">
      <c r="A43" t="s">
        <v>330</v>
      </c>
      <c r="B43" t="s">
        <v>699</v>
      </c>
      <c r="C43" t="s">
        <v>1119</v>
      </c>
      <c r="D43" s="1">
        <v>12.342124</v>
      </c>
      <c r="E43" s="1">
        <v>12.446820259094238</v>
      </c>
      <c r="F43" s="1">
        <v>0.14806288480758667</v>
      </c>
      <c r="G43" s="23">
        <f>POWER(10,((D43-32.244)/-3.5068))</f>
        <v>473395.51162576518</v>
      </c>
      <c r="J43">
        <v>3</v>
      </c>
      <c r="K43">
        <v>8</v>
      </c>
      <c r="L43" s="1">
        <v>83.029037475585938</v>
      </c>
    </row>
    <row r="44" spans="1:13" x14ac:dyDescent="0.2">
      <c r="A44" t="s">
        <v>354</v>
      </c>
      <c r="B44" t="s">
        <v>712</v>
      </c>
      <c r="C44" t="s">
        <v>1119</v>
      </c>
      <c r="D44" s="1">
        <v>10.635589</v>
      </c>
      <c r="E44" s="1">
        <v>10.527932167053223</v>
      </c>
      <c r="F44" s="1">
        <v>0.15224924683570862</v>
      </c>
      <c r="G44" s="23">
        <f>POWER(10,((D44-32.244)/-3.5068))</f>
        <v>1451643.9230618561</v>
      </c>
      <c r="H44" s="23">
        <f t="shared" ref="H44" si="4">AVERAGE(G44:G45)</f>
        <v>1561865.3481027321</v>
      </c>
      <c r="I44" s="23">
        <f t="shared" ref="I44" si="5">STDEV(G44:G45)</f>
        <v>155876.63415689635</v>
      </c>
      <c r="J44">
        <v>3</v>
      </c>
      <c r="K44">
        <v>7</v>
      </c>
      <c r="L44" s="1">
        <v>83.96868896484375</v>
      </c>
    </row>
    <row r="45" spans="1:13" x14ac:dyDescent="0.2">
      <c r="A45" t="s">
        <v>401</v>
      </c>
      <c r="B45" t="s">
        <v>712</v>
      </c>
      <c r="C45" t="s">
        <v>1119</v>
      </c>
      <c r="D45" s="1">
        <v>10.420275999999999</v>
      </c>
      <c r="E45" s="1">
        <v>10.527932167053223</v>
      </c>
      <c r="F45" s="1">
        <v>0.15224924683570862</v>
      </c>
      <c r="G45" s="23">
        <f>POWER(10,((D45-32.244)/-3.5068))</f>
        <v>1672086.7731436081</v>
      </c>
      <c r="J45">
        <v>3</v>
      </c>
      <c r="K45">
        <v>7</v>
      </c>
      <c r="L45" s="1">
        <v>84.371391296386719</v>
      </c>
    </row>
    <row r="46" spans="1:13" x14ac:dyDescent="0.2">
      <c r="A46" t="s">
        <v>425</v>
      </c>
      <c r="B46" t="s">
        <v>713</v>
      </c>
      <c r="C46" t="s">
        <v>1119</v>
      </c>
      <c r="D46" s="1">
        <v>10.245820999999999</v>
      </c>
      <c r="E46" s="1">
        <v>10.18448543548584</v>
      </c>
      <c r="F46" s="1">
        <v>8.674158900976181E-2</v>
      </c>
      <c r="G46" s="23">
        <f>POWER(10,((D46-32.244)/-3.5068))</f>
        <v>1875022.3318616145</v>
      </c>
      <c r="H46" s="23">
        <f t="shared" ref="H46" si="6">AVERAGE(G46:G47)</f>
        <v>1953660.0468780682</v>
      </c>
      <c r="I46" s="23">
        <f t="shared" ref="I46" si="7">STDEV(G46:G47)</f>
        <v>111210.52309029913</v>
      </c>
      <c r="J46">
        <v>3</v>
      </c>
      <c r="K46">
        <v>7</v>
      </c>
      <c r="L46" s="1">
        <v>83.297508239746094</v>
      </c>
    </row>
    <row r="47" spans="1:13" x14ac:dyDescent="0.2">
      <c r="A47" t="s">
        <v>472</v>
      </c>
      <c r="B47" t="s">
        <v>713</v>
      </c>
      <c r="C47" t="s">
        <v>1119</v>
      </c>
      <c r="D47" s="1">
        <v>10.123150000000001</v>
      </c>
      <c r="E47" s="1">
        <v>10.18448543548584</v>
      </c>
      <c r="F47" s="1">
        <v>8.674158900976181E-2</v>
      </c>
      <c r="G47" s="23">
        <f>POWER(10,((D47-32.244)/-3.5068))</f>
        <v>2032297.7618945218</v>
      </c>
      <c r="J47">
        <v>3</v>
      </c>
      <c r="K47">
        <v>6</v>
      </c>
      <c r="L47" s="1">
        <v>83.431747436523438</v>
      </c>
    </row>
    <row r="48" spans="1:13" x14ac:dyDescent="0.2">
      <c r="A48" t="s">
        <v>496</v>
      </c>
      <c r="B48" t="s">
        <v>714</v>
      </c>
      <c r="C48" t="s">
        <v>1119</v>
      </c>
      <c r="D48" s="1">
        <v>11.748132</v>
      </c>
      <c r="E48" s="1">
        <v>11.716997146606445</v>
      </c>
      <c r="F48" s="1">
        <v>4.403165727853775E-2</v>
      </c>
      <c r="G48" s="23">
        <f>POWER(10,((D48-32.244)/-3.5068))</f>
        <v>699209.06342757144</v>
      </c>
      <c r="H48" s="23">
        <f t="shared" ref="H48" si="8">AVERAGE(G48:G49)</f>
        <v>713799.53488495073</v>
      </c>
      <c r="I48" s="23">
        <f t="shared" ref="I48" si="9">STDEV(G48:G49)</f>
        <v>20634.042616443327</v>
      </c>
      <c r="J48">
        <v>3</v>
      </c>
      <c r="K48">
        <v>8</v>
      </c>
      <c r="L48" s="1">
        <v>83.700210571289062</v>
      </c>
    </row>
    <row r="49" spans="1:12" x14ac:dyDescent="0.2">
      <c r="A49" t="s">
        <v>542</v>
      </c>
      <c r="B49" t="s">
        <v>714</v>
      </c>
      <c r="C49" t="s">
        <v>1119</v>
      </c>
      <c r="D49" s="1">
        <v>11.685862</v>
      </c>
      <c r="E49" s="1">
        <v>11.716997146606445</v>
      </c>
      <c r="F49" s="1">
        <v>4.403165727853775E-2</v>
      </c>
      <c r="G49" s="23">
        <f>POWER(10,((D49-32.244)/-3.5068))</f>
        <v>728390.00634233002</v>
      </c>
      <c r="J49">
        <v>3</v>
      </c>
      <c r="K49">
        <v>8</v>
      </c>
      <c r="L49" s="1">
        <v>83.700210571289062</v>
      </c>
    </row>
    <row r="50" spans="1:12" x14ac:dyDescent="0.2">
      <c r="A50" t="s">
        <v>566</v>
      </c>
      <c r="B50" t="s">
        <v>715</v>
      </c>
      <c r="C50" t="s">
        <v>1119</v>
      </c>
      <c r="D50" s="1">
        <v>9.7577669999999994</v>
      </c>
      <c r="E50" s="1">
        <v>10.723957061767578</v>
      </c>
      <c r="F50" s="1">
        <v>1.3664001226425171</v>
      </c>
      <c r="G50" s="23">
        <f>POWER(10,((D50-32.244)/-3.5068))</f>
        <v>2583330.9682817808</v>
      </c>
      <c r="H50" s="23">
        <f t="shared" ref="H50" si="10">AVERAGE(G50:G51)</f>
        <v>1654837.0060752057</v>
      </c>
      <c r="I50" s="23">
        <f t="shared" ref="I50" si="11">STDEV(G50:G51)</f>
        <v>1313088.7539340705</v>
      </c>
      <c r="J50">
        <v>4</v>
      </c>
      <c r="K50">
        <v>8</v>
      </c>
      <c r="L50" s="1">
        <v>83.700210571289062</v>
      </c>
    </row>
    <row r="51" spans="1:12" x14ac:dyDescent="0.2">
      <c r="A51" t="s">
        <v>611</v>
      </c>
      <c r="B51" t="s">
        <v>715</v>
      </c>
      <c r="C51" t="s">
        <v>1119</v>
      </c>
      <c r="D51" s="1">
        <v>11.690148000000001</v>
      </c>
      <c r="E51" s="1">
        <v>10.723957061767578</v>
      </c>
      <c r="F51" s="1">
        <v>1.3664001226425171</v>
      </c>
      <c r="G51" s="23">
        <f>POWER(10,((D51-32.244)/-3.5068))</f>
        <v>726343.04386863054</v>
      </c>
      <c r="J51">
        <v>3</v>
      </c>
      <c r="K51">
        <v>8</v>
      </c>
      <c r="L51" s="1">
        <v>83.834449768066406</v>
      </c>
    </row>
    <row r="52" spans="1:12" x14ac:dyDescent="0.2">
      <c r="A52" t="s">
        <v>73</v>
      </c>
      <c r="B52" t="s">
        <v>828</v>
      </c>
      <c r="C52" t="s">
        <v>1119</v>
      </c>
      <c r="D52" s="1">
        <v>12.952021</v>
      </c>
      <c r="E52" s="1">
        <v>12.892658233642578</v>
      </c>
      <c r="F52" s="1">
        <v>8.3951801061630249E-2</v>
      </c>
      <c r="G52" s="23">
        <f>POWER(10,((D52-32.244)/-3.5068))</f>
        <v>317179.96644481673</v>
      </c>
      <c r="H52" s="23">
        <f t="shared" ref="H52" si="12">AVERAGE(G52:G53)</f>
        <v>330037.69382112776</v>
      </c>
      <c r="I52" s="23">
        <f t="shared" ref="I52" si="13">STDEV(G52:G53)</f>
        <v>18183.572436874929</v>
      </c>
      <c r="J52">
        <v>3</v>
      </c>
      <c r="K52">
        <v>9</v>
      </c>
      <c r="L52" s="1">
        <v>82.894805908203125</v>
      </c>
    </row>
    <row r="53" spans="1:12" x14ac:dyDescent="0.2">
      <c r="A53" t="s">
        <v>119</v>
      </c>
      <c r="B53" t="s">
        <v>828</v>
      </c>
      <c r="C53" t="s">
        <v>1119</v>
      </c>
      <c r="D53" s="1">
        <v>12.833295</v>
      </c>
      <c r="E53" s="1">
        <v>12.892658233642578</v>
      </c>
      <c r="F53" s="1">
        <v>8.3951801061630249E-2</v>
      </c>
      <c r="G53" s="23">
        <f>POWER(10,((D53-32.244)/-3.5068))</f>
        <v>342895.42119743885</v>
      </c>
      <c r="J53">
        <v>3</v>
      </c>
      <c r="K53">
        <v>9</v>
      </c>
      <c r="L53" s="1">
        <v>83.029037475585938</v>
      </c>
    </row>
    <row r="54" spans="1:12" x14ac:dyDescent="0.2">
      <c r="A54" t="s">
        <v>144</v>
      </c>
      <c r="B54" t="s">
        <v>829</v>
      </c>
      <c r="C54" t="s">
        <v>1119</v>
      </c>
      <c r="D54" s="1">
        <v>11.308858000000001</v>
      </c>
      <c r="E54" s="1">
        <v>11.389339447021484</v>
      </c>
      <c r="F54" s="1">
        <v>0.11381739377975464</v>
      </c>
      <c r="G54" s="23">
        <f>POWER(10,((D54-32.244)/-3.5068))</f>
        <v>932976.14006925118</v>
      </c>
      <c r="H54" s="23">
        <f t="shared" ref="H54" si="14">AVERAGE(G54:G55)</f>
        <v>886189.62263381737</v>
      </c>
      <c r="I54" s="23">
        <f t="shared" ref="I54" si="15">STDEV(G54:G55)</f>
        <v>66166.127493395848</v>
      </c>
      <c r="J54">
        <v>3</v>
      </c>
      <c r="K54">
        <v>7</v>
      </c>
      <c r="L54" s="1">
        <v>84.908332824707031</v>
      </c>
    </row>
    <row r="55" spans="1:12" x14ac:dyDescent="0.2">
      <c r="A55" t="s">
        <v>189</v>
      </c>
      <c r="B55" t="s">
        <v>829</v>
      </c>
      <c r="C55" t="s">
        <v>1119</v>
      </c>
      <c r="D55" s="1">
        <v>11.46982</v>
      </c>
      <c r="E55" s="1">
        <v>11.389339447021484</v>
      </c>
      <c r="F55" s="1">
        <v>0.11381739377975464</v>
      </c>
      <c r="G55" s="23">
        <f>POWER(10,((D55-32.244)/-3.5068))</f>
        <v>839403.10519838345</v>
      </c>
      <c r="J55">
        <v>3</v>
      </c>
      <c r="K55">
        <v>8</v>
      </c>
      <c r="L55" s="1">
        <v>84.908332824707031</v>
      </c>
    </row>
    <row r="56" spans="1:12" x14ac:dyDescent="0.2">
      <c r="A56" t="s">
        <v>214</v>
      </c>
      <c r="B56" t="s">
        <v>830</v>
      </c>
      <c r="C56" t="s">
        <v>1119</v>
      </c>
      <c r="D56" s="1">
        <v>10.123972</v>
      </c>
      <c r="E56" s="1">
        <v>10.19403076171875</v>
      </c>
      <c r="F56" s="1">
        <v>9.9078811705112457E-2</v>
      </c>
      <c r="G56" s="23">
        <f>POWER(10,((D56-32.244)/-3.5068))</f>
        <v>2031201.1659090391</v>
      </c>
      <c r="H56" s="23">
        <f t="shared" ref="H56" si="16">AVERAGE(G56:G57)</f>
        <v>1941932.3783147614</v>
      </c>
      <c r="I56" s="23">
        <f t="shared" ref="I56" si="17">STDEV(G56:G57)</f>
        <v>126245.13011243071</v>
      </c>
      <c r="J56">
        <v>3</v>
      </c>
      <c r="K56">
        <v>6</v>
      </c>
      <c r="L56" s="1">
        <v>85.042572021484375</v>
      </c>
    </row>
    <row r="57" spans="1:12" x14ac:dyDescent="0.2">
      <c r="A57" t="s">
        <v>260</v>
      </c>
      <c r="B57" t="s">
        <v>830</v>
      </c>
      <c r="C57" t="s">
        <v>1119</v>
      </c>
      <c r="D57" s="1">
        <v>10.264091000000001</v>
      </c>
      <c r="E57" s="1">
        <v>10.19403076171875</v>
      </c>
      <c r="F57" s="1">
        <v>9.9078811705112457E-2</v>
      </c>
      <c r="G57" s="23">
        <f>POWER(10,((D57-32.244)/-3.5068))</f>
        <v>1852663.5907204836</v>
      </c>
      <c r="J57">
        <v>3</v>
      </c>
      <c r="K57">
        <v>7</v>
      </c>
      <c r="L57" s="1">
        <v>85.042572021484375</v>
      </c>
    </row>
    <row r="58" spans="1:12" x14ac:dyDescent="0.2">
      <c r="A58" t="s">
        <v>285</v>
      </c>
      <c r="B58" t="s">
        <v>831</v>
      </c>
      <c r="C58" t="s">
        <v>1119</v>
      </c>
      <c r="D58" s="1">
        <v>9.7217559999999992</v>
      </c>
      <c r="E58" s="1">
        <v>9.620086669921875</v>
      </c>
      <c r="F58" s="1">
        <v>0.14378143846988678</v>
      </c>
      <c r="G58" s="23">
        <f>POWER(10,((D58-32.244)/-3.5068))</f>
        <v>2645141.7865070333</v>
      </c>
      <c r="H58" s="23">
        <f t="shared" ref="H58" si="18">AVERAGE(G58:G59)</f>
        <v>2834052.5382976737</v>
      </c>
      <c r="I58" s="23">
        <f t="shared" ref="I58" si="19">STDEV(G58:G59)</f>
        <v>267160.14726042148</v>
      </c>
      <c r="J58">
        <v>3</v>
      </c>
      <c r="K58">
        <v>6</v>
      </c>
      <c r="L58" s="1">
        <v>85.042572021484375</v>
      </c>
    </row>
    <row r="59" spans="1:12" x14ac:dyDescent="0.2">
      <c r="A59" t="s">
        <v>331</v>
      </c>
      <c r="B59" t="s">
        <v>831</v>
      </c>
      <c r="C59" t="s">
        <v>1119</v>
      </c>
      <c r="D59" s="1">
        <v>9.5184180000000005</v>
      </c>
      <c r="E59" s="1">
        <v>9.620086669921875</v>
      </c>
      <c r="F59" s="1">
        <v>0.14378143846988678</v>
      </c>
      <c r="G59" s="23">
        <f>POWER(10,((D59-32.244)/-3.5068))</f>
        <v>3022963.2900883146</v>
      </c>
      <c r="J59">
        <v>3</v>
      </c>
      <c r="K59">
        <v>6</v>
      </c>
      <c r="L59" s="1">
        <v>85.176803588867188</v>
      </c>
    </row>
    <row r="60" spans="1:12" x14ac:dyDescent="0.2">
      <c r="A60" t="s">
        <v>356</v>
      </c>
      <c r="B60" t="s">
        <v>832</v>
      </c>
      <c r="C60" t="s">
        <v>1119</v>
      </c>
      <c r="D60" s="1">
        <v>11.986658</v>
      </c>
      <c r="E60" s="1">
        <v>12.129745483398438</v>
      </c>
      <c r="F60" s="1">
        <v>0.20235544443130493</v>
      </c>
      <c r="G60" s="23">
        <f>POWER(10,((D60-32.244)/-3.5068))</f>
        <v>597845.42886210198</v>
      </c>
      <c r="H60" s="23">
        <f t="shared" ref="H60" si="20">AVERAGE(G60:G61)</f>
        <v>546638.37586500472</v>
      </c>
      <c r="I60" s="23">
        <f t="shared" ref="I60" si="21">STDEV(G60:G61)</f>
        <v>72417.708837652739</v>
      </c>
      <c r="J60">
        <v>3</v>
      </c>
      <c r="K60">
        <v>8</v>
      </c>
      <c r="L60" s="1">
        <v>83.96868896484375</v>
      </c>
    </row>
    <row r="61" spans="1:12" x14ac:dyDescent="0.2">
      <c r="A61" t="s">
        <v>402</v>
      </c>
      <c r="B61" t="s">
        <v>832</v>
      </c>
      <c r="C61" t="s">
        <v>1119</v>
      </c>
      <c r="D61" s="1">
        <v>12.272831999999999</v>
      </c>
      <c r="E61" s="1">
        <v>12.129745483398438</v>
      </c>
      <c r="F61" s="1">
        <v>0.20235544443130493</v>
      </c>
      <c r="G61" s="29">
        <f>POWER(10,((D61-32.244)/-3.5068))</f>
        <v>495431.32286790753</v>
      </c>
      <c r="J61">
        <v>3</v>
      </c>
      <c r="K61">
        <v>9</v>
      </c>
      <c r="L61" s="1">
        <v>83.834449768066406</v>
      </c>
    </row>
    <row r="62" spans="1:12" x14ac:dyDescent="0.2">
      <c r="A62" t="s">
        <v>427</v>
      </c>
      <c r="B62" t="s">
        <v>833</v>
      </c>
      <c r="C62" t="s">
        <v>1119</v>
      </c>
      <c r="D62" s="1">
        <v>10.660494</v>
      </c>
      <c r="E62" s="1">
        <v>10.614990234375</v>
      </c>
      <c r="F62" s="1">
        <v>6.4352504909038544E-2</v>
      </c>
      <c r="G62" s="23">
        <f>POWER(10,((D62-32.244)/-3.5068))</f>
        <v>1428098.5694008346</v>
      </c>
      <c r="H62" s="23">
        <f t="shared" ref="H62" si="22">AVERAGE(G62:G63)</f>
        <v>1472068.2181630693</v>
      </c>
      <c r="I62" s="23">
        <f t="shared" ref="I62" si="23">STDEV(G62:G63)</f>
        <v>62182.473612333873</v>
      </c>
      <c r="J62">
        <v>3</v>
      </c>
      <c r="K62">
        <v>7</v>
      </c>
      <c r="L62" s="1">
        <v>83.96868896484375</v>
      </c>
    </row>
    <row r="63" spans="1:12" x14ac:dyDescent="0.2">
      <c r="A63" t="s">
        <v>473</v>
      </c>
      <c r="B63" t="s">
        <v>833</v>
      </c>
      <c r="C63" t="s">
        <v>1119</v>
      </c>
      <c r="D63" s="1">
        <v>10.569485999999999</v>
      </c>
      <c r="E63" s="1">
        <v>10.614990234375</v>
      </c>
      <c r="F63" s="1">
        <v>6.4352504909038544E-2</v>
      </c>
      <c r="G63" s="23">
        <f>POWER(10,((D63-32.244)/-3.5068))</f>
        <v>1516037.8669253043</v>
      </c>
      <c r="J63">
        <v>3</v>
      </c>
      <c r="K63">
        <v>7</v>
      </c>
      <c r="L63" s="1">
        <v>83.96868896484375</v>
      </c>
    </row>
    <row r="64" spans="1:12" x14ac:dyDescent="0.2">
      <c r="A64" t="s">
        <v>498</v>
      </c>
      <c r="B64" t="s">
        <v>834</v>
      </c>
      <c r="C64" t="s">
        <v>1119</v>
      </c>
      <c r="D64" s="1">
        <v>11.292448</v>
      </c>
      <c r="E64" s="1">
        <v>11.387742042541504</v>
      </c>
      <c r="F64" s="1">
        <v>0.13476607203483582</v>
      </c>
      <c r="G64" s="23">
        <f>POWER(10,((D64-32.244)/-3.5068))</f>
        <v>943083.21882778662</v>
      </c>
      <c r="H64" s="23">
        <f t="shared" ref="H64" si="24">AVERAGE(G64:G65)</f>
        <v>887616.87378418399</v>
      </c>
      <c r="I64" s="23">
        <f t="shared" ref="I64" si="25">STDEV(G64:G65)</f>
        <v>78441.257415928456</v>
      </c>
      <c r="J64">
        <v>3</v>
      </c>
      <c r="K64">
        <v>7</v>
      </c>
      <c r="L64" s="1">
        <v>83.700210571289062</v>
      </c>
    </row>
    <row r="65" spans="1:12" x14ac:dyDescent="0.2">
      <c r="A65" t="s">
        <v>543</v>
      </c>
      <c r="B65" t="s">
        <v>834</v>
      </c>
      <c r="C65" t="s">
        <v>1119</v>
      </c>
      <c r="D65" s="1">
        <v>11.483036</v>
      </c>
      <c r="E65" s="1">
        <v>11.387742042541504</v>
      </c>
      <c r="F65" s="1">
        <v>0.13476607203483582</v>
      </c>
      <c r="G65" s="23">
        <f>POWER(10,((D65-32.244)/-3.5068))</f>
        <v>832150.52874058147</v>
      </c>
      <c r="J65">
        <v>3</v>
      </c>
      <c r="K65">
        <v>8</v>
      </c>
      <c r="L65" s="1">
        <v>83.700210571289062</v>
      </c>
    </row>
    <row r="66" spans="1:12" x14ac:dyDescent="0.2">
      <c r="A66" t="s">
        <v>568</v>
      </c>
      <c r="B66" t="s">
        <v>835</v>
      </c>
      <c r="C66" t="s">
        <v>1119</v>
      </c>
      <c r="D66" s="1">
        <v>11.880288999999999</v>
      </c>
      <c r="E66" s="1">
        <v>11.843883514404297</v>
      </c>
      <c r="F66" s="1">
        <v>5.1484566181898117E-2</v>
      </c>
      <c r="G66" s="23">
        <f>POWER(10,((D66-32.244)/-3.5068))</f>
        <v>641093.13250099204</v>
      </c>
      <c r="H66" s="23">
        <f t="shared" ref="H66" si="26">AVERAGE(G66:G67)</f>
        <v>656789.87261414435</v>
      </c>
      <c r="I66" s="23">
        <f t="shared" ref="I66" si="27">STDEV(G66:G67)</f>
        <v>22198.542753065783</v>
      </c>
      <c r="J66">
        <v>3</v>
      </c>
      <c r="K66">
        <v>8</v>
      </c>
      <c r="L66" s="1">
        <v>83.56597900390625</v>
      </c>
    </row>
    <row r="67" spans="1:12" x14ac:dyDescent="0.2">
      <c r="A67" t="s">
        <v>612</v>
      </c>
      <c r="B67" t="s">
        <v>835</v>
      </c>
      <c r="C67" t="s">
        <v>1119</v>
      </c>
      <c r="D67" s="1">
        <v>11.807479000000001</v>
      </c>
      <c r="E67" s="1">
        <v>11.843883514404297</v>
      </c>
      <c r="F67" s="1">
        <v>5.1484566181898117E-2</v>
      </c>
      <c r="G67" s="23">
        <f>POWER(10,((D67-32.244)/-3.5068))</f>
        <v>672486.61272729666</v>
      </c>
      <c r="J67">
        <v>3</v>
      </c>
      <c r="K67">
        <v>8</v>
      </c>
      <c r="L67" s="1">
        <v>83.56597900390625</v>
      </c>
    </row>
    <row r="68" spans="1:12" x14ac:dyDescent="0.2">
      <c r="A68" t="s">
        <v>75</v>
      </c>
      <c r="B68" t="s">
        <v>836</v>
      </c>
      <c r="C68" t="s">
        <v>1119</v>
      </c>
      <c r="D68" s="1">
        <v>12.359282500000001</v>
      </c>
      <c r="E68" s="1">
        <v>12.387043952941895</v>
      </c>
      <c r="F68" s="1">
        <v>3.9260633289813995E-2</v>
      </c>
      <c r="G68" s="23">
        <f>POWER(10,((D68-32.244)/-3.5068))</f>
        <v>468091.99442701141</v>
      </c>
      <c r="H68" s="23">
        <f t="shared" ref="H68" si="28">AVERAGE(G68:G69)</f>
        <v>459713.18010596873</v>
      </c>
      <c r="I68" s="23">
        <f t="shared" ref="I68" si="29">STDEV(G68:G69)</f>
        <v>11849.432849424473</v>
      </c>
      <c r="J68">
        <v>3</v>
      </c>
      <c r="K68">
        <v>8</v>
      </c>
      <c r="L68" s="1">
        <v>82.894805908203125</v>
      </c>
    </row>
    <row r="69" spans="1:12" x14ac:dyDescent="0.2">
      <c r="A69" t="s">
        <v>120</v>
      </c>
      <c r="B69" t="s">
        <v>836</v>
      </c>
      <c r="C69" t="s">
        <v>1119</v>
      </c>
      <c r="D69" s="1">
        <v>12.414804999999999</v>
      </c>
      <c r="E69" s="1">
        <v>12.387043952941895</v>
      </c>
      <c r="F69" s="1">
        <v>3.9260633289813995E-2</v>
      </c>
      <c r="G69" s="23">
        <f>POWER(10,((D69-32.244)/-3.5068))</f>
        <v>451334.36578492605</v>
      </c>
      <c r="J69">
        <v>3</v>
      </c>
      <c r="K69">
        <v>8</v>
      </c>
      <c r="L69" s="1">
        <v>82.894805908203125</v>
      </c>
    </row>
    <row r="70" spans="1:12" x14ac:dyDescent="0.2">
      <c r="A70" t="s">
        <v>146</v>
      </c>
      <c r="B70" t="s">
        <v>837</v>
      </c>
      <c r="C70" t="s">
        <v>1119</v>
      </c>
      <c r="D70" s="1">
        <v>11.29105</v>
      </c>
      <c r="E70" s="1">
        <v>11.334209442138672</v>
      </c>
      <c r="F70" s="1">
        <v>6.1036054044961929E-2</v>
      </c>
      <c r="G70" s="23">
        <f>POWER(10,((D70-32.244)/-3.5068))</f>
        <v>943949.30523297354</v>
      </c>
      <c r="H70" s="23">
        <f t="shared" ref="H70" si="30">AVERAGE(G70:G71)</f>
        <v>917943.18116057571</v>
      </c>
      <c r="I70" s="23">
        <f t="shared" ref="I70" si="31">STDEV(G70:G71)</f>
        <v>36778.213367942517</v>
      </c>
      <c r="J70">
        <v>3</v>
      </c>
      <c r="K70">
        <v>8</v>
      </c>
      <c r="L70" s="1">
        <v>83.700210571289062</v>
      </c>
    </row>
    <row r="71" spans="1:12" x14ac:dyDescent="0.2">
      <c r="A71" t="s">
        <v>190</v>
      </c>
      <c r="B71" t="s">
        <v>837</v>
      </c>
      <c r="C71" t="s">
        <v>1119</v>
      </c>
      <c r="D71" s="1">
        <v>11.377368000000001</v>
      </c>
      <c r="E71" s="1">
        <v>11.334209442138672</v>
      </c>
      <c r="F71" s="1">
        <v>6.1036054044961929E-2</v>
      </c>
      <c r="G71" s="23">
        <f>POWER(10,((D71-32.244)/-3.5068))</f>
        <v>891937.05708817777</v>
      </c>
      <c r="J71">
        <v>3</v>
      </c>
      <c r="K71">
        <v>7</v>
      </c>
      <c r="L71" s="1">
        <v>83.700210571289062</v>
      </c>
    </row>
    <row r="72" spans="1:12" x14ac:dyDescent="0.2">
      <c r="A72" t="s">
        <v>216</v>
      </c>
      <c r="B72" t="s">
        <v>838</v>
      </c>
      <c r="C72" t="s">
        <v>1119</v>
      </c>
      <c r="D72" s="1">
        <v>10.488125999999999</v>
      </c>
      <c r="E72" s="1">
        <v>10.582460403442383</v>
      </c>
      <c r="F72" s="1">
        <v>0.1334092766046524</v>
      </c>
      <c r="G72" s="23">
        <f>POWER(10,((D72-32.244)/-3.5068))</f>
        <v>1599229.1150467005</v>
      </c>
      <c r="H72" s="23">
        <f t="shared" ref="H72" si="32">AVERAGE(G72:G73)</f>
        <v>1506061.8923599909</v>
      </c>
      <c r="I72" s="23">
        <f t="shared" ref="I72" si="33">STDEV(G72:G73)</f>
        <v>131758.34989217902</v>
      </c>
      <c r="J72">
        <v>3</v>
      </c>
      <c r="K72">
        <v>7</v>
      </c>
      <c r="L72" s="1">
        <v>83.431747436523438</v>
      </c>
    </row>
    <row r="73" spans="1:12" x14ac:dyDescent="0.2">
      <c r="A73" t="s">
        <v>261</v>
      </c>
      <c r="B73" t="s">
        <v>838</v>
      </c>
      <c r="C73" t="s">
        <v>1119</v>
      </c>
      <c r="D73" s="1">
        <v>10.676795</v>
      </c>
      <c r="E73" s="1">
        <v>10.582460403442383</v>
      </c>
      <c r="F73" s="1">
        <v>0.1334092766046524</v>
      </c>
      <c r="G73" s="23">
        <f>POWER(10,((D73-32.244)/-3.5068))</f>
        <v>1412894.6696732813</v>
      </c>
      <c r="J73">
        <v>3</v>
      </c>
      <c r="K73">
        <v>7</v>
      </c>
      <c r="L73" s="1">
        <v>83.56597900390625</v>
      </c>
    </row>
    <row r="74" spans="1:12" x14ac:dyDescent="0.2">
      <c r="A74" t="s">
        <v>287</v>
      </c>
      <c r="B74" t="s">
        <v>839</v>
      </c>
      <c r="C74" t="s">
        <v>1119</v>
      </c>
      <c r="D74" s="1">
        <v>11.474009000000001</v>
      </c>
      <c r="E74" s="1">
        <v>11.505105972290039</v>
      </c>
      <c r="F74" s="1">
        <v>4.3979056179523468E-2</v>
      </c>
      <c r="G74" s="23">
        <f>POWER(10,((D74-32.244)/-3.5068))</f>
        <v>837097.48116033163</v>
      </c>
      <c r="H74" s="23">
        <f t="shared" ref="H74" si="34">AVERAGE(G74:G75)</f>
        <v>820349.26301107381</v>
      </c>
      <c r="I74" s="23">
        <f t="shared" ref="I74" si="35">STDEV(G74:G75)</f>
        <v>23685.557252263632</v>
      </c>
      <c r="J74">
        <v>3</v>
      </c>
      <c r="K74">
        <v>8</v>
      </c>
      <c r="L74" s="1">
        <v>83.834449768066406</v>
      </c>
    </row>
    <row r="75" spans="1:12" x14ac:dyDescent="0.2">
      <c r="A75" t="s">
        <v>332</v>
      </c>
      <c r="B75" t="s">
        <v>839</v>
      </c>
      <c r="C75" t="s">
        <v>1119</v>
      </c>
      <c r="D75" s="1">
        <v>11.536204</v>
      </c>
      <c r="E75" s="1">
        <v>11.505105972290039</v>
      </c>
      <c r="F75" s="1">
        <v>4.3979056179523468E-2</v>
      </c>
      <c r="G75" s="23">
        <f>POWER(10,((D75-32.244)/-3.5068))</f>
        <v>803601.04486181599</v>
      </c>
      <c r="J75">
        <v>3</v>
      </c>
      <c r="K75">
        <v>8</v>
      </c>
      <c r="L75" s="1">
        <v>83.700210571289062</v>
      </c>
    </row>
    <row r="76" spans="1:12" x14ac:dyDescent="0.2">
      <c r="A76" t="s">
        <v>358</v>
      </c>
      <c r="B76" t="s">
        <v>840</v>
      </c>
      <c r="C76" t="s">
        <v>1119</v>
      </c>
      <c r="D76" s="1">
        <v>11.754611000000001</v>
      </c>
      <c r="E76" s="1">
        <v>11.674705505371094</v>
      </c>
      <c r="F76" s="1">
        <v>0.11300413310527802</v>
      </c>
      <c r="G76" s="23">
        <f>POWER(10,((D76-32.244)/-3.5068))</f>
        <v>696240.84217206878</v>
      </c>
      <c r="H76" s="23">
        <f t="shared" ref="H76" si="36">AVERAGE(G76:G77)</f>
        <v>734755.74676474137</v>
      </c>
      <c r="I76" s="23">
        <f t="shared" ref="I76" si="37">STDEV(G76:G77)</f>
        <v>54468.300428463474</v>
      </c>
      <c r="J76">
        <v>3</v>
      </c>
      <c r="K76">
        <v>8</v>
      </c>
      <c r="L76" s="1">
        <v>84.102920532226562</v>
      </c>
    </row>
    <row r="77" spans="1:12" x14ac:dyDescent="0.2">
      <c r="A77" t="s">
        <v>403</v>
      </c>
      <c r="B77" t="s">
        <v>840</v>
      </c>
      <c r="C77" t="s">
        <v>1119</v>
      </c>
      <c r="D77" s="1">
        <v>11.594799</v>
      </c>
      <c r="E77" s="1">
        <v>11.674705505371094</v>
      </c>
      <c r="F77" s="1">
        <v>0.11300413310527802</v>
      </c>
      <c r="G77" s="23">
        <f>POWER(10,((D77-32.244)/-3.5068))</f>
        <v>773270.65135741408</v>
      </c>
      <c r="J77">
        <v>3</v>
      </c>
      <c r="K77">
        <v>8</v>
      </c>
      <c r="L77" s="1">
        <v>84.102920532226562</v>
      </c>
    </row>
    <row r="78" spans="1:12" x14ac:dyDescent="0.2">
      <c r="A78" t="s">
        <v>429</v>
      </c>
      <c r="B78" t="s">
        <v>841</v>
      </c>
      <c r="C78" t="s">
        <v>1119</v>
      </c>
      <c r="D78" s="1">
        <v>10.704647</v>
      </c>
      <c r="E78" s="1">
        <v>10.529884338378906</v>
      </c>
      <c r="F78" s="1">
        <v>0.24715249240398407</v>
      </c>
      <c r="G78" s="23">
        <f>POWER(10,((D78-32.244)/-3.5068))</f>
        <v>1387290.7901986167</v>
      </c>
      <c r="H78" s="23">
        <f t="shared" ref="H78" si="38">AVERAGE(G78:G79)</f>
        <v>1566231.7803867008</v>
      </c>
      <c r="I78" s="23">
        <f t="shared" ref="I78" si="39">STDEV(G78:G79)</f>
        <v>253060.77518845824</v>
      </c>
      <c r="J78">
        <v>3</v>
      </c>
      <c r="K78">
        <v>7</v>
      </c>
      <c r="L78" s="1">
        <v>83.96868896484375</v>
      </c>
    </row>
    <row r="79" spans="1:12" x14ac:dyDescent="0.2">
      <c r="A79" t="s">
        <v>474</v>
      </c>
      <c r="B79" t="s">
        <v>841</v>
      </c>
      <c r="C79" t="s">
        <v>1119</v>
      </c>
      <c r="D79" s="1">
        <v>10.355121</v>
      </c>
      <c r="E79" s="1">
        <v>10.529884338378906</v>
      </c>
      <c r="F79" s="1">
        <v>0.24715249240398407</v>
      </c>
      <c r="G79" s="23">
        <f>POWER(10,((D79-32.244)/-3.5068))</f>
        <v>1745172.7705747848</v>
      </c>
      <c r="J79">
        <v>3</v>
      </c>
      <c r="K79">
        <v>6</v>
      </c>
      <c r="L79" s="1">
        <v>83.96868896484375</v>
      </c>
    </row>
    <row r="80" spans="1:12" x14ac:dyDescent="0.2">
      <c r="A80" t="s">
        <v>500</v>
      </c>
      <c r="B80" t="s">
        <v>842</v>
      </c>
      <c r="C80" t="s">
        <v>1119</v>
      </c>
      <c r="D80" s="1">
        <v>10.728567999999999</v>
      </c>
      <c r="E80" s="1">
        <v>10.732639312744141</v>
      </c>
      <c r="F80" s="1">
        <v>5.758271086961031E-3</v>
      </c>
      <c r="G80" s="23">
        <f>POWER(10,((D80-32.244)/-3.5068))</f>
        <v>1365671.3059193238</v>
      </c>
      <c r="H80" s="23">
        <f t="shared" ref="H80" si="40">AVERAGE(G80:G81)</f>
        <v>1362029.8806929686</v>
      </c>
      <c r="I80" s="23">
        <f t="shared" ref="I80" si="41">STDEV(G80:G81)</f>
        <v>5149.7529414792125</v>
      </c>
      <c r="J80">
        <v>3</v>
      </c>
      <c r="K80">
        <v>7</v>
      </c>
      <c r="L80" s="1">
        <v>83.96868896484375</v>
      </c>
    </row>
    <row r="81" spans="1:12" x14ac:dyDescent="0.2">
      <c r="A81" t="s">
        <v>544</v>
      </c>
      <c r="B81" t="s">
        <v>842</v>
      </c>
      <c r="C81" t="s">
        <v>1119</v>
      </c>
      <c r="D81" s="1">
        <v>10.7367115</v>
      </c>
      <c r="E81" s="1">
        <v>10.732639312744141</v>
      </c>
      <c r="F81" s="1">
        <v>5.758271086961031E-3</v>
      </c>
      <c r="G81" s="23">
        <f>POWER(10,((D81-32.244)/-3.5068))</f>
        <v>1358388.4554666132</v>
      </c>
      <c r="J81">
        <v>3</v>
      </c>
      <c r="K81">
        <v>7</v>
      </c>
      <c r="L81" s="1">
        <v>83.96868896484375</v>
      </c>
    </row>
    <row r="82" spans="1:12" x14ac:dyDescent="0.2">
      <c r="A82" t="s">
        <v>570</v>
      </c>
      <c r="B82" t="s">
        <v>843</v>
      </c>
      <c r="C82" t="s">
        <v>1119</v>
      </c>
      <c r="D82" s="1">
        <v>10.394228</v>
      </c>
      <c r="E82" s="1">
        <v>10.275341033935547</v>
      </c>
      <c r="F82" s="1">
        <v>0.16813085973262787</v>
      </c>
      <c r="G82" s="23">
        <f>POWER(10,((D82-32.244)/-3.5068))</f>
        <v>1700930.880681627</v>
      </c>
      <c r="H82" s="23">
        <f t="shared" ref="H82" si="42">AVERAGE(G82:G83)</f>
        <v>1844634.1286438406</v>
      </c>
      <c r="I82" s="23">
        <f t="shared" ref="I82" si="43">STDEV(G82:G83)</f>
        <v>203227.08222522627</v>
      </c>
      <c r="J82">
        <v>3</v>
      </c>
      <c r="K82">
        <v>7</v>
      </c>
      <c r="L82" s="1">
        <v>82.894805908203125</v>
      </c>
    </row>
    <row r="83" spans="1:12" x14ac:dyDescent="0.2">
      <c r="A83" t="s">
        <v>613</v>
      </c>
      <c r="B83" t="s">
        <v>843</v>
      </c>
      <c r="C83" t="s">
        <v>1119</v>
      </c>
      <c r="D83" s="1">
        <v>10.156454999999999</v>
      </c>
      <c r="E83" s="1">
        <v>10.275341033935547</v>
      </c>
      <c r="F83" s="1">
        <v>0.16813085973262787</v>
      </c>
      <c r="G83" s="23">
        <f>POWER(10,((D83-32.244)/-3.5068))</f>
        <v>1988337.3766060541</v>
      </c>
      <c r="J83">
        <v>3</v>
      </c>
      <c r="K83">
        <v>7</v>
      </c>
      <c r="L83" s="1">
        <v>82.894805908203125</v>
      </c>
    </row>
    <row r="84" spans="1:12" x14ac:dyDescent="0.2">
      <c r="A84" t="s">
        <v>77</v>
      </c>
      <c r="B84" t="s">
        <v>844</v>
      </c>
      <c r="C84" t="s">
        <v>1119</v>
      </c>
      <c r="D84" s="1">
        <v>10.885213</v>
      </c>
      <c r="E84" s="1">
        <v>10.86176872253418</v>
      </c>
      <c r="F84" s="1">
        <v>3.3155746757984161E-2</v>
      </c>
      <c r="G84" s="23">
        <f>POWER(10,((D84-32.244)/-3.5068))</f>
        <v>1232188.796223758</v>
      </c>
      <c r="H84" s="23">
        <f t="shared" ref="H84" si="44">AVERAGE(G84:G85)</f>
        <v>1251451.8666924743</v>
      </c>
      <c r="I84" s="23">
        <f t="shared" ref="I84" si="45">STDEV(G84:G85)</f>
        <v>27242.095509807277</v>
      </c>
      <c r="J84">
        <v>3</v>
      </c>
      <c r="K84">
        <v>7</v>
      </c>
      <c r="L84" s="1">
        <v>85.042572021484375</v>
      </c>
    </row>
    <row r="85" spans="1:12" x14ac:dyDescent="0.2">
      <c r="A85" t="s">
        <v>121</v>
      </c>
      <c r="B85" t="s">
        <v>844</v>
      </c>
      <c r="C85" t="s">
        <v>1119</v>
      </c>
      <c r="D85" s="1">
        <v>10.838324</v>
      </c>
      <c r="E85" s="1">
        <v>10.86176872253418</v>
      </c>
      <c r="F85" s="1">
        <v>3.3155746757984161E-2</v>
      </c>
      <c r="G85" s="23">
        <f>POWER(10,((D85-32.244)/-3.5068))</f>
        <v>1270714.9371611907</v>
      </c>
      <c r="J85">
        <v>3</v>
      </c>
      <c r="K85">
        <v>7</v>
      </c>
      <c r="L85" s="1">
        <v>85.042572021484375</v>
      </c>
    </row>
    <row r="86" spans="1:12" x14ac:dyDescent="0.2">
      <c r="A86" t="s">
        <v>148</v>
      </c>
      <c r="B86" t="s">
        <v>845</v>
      </c>
      <c r="C86" t="s">
        <v>1119</v>
      </c>
      <c r="D86" s="1">
        <v>9.8659739999999996</v>
      </c>
      <c r="E86" s="1">
        <v>9.8801164627075195</v>
      </c>
      <c r="F86" s="1">
        <v>1.9999859854578972E-2</v>
      </c>
      <c r="G86" s="23">
        <f>POWER(10,((D86-32.244)/-3.5068))</f>
        <v>2406155.6293031136</v>
      </c>
      <c r="H86" s="23">
        <f t="shared" ref="H86" si="46">AVERAGE(G86:G87)</f>
        <v>2384018.5485849613</v>
      </c>
      <c r="I86" s="23">
        <f t="shared" ref="I86" si="47">STDEV(G86:G87)</f>
        <v>31306.55978295848</v>
      </c>
      <c r="J86">
        <v>3</v>
      </c>
      <c r="K86">
        <v>6</v>
      </c>
      <c r="L86" s="1">
        <v>85.042572021484375</v>
      </c>
    </row>
    <row r="87" spans="1:12" x14ac:dyDescent="0.2">
      <c r="A87" t="s">
        <v>191</v>
      </c>
      <c r="B87" t="s">
        <v>845</v>
      </c>
      <c r="C87" t="s">
        <v>1119</v>
      </c>
      <c r="D87" s="1">
        <v>9.8942584999999994</v>
      </c>
      <c r="E87" s="1">
        <v>9.8801164627075195</v>
      </c>
      <c r="F87" s="1">
        <v>1.9999859854578972E-2</v>
      </c>
      <c r="G87" s="23">
        <f>POWER(10,((D87-32.244)/-3.5068))</f>
        <v>2361881.4678668096</v>
      </c>
      <c r="J87">
        <v>3</v>
      </c>
      <c r="K87">
        <v>6</v>
      </c>
      <c r="L87" s="1">
        <v>85.042572021484375</v>
      </c>
    </row>
    <row r="88" spans="1:12" x14ac:dyDescent="0.2">
      <c r="A88" t="s">
        <v>218</v>
      </c>
      <c r="B88" t="s">
        <v>846</v>
      </c>
      <c r="C88" t="s">
        <v>1119</v>
      </c>
      <c r="D88" s="1">
        <v>9.1859339999999996</v>
      </c>
      <c r="E88" s="1">
        <v>9.2280006408691406</v>
      </c>
      <c r="F88" s="1">
        <v>5.9491120278835297E-2</v>
      </c>
      <c r="G88" s="23">
        <f>POWER(10,((D88-32.244)/-3.5068))</f>
        <v>3760487.0478118472</v>
      </c>
      <c r="H88" s="23">
        <f t="shared" ref="H88" si="48">AVERAGE(G88:G89)</f>
        <v>3659435.0987620698</v>
      </c>
      <c r="I88" s="23">
        <f t="shared" ref="I88" si="49">STDEV(G88:G89)</f>
        <v>142909.03685042981</v>
      </c>
      <c r="J88">
        <v>3</v>
      </c>
      <c r="K88">
        <v>6</v>
      </c>
      <c r="L88" s="1">
        <v>85.042572021484375</v>
      </c>
    </row>
    <row r="89" spans="1:12" x14ac:dyDescent="0.2">
      <c r="A89" t="s">
        <v>262</v>
      </c>
      <c r="B89" t="s">
        <v>846</v>
      </c>
      <c r="C89" t="s">
        <v>1119</v>
      </c>
      <c r="D89" s="1">
        <v>9.2700669999999992</v>
      </c>
      <c r="E89" s="1">
        <v>9.2280006408691406</v>
      </c>
      <c r="F89" s="1">
        <v>5.9491120278835297E-2</v>
      </c>
      <c r="G89" s="23">
        <f>POWER(10,((D89-32.244)/-3.5068))</f>
        <v>3558383.1497122929</v>
      </c>
      <c r="J89">
        <v>3</v>
      </c>
      <c r="K89">
        <v>6</v>
      </c>
      <c r="L89" s="1">
        <v>85.176803588867188</v>
      </c>
    </row>
    <row r="90" spans="1:12" x14ac:dyDescent="0.2">
      <c r="A90" t="s">
        <v>289</v>
      </c>
      <c r="B90" t="s">
        <v>847</v>
      </c>
      <c r="C90" t="s">
        <v>1119</v>
      </c>
      <c r="D90" s="1">
        <v>9.3274279999999994</v>
      </c>
      <c r="E90" s="1">
        <v>9.336277961730957</v>
      </c>
      <c r="F90" s="1">
        <v>1.2515928596258163E-2</v>
      </c>
      <c r="G90" s="23">
        <f>POWER(10,((D90-32.244)/-3.5068))</f>
        <v>3426854.232741354</v>
      </c>
      <c r="H90" s="23">
        <f t="shared" ref="H90" si="50">AVERAGE(G90:G91)</f>
        <v>3407056.1849302938</v>
      </c>
      <c r="I90" s="23">
        <f t="shared" ref="I90" si="51">STDEV(G90:G91)</f>
        <v>27998.66772291232</v>
      </c>
      <c r="J90">
        <v>3</v>
      </c>
      <c r="K90">
        <v>6</v>
      </c>
      <c r="L90" s="1">
        <v>85.176803588867188</v>
      </c>
    </row>
    <row r="91" spans="1:12" x14ac:dyDescent="0.2">
      <c r="A91" t="s">
        <v>333</v>
      </c>
      <c r="B91" t="s">
        <v>847</v>
      </c>
      <c r="C91" t="s">
        <v>1119</v>
      </c>
      <c r="D91" s="1">
        <v>9.3451280000000008</v>
      </c>
      <c r="E91" s="1">
        <v>9.336277961730957</v>
      </c>
      <c r="F91" s="1">
        <v>1.2515928596258163E-2</v>
      </c>
      <c r="G91" s="23">
        <f>POWER(10,((D91-32.244)/-3.5068))</f>
        <v>3387258.1371192336</v>
      </c>
      <c r="J91">
        <v>3</v>
      </c>
      <c r="K91">
        <v>6</v>
      </c>
      <c r="L91" s="1">
        <v>85.176803588867188</v>
      </c>
    </row>
    <row r="92" spans="1:12" x14ac:dyDescent="0.2">
      <c r="A92" t="s">
        <v>360</v>
      </c>
      <c r="B92" t="s">
        <v>848</v>
      </c>
      <c r="C92" t="s">
        <v>1119</v>
      </c>
      <c r="D92" s="1">
        <v>9.5378310000000006</v>
      </c>
      <c r="E92" s="1">
        <v>9.7181186676025391</v>
      </c>
      <c r="F92" s="1">
        <v>0.25496482849121094</v>
      </c>
      <c r="G92" s="23">
        <f>POWER(10,((D92-32.244)/-3.5068))</f>
        <v>2984675.063562762</v>
      </c>
      <c r="H92" s="23">
        <f t="shared" ref="H92" si="52">AVERAGE(G92:G93)</f>
        <v>2670066.6174823586</v>
      </c>
      <c r="I92" s="23">
        <f t="shared" ref="I92" si="53">STDEV(G92:G93)</f>
        <v>444923.53128402861</v>
      </c>
      <c r="J92">
        <v>3</v>
      </c>
      <c r="K92">
        <v>6</v>
      </c>
      <c r="L92" s="1">
        <v>85.445274353027344</v>
      </c>
    </row>
    <row r="93" spans="1:12" x14ac:dyDescent="0.2">
      <c r="A93" t="s">
        <v>404</v>
      </c>
      <c r="B93" t="s">
        <v>848</v>
      </c>
      <c r="C93" t="s">
        <v>1119</v>
      </c>
      <c r="D93" s="1">
        <v>9.8984059999999996</v>
      </c>
      <c r="E93" s="1">
        <v>9.7181186676025391</v>
      </c>
      <c r="F93" s="1">
        <v>0.25496482849121094</v>
      </c>
      <c r="G93" s="23">
        <f>POWER(10,((D93-32.244)/-3.5068))</f>
        <v>2355458.1714019547</v>
      </c>
      <c r="J93">
        <v>3</v>
      </c>
      <c r="K93">
        <v>6</v>
      </c>
      <c r="L93" s="1">
        <v>85.042572021484375</v>
      </c>
    </row>
    <row r="94" spans="1:12" x14ac:dyDescent="0.2">
      <c r="A94" t="s">
        <v>431</v>
      </c>
      <c r="B94" t="s">
        <v>849</v>
      </c>
      <c r="C94" t="s">
        <v>1119</v>
      </c>
      <c r="D94" s="1">
        <v>10.494266</v>
      </c>
      <c r="E94" s="1">
        <v>10.521777153015137</v>
      </c>
      <c r="F94" s="1">
        <v>3.8907274603843689E-2</v>
      </c>
      <c r="G94" s="23">
        <f>POWER(10,((D94-32.244)/-3.5068))</f>
        <v>1592794.7069545065</v>
      </c>
      <c r="H94" s="23">
        <f t="shared" ref="H94" si="54">AVERAGE(G94:G95)</f>
        <v>1564535.6804136615</v>
      </c>
      <c r="I94" s="23">
        <f t="shared" ref="I94" si="55">STDEV(G94:G95)</f>
        <v>39964.298593524152</v>
      </c>
      <c r="J94">
        <v>3</v>
      </c>
      <c r="K94">
        <v>7</v>
      </c>
      <c r="L94" s="1">
        <v>85.042572021484375</v>
      </c>
    </row>
    <row r="95" spans="1:12" x14ac:dyDescent="0.2">
      <c r="A95" t="s">
        <v>475</v>
      </c>
      <c r="B95" t="s">
        <v>849</v>
      </c>
      <c r="C95" t="s">
        <v>1119</v>
      </c>
      <c r="D95" s="1">
        <v>10.549289</v>
      </c>
      <c r="E95" s="1">
        <v>10.521777153015137</v>
      </c>
      <c r="F95" s="1">
        <v>3.8907274603843689E-2</v>
      </c>
      <c r="G95" s="23">
        <f>POWER(10,((D95-32.244)/-3.5068))</f>
        <v>1536276.6538728166</v>
      </c>
      <c r="J95">
        <v>3</v>
      </c>
      <c r="K95">
        <v>7</v>
      </c>
      <c r="L95" s="1">
        <v>85.042572021484375</v>
      </c>
    </row>
    <row r="96" spans="1:12" x14ac:dyDescent="0.2">
      <c r="A96" t="s">
        <v>502</v>
      </c>
      <c r="B96" t="s">
        <v>850</v>
      </c>
      <c r="C96" t="s">
        <v>1119</v>
      </c>
      <c r="D96" s="1">
        <v>10.697482000000001</v>
      </c>
      <c r="E96" s="1">
        <v>10.688087463378906</v>
      </c>
      <c r="F96" s="1">
        <v>1.3285361230373383E-2</v>
      </c>
      <c r="G96" s="23">
        <f>POWER(10,((D96-32.244)/-3.5068))</f>
        <v>1393832.7877288251</v>
      </c>
      <c r="H96" s="23">
        <f t="shared" ref="H96" si="56">AVERAGE(G96:G97)</f>
        <v>1402483.4124584177</v>
      </c>
      <c r="I96" s="23">
        <f t="shared" ref="I96" si="57">STDEV(G96:G97)</f>
        <v>12233.830815589923</v>
      </c>
      <c r="J96">
        <v>3</v>
      </c>
      <c r="K96">
        <v>7</v>
      </c>
      <c r="L96" s="1">
        <v>85.042572021484375</v>
      </c>
    </row>
    <row r="97" spans="1:12" x14ac:dyDescent="0.2">
      <c r="A97" t="s">
        <v>545</v>
      </c>
      <c r="B97" t="s">
        <v>850</v>
      </c>
      <c r="C97" t="s">
        <v>1119</v>
      </c>
      <c r="D97" s="1">
        <v>10.678694</v>
      </c>
      <c r="E97" s="1">
        <v>10.688087463378906</v>
      </c>
      <c r="F97" s="1">
        <v>1.3285361230373383E-2</v>
      </c>
      <c r="G97" s="23">
        <f>POWER(10,((D97-32.244)/-3.5068))</f>
        <v>1411134.0371880103</v>
      </c>
      <c r="J97">
        <v>3</v>
      </c>
      <c r="K97">
        <v>7</v>
      </c>
      <c r="L97" s="1">
        <v>85.042572021484375</v>
      </c>
    </row>
    <row r="98" spans="1:12" x14ac:dyDescent="0.2">
      <c r="A98" t="s">
        <v>572</v>
      </c>
      <c r="B98" t="s">
        <v>851</v>
      </c>
      <c r="C98" t="s">
        <v>1119</v>
      </c>
      <c r="D98" s="1">
        <v>9.8828029999999991</v>
      </c>
      <c r="E98" s="1">
        <v>9.9297637939453125</v>
      </c>
      <c r="F98" s="1">
        <v>6.6413320600986481E-2</v>
      </c>
      <c r="G98" s="23">
        <f>POWER(10,((D98-32.244)/-3.5068))</f>
        <v>2379713.9250322832</v>
      </c>
      <c r="H98" s="23">
        <f t="shared" ref="H98" si="58">AVERAGE(G98:G99)</f>
        <v>2308551.8392119915</v>
      </c>
      <c r="I98" s="23">
        <f t="shared" ref="I98" si="59">STDEV(G98:G99)</f>
        <v>100638.38689381458</v>
      </c>
      <c r="J98">
        <v>3</v>
      </c>
      <c r="K98">
        <v>6</v>
      </c>
      <c r="L98" s="1">
        <v>84.102920532226562</v>
      </c>
    </row>
    <row r="99" spans="1:12" x14ac:dyDescent="0.2">
      <c r="A99" t="s">
        <v>614</v>
      </c>
      <c r="B99" t="s">
        <v>851</v>
      </c>
      <c r="C99" t="s">
        <v>1119</v>
      </c>
      <c r="D99" s="1">
        <v>9.9767259999999993</v>
      </c>
      <c r="E99" s="1">
        <v>9.9297637939453125</v>
      </c>
      <c r="F99" s="1">
        <v>6.6413320600986481E-2</v>
      </c>
      <c r="G99" s="23">
        <f>POWER(10,((D99-32.244)/-3.5068))</f>
        <v>2237389.7533916999</v>
      </c>
      <c r="J99">
        <v>3</v>
      </c>
      <c r="K99">
        <v>6</v>
      </c>
      <c r="L99" s="1">
        <v>83.96868896484375</v>
      </c>
    </row>
    <row r="100" spans="1:12" x14ac:dyDescent="0.2">
      <c r="A100" t="s">
        <v>79</v>
      </c>
      <c r="B100" t="s">
        <v>852</v>
      </c>
      <c r="C100" t="s">
        <v>1119</v>
      </c>
      <c r="D100" s="1">
        <v>17.703354000000001</v>
      </c>
      <c r="E100" s="1">
        <v>17.453289031982422</v>
      </c>
      <c r="F100" s="1">
        <v>0.3536437451839447</v>
      </c>
      <c r="G100" s="23">
        <f>POWER(10,((D100-32.244)/-3.5068))</f>
        <v>14009.234174346951</v>
      </c>
      <c r="H100" s="23">
        <f t="shared" ref="H100" si="60">AVERAGE(G100:G101)</f>
        <v>16732.112390153223</v>
      </c>
      <c r="I100" s="23">
        <f t="shared" ref="I100" si="61">STDEV(G100:G101)</f>
        <v>3850.7313014834708</v>
      </c>
      <c r="J100">
        <v>3</v>
      </c>
      <c r="K100">
        <v>14</v>
      </c>
      <c r="L100" s="1">
        <v>84.774101257324219</v>
      </c>
    </row>
    <row r="101" spans="1:12" x14ac:dyDescent="0.2">
      <c r="A101" t="s">
        <v>122</v>
      </c>
      <c r="B101" t="s">
        <v>852</v>
      </c>
      <c r="C101" t="s">
        <v>1119</v>
      </c>
      <c r="D101" s="1">
        <v>17.203226000000001</v>
      </c>
      <c r="E101" s="1">
        <v>17.453289031982422</v>
      </c>
      <c r="F101" s="1">
        <v>0.3536437451839447</v>
      </c>
      <c r="G101" s="23">
        <f>POWER(10,((D101-32.244)/-3.5068))</f>
        <v>19454.990605959494</v>
      </c>
      <c r="J101">
        <v>3</v>
      </c>
      <c r="K101">
        <v>13</v>
      </c>
      <c r="L101" s="1">
        <v>84.774101257324219</v>
      </c>
    </row>
    <row r="102" spans="1:12" x14ac:dyDescent="0.2">
      <c r="A102" t="s">
        <v>150</v>
      </c>
      <c r="B102" t="s">
        <v>853</v>
      </c>
      <c r="C102" t="s">
        <v>1119</v>
      </c>
      <c r="D102" s="1">
        <v>17.416823999999998</v>
      </c>
      <c r="E102" s="1">
        <v>16.178590774536133</v>
      </c>
      <c r="F102" s="1">
        <v>1.7511266469955444</v>
      </c>
      <c r="G102" s="23">
        <f>POWER(10,((D102-32.244)/-3.5068))</f>
        <v>16909.133937624607</v>
      </c>
      <c r="H102" s="23">
        <f t="shared" ref="H102" si="62">AVERAGE(G102:G103)</f>
        <v>51436.044657326471</v>
      </c>
      <c r="I102" s="23">
        <f t="shared" ref="I102" si="63">STDEV(G102:G103)</f>
        <v>48828.425406647388</v>
      </c>
      <c r="J102">
        <v>3</v>
      </c>
      <c r="K102">
        <v>13</v>
      </c>
      <c r="L102" s="1">
        <v>84.102920532226562</v>
      </c>
    </row>
    <row r="103" spans="1:12" x14ac:dyDescent="0.2">
      <c r="A103" t="s">
        <v>192</v>
      </c>
      <c r="B103" t="s">
        <v>853</v>
      </c>
      <c r="C103" t="s">
        <v>1119</v>
      </c>
      <c r="D103" s="1">
        <v>14.940357000000001</v>
      </c>
      <c r="E103" s="1">
        <v>16.178590774536133</v>
      </c>
      <c r="F103" s="1">
        <v>1.7511266469955444</v>
      </c>
      <c r="G103" s="23">
        <f>POWER(10,((D103-32.244)/-3.5068))</f>
        <v>85962.955377028338</v>
      </c>
      <c r="J103">
        <v>3</v>
      </c>
      <c r="K103">
        <v>11</v>
      </c>
      <c r="L103" s="1">
        <v>84.237159729003906</v>
      </c>
    </row>
    <row r="104" spans="1:12" x14ac:dyDescent="0.2">
      <c r="A104" t="s">
        <v>220</v>
      </c>
      <c r="B104" t="s">
        <v>854</v>
      </c>
      <c r="C104" t="s">
        <v>1119</v>
      </c>
      <c r="D104" s="1">
        <v>9.4403710000000007</v>
      </c>
      <c r="E104" s="1">
        <v>9.5120258331298828</v>
      </c>
      <c r="F104" s="1">
        <v>0.1013365313410759</v>
      </c>
      <c r="G104" s="23">
        <f>POWER(10,((D104-32.244)/-3.5068))</f>
        <v>3181916.4810090251</v>
      </c>
      <c r="H104" s="23">
        <f t="shared" ref="H104" si="64">AVERAGE(G104:G105)</f>
        <v>3039036.9835611191</v>
      </c>
      <c r="I104" s="23">
        <f t="shared" ref="I104" si="65">STDEV(G104:G105)</f>
        <v>202062.1230758811</v>
      </c>
      <c r="J104">
        <v>3</v>
      </c>
      <c r="K104">
        <v>6</v>
      </c>
      <c r="L104" s="1">
        <v>85.176803588867188</v>
      </c>
    </row>
    <row r="105" spans="1:12" x14ac:dyDescent="0.2">
      <c r="A105" t="s">
        <v>263</v>
      </c>
      <c r="B105" t="s">
        <v>854</v>
      </c>
      <c r="C105" t="s">
        <v>1119</v>
      </c>
      <c r="D105" s="1">
        <v>9.5836819999999996</v>
      </c>
      <c r="E105" s="1">
        <v>9.5120258331298828</v>
      </c>
      <c r="F105" s="1">
        <v>0.1013365313410759</v>
      </c>
      <c r="G105" s="23">
        <f>POWER(10,((D105-32.244)/-3.5068))</f>
        <v>2896157.4861132125</v>
      </c>
      <c r="J105">
        <v>3</v>
      </c>
      <c r="K105">
        <v>6</v>
      </c>
      <c r="L105" s="1">
        <v>85.311042785644531</v>
      </c>
    </row>
    <row r="106" spans="1:12" x14ac:dyDescent="0.2">
      <c r="A106" t="s">
        <v>291</v>
      </c>
      <c r="B106" t="s">
        <v>855</v>
      </c>
      <c r="C106" t="s">
        <v>1119</v>
      </c>
      <c r="D106" s="1">
        <v>6.5050024999999998</v>
      </c>
      <c r="E106" s="1">
        <v>6.4226036071777344</v>
      </c>
      <c r="F106" s="1">
        <v>0.11652929335832596</v>
      </c>
      <c r="G106" s="23">
        <f>POWER(10,((D106-32.244)/-3.5068))</f>
        <v>21864483.418714982</v>
      </c>
      <c r="H106" s="23">
        <f t="shared" ref="H106" si="66">AVERAGE(G106:G107)</f>
        <v>23113802.118246116</v>
      </c>
      <c r="I106" s="23">
        <f t="shared" ref="I106" si="67">STDEV(G106:G107)</f>
        <v>1766803.4486032503</v>
      </c>
      <c r="J106">
        <v>3</v>
      </c>
      <c r="K106">
        <v>5</v>
      </c>
      <c r="L106" s="1">
        <v>85.311042785644531</v>
      </c>
    </row>
    <row r="107" spans="1:12" x14ac:dyDescent="0.2">
      <c r="A107" t="s">
        <v>334</v>
      </c>
      <c r="B107" t="s">
        <v>855</v>
      </c>
      <c r="C107" t="s">
        <v>1119</v>
      </c>
      <c r="D107" s="1">
        <v>6.3402050000000001</v>
      </c>
      <c r="E107" s="1">
        <v>6.4226036071777344</v>
      </c>
      <c r="F107" s="1">
        <v>0.11652929335832596</v>
      </c>
      <c r="G107" s="23">
        <f>POWER(10,((D107-32.244)/-3.5068))</f>
        <v>24363120.817777254</v>
      </c>
      <c r="J107">
        <v>3</v>
      </c>
      <c r="K107">
        <v>5</v>
      </c>
      <c r="L107" s="1">
        <v>85.311042785644531</v>
      </c>
    </row>
    <row r="108" spans="1:12" x14ac:dyDescent="0.2">
      <c r="A108" t="s">
        <v>362</v>
      </c>
      <c r="B108" t="s">
        <v>856</v>
      </c>
      <c r="C108" t="s">
        <v>1119</v>
      </c>
      <c r="D108" s="1">
        <v>11.361964</v>
      </c>
      <c r="E108" s="1">
        <v>11.449844360351562</v>
      </c>
      <c r="F108" s="1">
        <v>0.12428195029497147</v>
      </c>
      <c r="G108" s="23">
        <f>POWER(10,((D108-32.244)/-3.5068))</f>
        <v>901004.20215415547</v>
      </c>
      <c r="H108" s="23">
        <f t="shared" ref="H108" si="68">AVERAGE(G108:G109)</f>
        <v>851901.54669470573</v>
      </c>
      <c r="I108" s="23">
        <f t="shared" ref="I108" si="69">STDEV(G108:G109)</f>
        <v>69441.641299287206</v>
      </c>
      <c r="J108">
        <v>3</v>
      </c>
      <c r="K108">
        <v>8</v>
      </c>
      <c r="L108" s="1">
        <v>84.102920532226562</v>
      </c>
    </row>
    <row r="109" spans="1:12" x14ac:dyDescent="0.2">
      <c r="A109" t="s">
        <v>405</v>
      </c>
      <c r="B109" t="s">
        <v>856</v>
      </c>
      <c r="C109" t="s">
        <v>1119</v>
      </c>
      <c r="D109" s="1">
        <v>11.537725</v>
      </c>
      <c r="E109" s="1">
        <v>11.449844360351562</v>
      </c>
      <c r="F109" s="1">
        <v>0.12428195029497147</v>
      </c>
      <c r="G109" s="23">
        <f>POWER(10,((D109-32.244)/-3.5068))</f>
        <v>802798.89123525587</v>
      </c>
      <c r="J109">
        <v>3</v>
      </c>
      <c r="K109">
        <v>8</v>
      </c>
      <c r="L109" s="1">
        <v>84.237159729003906</v>
      </c>
    </row>
    <row r="110" spans="1:12" x14ac:dyDescent="0.2">
      <c r="A110" t="s">
        <v>433</v>
      </c>
      <c r="B110" t="s">
        <v>857</v>
      </c>
      <c r="C110" t="s">
        <v>1119</v>
      </c>
      <c r="D110" s="1">
        <v>9.3970994999999995</v>
      </c>
      <c r="E110" s="1">
        <v>9.895808219909668</v>
      </c>
      <c r="F110" s="1">
        <v>0.70528066158294678</v>
      </c>
      <c r="G110" s="23">
        <f>POWER(10,((D110-32.244)/-3.5068))</f>
        <v>3273618.6654149932</v>
      </c>
      <c r="H110" s="23">
        <f t="shared" ref="H110" si="70">AVERAGE(G110:G111)</f>
        <v>2487113.4048318965</v>
      </c>
      <c r="I110" s="23">
        <f t="shared" ref="I110" si="71">STDEV(G110:G111)</f>
        <v>1112286.4063944013</v>
      </c>
      <c r="J110">
        <v>3</v>
      </c>
      <c r="K110">
        <v>7</v>
      </c>
      <c r="L110" s="1">
        <v>84.237159729003906</v>
      </c>
    </row>
    <row r="111" spans="1:12" x14ac:dyDescent="0.2">
      <c r="A111" t="s">
        <v>476</v>
      </c>
      <c r="B111" t="s">
        <v>857</v>
      </c>
      <c r="C111" t="s">
        <v>1119</v>
      </c>
      <c r="D111" s="1">
        <v>10.394517</v>
      </c>
      <c r="E111" s="1">
        <v>9.895808219909668</v>
      </c>
      <c r="F111" s="1">
        <v>0.70528066158294678</v>
      </c>
      <c r="G111" s="23">
        <f>POWER(10,((D111-32.244)/-3.5068))</f>
        <v>1700608.1442488001</v>
      </c>
      <c r="J111">
        <v>3</v>
      </c>
      <c r="K111">
        <v>7</v>
      </c>
      <c r="L111" s="1">
        <v>84.237159729003906</v>
      </c>
    </row>
    <row r="112" spans="1:12" x14ac:dyDescent="0.2">
      <c r="A112" t="s">
        <v>504</v>
      </c>
      <c r="B112" t="s">
        <v>858</v>
      </c>
      <c r="C112" t="s">
        <v>1119</v>
      </c>
      <c r="D112" s="1">
        <v>11.017477</v>
      </c>
      <c r="E112" s="1">
        <v>11.293088912963867</v>
      </c>
      <c r="F112" s="1">
        <v>0.38977336883544922</v>
      </c>
      <c r="G112" s="23">
        <f>POWER(10,((D112-32.244)/-3.5068))</f>
        <v>1129693.9917584637</v>
      </c>
      <c r="H112" s="23">
        <f t="shared" ref="H112" si="72">AVERAGE(G112:G113)</f>
        <v>958165.09291876445</v>
      </c>
      <c r="I112" s="23">
        <f t="shared" ref="I112" si="73">STDEV(G112:G113)</f>
        <v>242578.49507802539</v>
      </c>
      <c r="J112">
        <v>3</v>
      </c>
      <c r="K112">
        <v>7</v>
      </c>
      <c r="L112" s="1">
        <v>84.102920532226562</v>
      </c>
    </row>
    <row r="113" spans="1:12" x14ac:dyDescent="0.2">
      <c r="A113" t="s">
        <v>546</v>
      </c>
      <c r="B113" t="s">
        <v>858</v>
      </c>
      <c r="C113" t="s">
        <v>1119</v>
      </c>
      <c r="D113" s="1">
        <v>11.5687</v>
      </c>
      <c r="E113" s="1">
        <v>11.293088912963867</v>
      </c>
      <c r="F113" s="1">
        <v>0.38977336883544922</v>
      </c>
      <c r="G113" s="23">
        <f>POWER(10,((D113-32.244)/-3.5068))</f>
        <v>786636.19407906523</v>
      </c>
      <c r="J113">
        <v>3</v>
      </c>
      <c r="K113">
        <v>8</v>
      </c>
      <c r="L113" s="1">
        <v>84.102920532226562</v>
      </c>
    </row>
    <row r="114" spans="1:12" x14ac:dyDescent="0.2">
      <c r="A114" t="s">
        <v>574</v>
      </c>
      <c r="B114" t="s">
        <v>859</v>
      </c>
      <c r="C114" t="s">
        <v>1119</v>
      </c>
      <c r="D114" s="1">
        <v>10.193761</v>
      </c>
      <c r="E114" s="1">
        <v>10.237537384033203</v>
      </c>
      <c r="F114" s="1">
        <v>6.1909336596727371E-2</v>
      </c>
      <c r="G114" s="23">
        <f>POWER(10,((D114-32.244)/-3.5068))</f>
        <v>1940224.0687250141</v>
      </c>
      <c r="H114" s="23">
        <f t="shared" ref="H114" si="74">AVERAGE(G114:G115)</f>
        <v>1886027.2121522594</v>
      </c>
      <c r="I114" s="23">
        <f t="shared" ref="I114" si="75">STDEV(G114:G115)</f>
        <v>76645.929603178927</v>
      </c>
      <c r="J114">
        <v>3</v>
      </c>
      <c r="K114">
        <v>6</v>
      </c>
      <c r="L114" s="1">
        <v>84.505630493164062</v>
      </c>
    </row>
    <row r="115" spans="1:12" x14ac:dyDescent="0.2">
      <c r="A115" t="s">
        <v>615</v>
      </c>
      <c r="B115" t="s">
        <v>859</v>
      </c>
      <c r="C115" t="s">
        <v>1119</v>
      </c>
      <c r="D115" s="1">
        <v>10.281314</v>
      </c>
      <c r="E115" s="1">
        <v>10.237537384033203</v>
      </c>
      <c r="F115" s="1">
        <v>6.1909336596727371E-2</v>
      </c>
      <c r="G115" s="23">
        <f>POWER(10,((D115-32.244)/-3.5068))</f>
        <v>1831830.355579505</v>
      </c>
      <c r="J115">
        <v>3</v>
      </c>
      <c r="K115">
        <v>7</v>
      </c>
      <c r="L115" s="1">
        <v>84.505630493164062</v>
      </c>
    </row>
    <row r="116" spans="1:12" x14ac:dyDescent="0.2">
      <c r="A116" t="s">
        <v>81</v>
      </c>
      <c r="B116" t="s">
        <v>860</v>
      </c>
      <c r="C116" t="s">
        <v>1119</v>
      </c>
      <c r="D116" s="1">
        <v>11.665857000000001</v>
      </c>
      <c r="E116" s="1">
        <v>11.636312484741211</v>
      </c>
      <c r="F116" s="1">
        <v>4.1782699525356293E-2</v>
      </c>
      <c r="G116" s="23">
        <f>POWER(10,((D116-32.244)/-3.5068))</f>
        <v>738020.81296597817</v>
      </c>
      <c r="H116" s="23">
        <f t="shared" ref="H116" si="76">AVERAGE(G116:G117)</f>
        <v>752619.10680998396</v>
      </c>
      <c r="I116" s="23">
        <f t="shared" ref="I116" si="77">STDEV(G116:G117)</f>
        <v>20645.105141700653</v>
      </c>
      <c r="J116">
        <v>3</v>
      </c>
      <c r="K116">
        <v>8</v>
      </c>
      <c r="L116" s="1">
        <v>85.311042785644531</v>
      </c>
    </row>
    <row r="117" spans="1:12" x14ac:dyDescent="0.2">
      <c r="A117" t="s">
        <v>123</v>
      </c>
      <c r="B117" t="s">
        <v>860</v>
      </c>
      <c r="C117" t="s">
        <v>1119</v>
      </c>
      <c r="D117" s="1">
        <v>11.606768000000001</v>
      </c>
      <c r="E117" s="1">
        <v>11.636312484741211</v>
      </c>
      <c r="F117" s="1">
        <v>4.1782699525356293E-2</v>
      </c>
      <c r="G117" s="23">
        <f>POWER(10,((D117-32.244)/-3.5068))</f>
        <v>767217.40065398975</v>
      </c>
      <c r="J117">
        <v>3</v>
      </c>
      <c r="K117">
        <v>8</v>
      </c>
      <c r="L117" s="1">
        <v>85.042572021484375</v>
      </c>
    </row>
    <row r="118" spans="1:12" x14ac:dyDescent="0.2">
      <c r="A118" t="s">
        <v>152</v>
      </c>
      <c r="B118" t="s">
        <v>861</v>
      </c>
      <c r="C118" t="s">
        <v>1119</v>
      </c>
      <c r="D118" s="1">
        <v>10.846316</v>
      </c>
      <c r="E118" s="1">
        <v>10.846733093261719</v>
      </c>
      <c r="F118" s="1">
        <v>5.9005588991567492E-4</v>
      </c>
      <c r="G118" s="23">
        <f>POWER(10,((D118-32.244)/-3.5068))</f>
        <v>1264064.2074387935</v>
      </c>
      <c r="H118" s="23">
        <f t="shared" ref="H118" si="78">AVERAGE(G118:G119)</f>
        <v>1263717.7808192889</v>
      </c>
      <c r="I118" s="23">
        <f t="shared" ref="I118" si="79">STDEV(G118:G119)</f>
        <v>489.92122367027395</v>
      </c>
      <c r="J118">
        <v>3</v>
      </c>
      <c r="K118">
        <v>7</v>
      </c>
      <c r="L118" s="1">
        <v>85.445274353027344</v>
      </c>
    </row>
    <row r="119" spans="1:12" x14ac:dyDescent="0.2">
      <c r="A119" t="s">
        <v>193</v>
      </c>
      <c r="B119" t="s">
        <v>861</v>
      </c>
      <c r="C119" t="s">
        <v>1119</v>
      </c>
      <c r="D119" s="1">
        <v>10.847151</v>
      </c>
      <c r="E119" s="1">
        <v>10.846733093261719</v>
      </c>
      <c r="F119" s="1">
        <v>5.9005588991567492E-4</v>
      </c>
      <c r="G119" s="23">
        <f>POWER(10,((D119-32.244)/-3.5068))</f>
        <v>1263371.3541997846</v>
      </c>
      <c r="J119">
        <v>3</v>
      </c>
      <c r="K119">
        <v>7</v>
      </c>
      <c r="L119" s="1">
        <v>85.176803588867188</v>
      </c>
    </row>
    <row r="120" spans="1:12" x14ac:dyDescent="0.2">
      <c r="A120" t="s">
        <v>222</v>
      </c>
      <c r="B120" t="s">
        <v>862</v>
      </c>
      <c r="C120" t="s">
        <v>1119</v>
      </c>
      <c r="D120" s="1">
        <v>10.269531000000001</v>
      </c>
      <c r="E120" s="1">
        <v>10.186000823974609</v>
      </c>
      <c r="F120" s="1">
        <v>0.1181291863322258</v>
      </c>
      <c r="G120" s="23">
        <f>POWER(10,((D120-32.244)/-3.5068))</f>
        <v>1846057.8008888734</v>
      </c>
      <c r="H120" s="23">
        <f t="shared" ref="H120" si="80">AVERAGE(G120:G121)</f>
        <v>1953069.0950601385</v>
      </c>
      <c r="I120" s="23">
        <f t="shared" ref="I120" si="81">STDEV(G120:G121)</f>
        <v>151336.82354409987</v>
      </c>
      <c r="J120">
        <v>3</v>
      </c>
      <c r="K120">
        <v>7</v>
      </c>
      <c r="L120" s="1">
        <v>85.445274353027344</v>
      </c>
    </row>
    <row r="121" spans="1:12" x14ac:dyDescent="0.2">
      <c r="A121" t="s">
        <v>264</v>
      </c>
      <c r="B121" t="s">
        <v>862</v>
      </c>
      <c r="C121" t="s">
        <v>1119</v>
      </c>
      <c r="D121" s="1">
        <v>10.102471</v>
      </c>
      <c r="E121" s="1">
        <v>10.186000823974609</v>
      </c>
      <c r="F121" s="1">
        <v>0.1181291863322258</v>
      </c>
      <c r="G121" s="23">
        <f>POWER(10,((D121-32.244)/-3.5068))</f>
        <v>2060080.3892314034</v>
      </c>
      <c r="J121">
        <v>3</v>
      </c>
      <c r="K121">
        <v>6</v>
      </c>
      <c r="L121" s="1">
        <v>85.176803588867188</v>
      </c>
    </row>
    <row r="122" spans="1:12" x14ac:dyDescent="0.2">
      <c r="A122" t="s">
        <v>293</v>
      </c>
      <c r="B122" t="s">
        <v>863</v>
      </c>
      <c r="C122" t="s">
        <v>1119</v>
      </c>
      <c r="D122" s="1">
        <v>10.875814</v>
      </c>
      <c r="E122" s="1">
        <v>10.859808921813965</v>
      </c>
      <c r="F122" s="1">
        <v>2.2635217756032944E-2</v>
      </c>
      <c r="G122" s="23">
        <f>POWER(10,((D122-32.244)/-3.5068))</f>
        <v>1239816.6857726842</v>
      </c>
      <c r="H122" s="23">
        <f t="shared" ref="H122" si="82">AVERAGE(G122:G123)</f>
        <v>1252984.1922380517</v>
      </c>
      <c r="I122" s="23">
        <f t="shared" ref="I122" si="83">STDEV(G122:G123)</f>
        <v>18621.666225958143</v>
      </c>
      <c r="J122">
        <v>3</v>
      </c>
      <c r="K122">
        <v>7</v>
      </c>
      <c r="L122" s="1">
        <v>85.579513549804688</v>
      </c>
    </row>
    <row r="123" spans="1:12" x14ac:dyDescent="0.2">
      <c r="A123" t="s">
        <v>335</v>
      </c>
      <c r="B123" t="s">
        <v>863</v>
      </c>
      <c r="C123" t="s">
        <v>1119</v>
      </c>
      <c r="D123" s="1">
        <v>10.843802999999999</v>
      </c>
      <c r="E123" s="1">
        <v>10.859808921813965</v>
      </c>
      <c r="F123" s="1">
        <v>2.2635217756032944E-2</v>
      </c>
      <c r="G123" s="23">
        <f>POWER(10,((D123-32.244)/-3.5068))</f>
        <v>1266151.6987034192</v>
      </c>
      <c r="J123">
        <v>3</v>
      </c>
      <c r="K123">
        <v>7</v>
      </c>
      <c r="L123" s="1">
        <v>85.311042785644531</v>
      </c>
    </row>
    <row r="124" spans="1:12" x14ac:dyDescent="0.2">
      <c r="A124" t="s">
        <v>364</v>
      </c>
      <c r="B124" t="s">
        <v>864</v>
      </c>
      <c r="C124" t="s">
        <v>1119</v>
      </c>
      <c r="D124" s="1">
        <v>10.915388</v>
      </c>
      <c r="E124" s="1">
        <v>10.954057693481445</v>
      </c>
      <c r="F124" s="1">
        <v>5.4687052965164185E-2</v>
      </c>
      <c r="G124" s="23">
        <f>POWER(10,((D124-32.244)/-3.5068))</f>
        <v>1208015.6057928402</v>
      </c>
      <c r="H124" s="23">
        <f t="shared" ref="H124" si="84">AVERAGE(G124:G125)</f>
        <v>1178109.1154070047</v>
      </c>
      <c r="I124" s="23">
        <f t="shared" ref="I124" si="85">STDEV(G124:G125)</f>
        <v>42294.164306629173</v>
      </c>
      <c r="J124">
        <v>3</v>
      </c>
      <c r="K124">
        <v>7</v>
      </c>
      <c r="L124" s="1">
        <v>83.96868896484375</v>
      </c>
    </row>
    <row r="125" spans="1:12" x14ac:dyDescent="0.2">
      <c r="A125" t="s">
        <v>406</v>
      </c>
      <c r="B125" t="s">
        <v>864</v>
      </c>
      <c r="C125" t="s">
        <v>1119</v>
      </c>
      <c r="D125" s="1">
        <v>10.992727</v>
      </c>
      <c r="E125" s="1">
        <v>10.954057693481445</v>
      </c>
      <c r="F125" s="1">
        <v>5.4687052965164185E-2</v>
      </c>
      <c r="G125" s="23">
        <f>POWER(10,((D125-32.244)/-3.5068))</f>
        <v>1148202.6250211692</v>
      </c>
      <c r="J125">
        <v>3</v>
      </c>
      <c r="K125">
        <v>7</v>
      </c>
      <c r="L125" s="1">
        <v>83.56597900390625</v>
      </c>
    </row>
    <row r="126" spans="1:12" x14ac:dyDescent="0.2">
      <c r="A126" t="s">
        <v>435</v>
      </c>
      <c r="B126" t="s">
        <v>865</v>
      </c>
      <c r="C126" t="s">
        <v>1119</v>
      </c>
      <c r="D126" s="1">
        <v>13.815910000000001</v>
      </c>
      <c r="E126" s="1">
        <v>13.724803924560547</v>
      </c>
      <c r="F126" s="1">
        <v>0.12884393334388733</v>
      </c>
      <c r="G126" s="23">
        <f>POWER(10,((D126-32.244)/-3.5068))</f>
        <v>179870.08377117768</v>
      </c>
      <c r="H126" s="23">
        <f t="shared" ref="H126" si="86">AVERAGE(G126:G127)</f>
        <v>191300.20069971847</v>
      </c>
      <c r="I126" s="23">
        <f t="shared" ref="I126" si="87">STDEV(G126:G127)</f>
        <v>16164.626379852678</v>
      </c>
      <c r="J126">
        <v>3</v>
      </c>
      <c r="K126">
        <v>10</v>
      </c>
      <c r="L126" s="1">
        <v>84.102920532226562</v>
      </c>
    </row>
    <row r="127" spans="1:12" x14ac:dyDescent="0.2">
      <c r="A127" t="s">
        <v>477</v>
      </c>
      <c r="B127" t="s">
        <v>865</v>
      </c>
      <c r="C127" t="s">
        <v>1119</v>
      </c>
      <c r="D127" s="1">
        <v>13.6336975</v>
      </c>
      <c r="E127" s="1">
        <v>13.724803924560547</v>
      </c>
      <c r="F127" s="1">
        <v>0.12884393334388733</v>
      </c>
      <c r="G127" s="23">
        <f>POWER(10,((D127-32.244)/-3.5068))</f>
        <v>202730.31762825925</v>
      </c>
      <c r="J127">
        <v>3</v>
      </c>
      <c r="K127">
        <v>10</v>
      </c>
      <c r="L127" s="1">
        <v>83.700210571289062</v>
      </c>
    </row>
    <row r="128" spans="1:12" x14ac:dyDescent="0.2">
      <c r="A128" t="s">
        <v>506</v>
      </c>
      <c r="B128" t="s">
        <v>866</v>
      </c>
      <c r="C128" t="s">
        <v>1119</v>
      </c>
      <c r="D128" s="1">
        <v>12.520426</v>
      </c>
      <c r="E128" s="1">
        <v>12.384284973144531</v>
      </c>
      <c r="F128" s="1">
        <v>0.1925315260887146</v>
      </c>
      <c r="G128" s="23">
        <f>POWER(10,((D128-32.244)/-3.5068))</f>
        <v>421094.42458833149</v>
      </c>
      <c r="H128" s="23">
        <f t="shared" ref="H128" si="88">AVERAGE(G128:G129)</f>
        <v>462310.9725247632</v>
      </c>
      <c r="I128" s="23">
        <f t="shared" ref="I128" si="89">STDEV(G128:G129)</f>
        <v>58289.001085902572</v>
      </c>
      <c r="J128">
        <v>3</v>
      </c>
      <c r="K128">
        <v>9</v>
      </c>
      <c r="L128" s="1">
        <v>82.357864379882812</v>
      </c>
    </row>
    <row r="129" spans="1:13" x14ac:dyDescent="0.2">
      <c r="A129" t="s">
        <v>547</v>
      </c>
      <c r="B129" t="s">
        <v>866</v>
      </c>
      <c r="C129" t="s">
        <v>1119</v>
      </c>
      <c r="D129" s="1">
        <v>12.248144999999999</v>
      </c>
      <c r="E129" s="1">
        <v>12.384284973144531</v>
      </c>
      <c r="F129" s="1">
        <v>0.1925315260887146</v>
      </c>
      <c r="G129" s="23">
        <f>POWER(10,((D129-32.244)/-3.5068))</f>
        <v>503527.52046119497</v>
      </c>
      <c r="J129">
        <v>3</v>
      </c>
      <c r="K129">
        <v>8</v>
      </c>
      <c r="L129" s="1">
        <v>82.357864379882812</v>
      </c>
    </row>
    <row r="130" spans="1:13" x14ac:dyDescent="0.2">
      <c r="A130" t="s">
        <v>576</v>
      </c>
      <c r="B130" t="s">
        <v>867</v>
      </c>
      <c r="C130" t="s">
        <v>1119</v>
      </c>
      <c r="D130" s="1">
        <v>12.183106</v>
      </c>
      <c r="E130" s="1">
        <v>12.066137313842773</v>
      </c>
      <c r="F130" s="1">
        <v>0.16541862487792969</v>
      </c>
      <c r="G130" s="23">
        <f>POWER(10,((D130-32.244)/-3.5068))</f>
        <v>525496.40608791728</v>
      </c>
      <c r="H130" s="23">
        <f t="shared" ref="H130" si="90">AVERAGE(G130:G131)</f>
        <v>569120.35727809509</v>
      </c>
      <c r="I130" s="23">
        <f t="shared" ref="I130" si="91">STDEV(G130:G131)</f>
        <v>61693.583417451307</v>
      </c>
      <c r="J130">
        <v>3</v>
      </c>
      <c r="K130">
        <v>8</v>
      </c>
      <c r="L130" s="1">
        <v>82.626327514648438</v>
      </c>
    </row>
    <row r="131" spans="1:13" x14ac:dyDescent="0.2">
      <c r="A131" t="s">
        <v>616</v>
      </c>
      <c r="B131" t="s">
        <v>867</v>
      </c>
      <c r="C131" t="s">
        <v>1119</v>
      </c>
      <c r="D131" s="1">
        <v>11.949168999999999</v>
      </c>
      <c r="E131" s="1">
        <v>12.066137313842773</v>
      </c>
      <c r="F131" s="1">
        <v>0.16541862487792969</v>
      </c>
      <c r="G131" s="23">
        <f>POWER(10,((D131-32.244)/-3.5068))</f>
        <v>612744.30846827279</v>
      </c>
      <c r="J131">
        <v>3</v>
      </c>
      <c r="K131">
        <v>8</v>
      </c>
      <c r="L131" s="1">
        <v>82.492095947265625</v>
      </c>
    </row>
    <row r="132" spans="1:13" x14ac:dyDescent="0.2">
      <c r="A132" t="s">
        <v>83</v>
      </c>
      <c r="B132" t="s">
        <v>868</v>
      </c>
      <c r="C132" t="s">
        <v>1119</v>
      </c>
      <c r="D132" s="1">
        <v>10.940011</v>
      </c>
      <c r="E132" s="1">
        <v>11.245380401611328</v>
      </c>
      <c r="F132" s="1">
        <v>0.43185684084892273</v>
      </c>
      <c r="G132" s="23">
        <f>POWER(10,((D132-32.244)/-3.5068))</f>
        <v>1188641.9232031784</v>
      </c>
      <c r="H132" s="23">
        <f t="shared" ref="H132" si="92">AVERAGE(G132:G133)</f>
        <v>992302.42179454863</v>
      </c>
      <c r="I132" s="23">
        <f t="shared" ref="I132" si="93">STDEV(G132:G133)</f>
        <v>277665.98572165589</v>
      </c>
      <c r="J132">
        <v>3</v>
      </c>
      <c r="K132">
        <v>7</v>
      </c>
      <c r="L132" s="1">
        <v>85.311042785644531</v>
      </c>
    </row>
    <row r="133" spans="1:13" x14ac:dyDescent="0.2">
      <c r="A133" t="s">
        <v>124</v>
      </c>
      <c r="B133" t="s">
        <v>868</v>
      </c>
      <c r="C133" t="s">
        <v>1119</v>
      </c>
      <c r="D133" s="1">
        <v>11.550749</v>
      </c>
      <c r="E133" s="1">
        <v>11.245380401611328</v>
      </c>
      <c r="F133" s="1">
        <v>0.43185684084892273</v>
      </c>
      <c r="G133" s="23">
        <f>POWER(10,((D133-32.244)/-3.5068))</f>
        <v>795962.92038591881</v>
      </c>
      <c r="J133">
        <v>3</v>
      </c>
      <c r="K133">
        <v>8</v>
      </c>
      <c r="L133" s="1">
        <v>85.311042785644531</v>
      </c>
    </row>
    <row r="134" spans="1:13" x14ac:dyDescent="0.2">
      <c r="A134" t="s">
        <v>154</v>
      </c>
      <c r="B134" t="s">
        <v>869</v>
      </c>
      <c r="C134" t="s">
        <v>1119</v>
      </c>
      <c r="D134" s="1">
        <v>13.639597</v>
      </c>
      <c r="E134" s="1">
        <v>13.549450874328613</v>
      </c>
      <c r="F134" s="1">
        <v>0.12748578190803528</v>
      </c>
      <c r="G134" s="23">
        <f>POWER(10,((D134-32.244)/-3.5068))</f>
        <v>201946.53123968685</v>
      </c>
      <c r="H134" s="23">
        <f t="shared" ref="H134" si="94">AVERAGE(G134:G135)</f>
        <v>214636.10891638743</v>
      </c>
      <c r="I134" s="23">
        <f t="shared" ref="I134" si="95">STDEV(G134:G135)</f>
        <v>17945.7728511768</v>
      </c>
      <c r="J134">
        <v>3</v>
      </c>
      <c r="K134">
        <v>10</v>
      </c>
      <c r="L134" s="1">
        <v>83.029037475585938</v>
      </c>
      <c r="M134" s="1">
        <v>85.311042785644531</v>
      </c>
    </row>
    <row r="135" spans="1:13" x14ac:dyDescent="0.2">
      <c r="A135" t="s">
        <v>194</v>
      </c>
      <c r="B135" t="s">
        <v>869</v>
      </c>
      <c r="C135" t="s">
        <v>1119</v>
      </c>
      <c r="D135" s="1">
        <v>13.459305000000001</v>
      </c>
      <c r="E135" s="1">
        <v>13.549450874328613</v>
      </c>
      <c r="F135" s="1">
        <v>0.12748578190803528</v>
      </c>
      <c r="G135" s="23">
        <f>POWER(10,((D135-32.244)/-3.5068))</f>
        <v>227325.68659308797</v>
      </c>
      <c r="J135">
        <v>3</v>
      </c>
      <c r="K135">
        <v>9</v>
      </c>
      <c r="L135" s="1">
        <v>82.894805908203125</v>
      </c>
      <c r="M135" s="1">
        <v>85.176803588867188</v>
      </c>
    </row>
    <row r="136" spans="1:13" x14ac:dyDescent="0.2">
      <c r="A136" t="s">
        <v>224</v>
      </c>
      <c r="B136" t="s">
        <v>870</v>
      </c>
      <c r="C136" t="s">
        <v>1119</v>
      </c>
      <c r="D136" s="1">
        <v>11.800875</v>
      </c>
      <c r="E136" s="1">
        <v>11.797992706298828</v>
      </c>
      <c r="F136" s="1">
        <v>4.0764431469142437E-3</v>
      </c>
      <c r="G136" s="23">
        <f>POWER(10,((D136-32.244)/-3.5068))</f>
        <v>675408.99710807449</v>
      </c>
      <c r="H136" s="23">
        <f t="shared" ref="H136" si="96">AVERAGE(G136:G137)</f>
        <v>676689.7433260507</v>
      </c>
      <c r="I136" s="23">
        <f t="shared" ref="I136" si="97">STDEV(G136:G137)</f>
        <v>1811.248671419919</v>
      </c>
      <c r="J136">
        <v>3</v>
      </c>
      <c r="K136">
        <v>8</v>
      </c>
      <c r="L136" s="1">
        <v>83.56597900390625</v>
      </c>
    </row>
    <row r="137" spans="1:13" x14ac:dyDescent="0.2">
      <c r="A137" t="s">
        <v>265</v>
      </c>
      <c r="B137" t="s">
        <v>870</v>
      </c>
      <c r="C137" t="s">
        <v>1119</v>
      </c>
      <c r="D137" s="1">
        <v>11.795109999999999</v>
      </c>
      <c r="E137" s="1">
        <v>11.797992706298828</v>
      </c>
      <c r="F137" s="1">
        <v>4.0764431469142437E-3</v>
      </c>
      <c r="G137" s="23">
        <f>POWER(10,((D137-32.244)/-3.5068))</f>
        <v>677970.48954402679</v>
      </c>
      <c r="J137">
        <v>3</v>
      </c>
      <c r="K137">
        <v>8</v>
      </c>
      <c r="L137" s="1">
        <v>83.56597900390625</v>
      </c>
    </row>
    <row r="138" spans="1:13" x14ac:dyDescent="0.2">
      <c r="A138" t="s">
        <v>295</v>
      </c>
      <c r="B138" t="s">
        <v>871</v>
      </c>
      <c r="C138" t="s">
        <v>1119</v>
      </c>
      <c r="D138" s="1">
        <v>12.468906</v>
      </c>
      <c r="E138" s="1">
        <v>12.109256744384766</v>
      </c>
      <c r="F138" s="1">
        <v>0.5086207389831543</v>
      </c>
      <c r="G138" s="23">
        <f>POWER(10,((E138-32.244)/-3.5068))</f>
        <v>551605.54484392342</v>
      </c>
      <c r="H138" s="23">
        <f t="shared" ref="H138" si="98">AVERAGE(G138:G139)</f>
        <v>625068.64899656537</v>
      </c>
      <c r="I138" s="23">
        <f t="shared" ref="I138" si="99">STDEV(G138:G139)</f>
        <v>103892.51822669372</v>
      </c>
      <c r="J138">
        <v>3</v>
      </c>
      <c r="K138">
        <v>9</v>
      </c>
      <c r="L138" s="1">
        <v>85.311042785644531</v>
      </c>
    </row>
    <row r="139" spans="1:13" x14ac:dyDescent="0.2">
      <c r="A139" t="s">
        <v>336</v>
      </c>
      <c r="B139" t="s">
        <v>871</v>
      </c>
      <c r="C139" t="s">
        <v>1119</v>
      </c>
      <c r="D139" s="1">
        <v>11.749608</v>
      </c>
      <c r="E139" s="1">
        <v>12.109256744384766</v>
      </c>
      <c r="F139" s="1">
        <v>0.5086207389831543</v>
      </c>
      <c r="G139" s="23">
        <f>POWER(10,((D139-32.244)/-3.5068))</f>
        <v>698531.75314920733</v>
      </c>
      <c r="J139">
        <v>3</v>
      </c>
      <c r="K139">
        <v>9</v>
      </c>
      <c r="L139" s="1">
        <v>85.445274353027344</v>
      </c>
    </row>
    <row r="140" spans="1:13" x14ac:dyDescent="0.2">
      <c r="A140" t="s">
        <v>366</v>
      </c>
      <c r="B140" t="s">
        <v>872</v>
      </c>
      <c r="C140" t="s">
        <v>1119</v>
      </c>
      <c r="D140" s="1">
        <v>11.9639845</v>
      </c>
      <c r="E140" s="1">
        <v>11.952316284179688</v>
      </c>
      <c r="F140" s="1">
        <v>1.6500659286975861E-2</v>
      </c>
      <c r="G140" s="23">
        <f>POWER(10,((D140-32.244)/-3.5068))</f>
        <v>606812.46603886166</v>
      </c>
      <c r="H140" s="23">
        <f t="shared" ref="H140" si="100">AVERAGE(G140:G141)</f>
        <v>611497.12226921716</v>
      </c>
      <c r="I140" s="23">
        <f t="shared" ref="I140" si="101">STDEV(G140:G141)</f>
        <v>6625.104376024361</v>
      </c>
      <c r="J140">
        <v>3</v>
      </c>
      <c r="K140">
        <v>8</v>
      </c>
      <c r="L140" s="1">
        <v>82.626327514648438</v>
      </c>
    </row>
    <row r="141" spans="1:13" x14ac:dyDescent="0.2">
      <c r="A141" t="s">
        <v>407</v>
      </c>
      <c r="B141" t="s">
        <v>872</v>
      </c>
      <c r="C141" t="s">
        <v>1119</v>
      </c>
      <c r="D141" s="1">
        <v>11.940649000000001</v>
      </c>
      <c r="E141" s="1">
        <v>11.952316284179688</v>
      </c>
      <c r="F141" s="1">
        <v>1.6500659286975861E-2</v>
      </c>
      <c r="G141" s="23">
        <f>POWER(10,((D141-32.244)/-3.5068))</f>
        <v>616181.77849957265</v>
      </c>
      <c r="J141">
        <v>3</v>
      </c>
      <c r="K141">
        <v>8</v>
      </c>
      <c r="L141" s="1">
        <v>82.626327514648438</v>
      </c>
    </row>
    <row r="142" spans="1:13" x14ac:dyDescent="0.2">
      <c r="A142" t="s">
        <v>437</v>
      </c>
      <c r="B142" t="s">
        <v>873</v>
      </c>
      <c r="C142" t="s">
        <v>1119</v>
      </c>
      <c r="D142" s="1">
        <v>11.294287000000001</v>
      </c>
      <c r="E142" s="1">
        <v>11.447563171386719</v>
      </c>
      <c r="F142" s="1">
        <v>0.21676629781723022</v>
      </c>
      <c r="G142" s="23">
        <f>POWER(10,((D142-32.244)/-3.5068))</f>
        <v>941945.13498258672</v>
      </c>
      <c r="H142" s="23">
        <f t="shared" ref="H142" si="102">AVERAGE(G142:G143)</f>
        <v>856077.06741933059</v>
      </c>
      <c r="I142" s="23">
        <f t="shared" ref="I142" si="103">STDEV(G142:G143)</f>
        <v>121435.785722726</v>
      </c>
      <c r="J142">
        <v>3</v>
      </c>
      <c r="K142">
        <v>7</v>
      </c>
      <c r="L142" s="1">
        <v>82.492095947265625</v>
      </c>
    </row>
    <row r="143" spans="1:13" x14ac:dyDescent="0.2">
      <c r="A143" t="s">
        <v>478</v>
      </c>
      <c r="B143" t="s">
        <v>873</v>
      </c>
      <c r="C143" t="s">
        <v>1119</v>
      </c>
      <c r="D143" s="1">
        <v>11.600841000000001</v>
      </c>
      <c r="E143" s="1">
        <v>11.447563171386719</v>
      </c>
      <c r="F143" s="1">
        <v>0.21676629781723022</v>
      </c>
      <c r="G143" s="23">
        <f>POWER(10,((D143-32.244)/-3.5068))</f>
        <v>770208.99985607457</v>
      </c>
      <c r="J143">
        <v>3</v>
      </c>
      <c r="K143">
        <v>8</v>
      </c>
      <c r="L143" s="1">
        <v>82.089385986328125</v>
      </c>
    </row>
    <row r="144" spans="1:13" x14ac:dyDescent="0.2">
      <c r="A144" t="s">
        <v>508</v>
      </c>
      <c r="B144" t="s">
        <v>874</v>
      </c>
      <c r="C144" t="s">
        <v>1119</v>
      </c>
      <c r="D144" s="1">
        <v>10.474337</v>
      </c>
      <c r="E144" s="1">
        <v>10.500398635864258</v>
      </c>
      <c r="F144" s="1">
        <v>3.6856576800346375E-2</v>
      </c>
      <c r="G144" s="23">
        <f>POWER(10,((D144-32.244)/-3.5068))</f>
        <v>1613774.1802009554</v>
      </c>
      <c r="H144" s="23">
        <f t="shared" ref="H144" si="104">AVERAGE(G144:G145)</f>
        <v>1586626.2731909598</v>
      </c>
      <c r="I144" s="23">
        <f t="shared" ref="I144" si="105">STDEV(G144:G145)</f>
        <v>38392.938283579482</v>
      </c>
      <c r="J144">
        <v>3</v>
      </c>
      <c r="K144">
        <v>7</v>
      </c>
      <c r="L144" s="1">
        <v>85.042572021484375</v>
      </c>
    </row>
    <row r="145" spans="1:12" x14ac:dyDescent="0.2">
      <c r="A145" t="s">
        <v>548</v>
      </c>
      <c r="B145" t="s">
        <v>874</v>
      </c>
      <c r="C145" t="s">
        <v>1119</v>
      </c>
      <c r="D145" s="1">
        <v>10.52646</v>
      </c>
      <c r="E145" s="1">
        <v>10.500398635864258</v>
      </c>
      <c r="F145" s="1">
        <v>3.6856576800346375E-2</v>
      </c>
      <c r="G145" s="23">
        <f>POWER(10,((D145-32.244)/-3.5068))</f>
        <v>1559478.366180964</v>
      </c>
      <c r="J145">
        <v>3</v>
      </c>
      <c r="K145">
        <v>7</v>
      </c>
      <c r="L145" s="1">
        <v>85.042572021484375</v>
      </c>
    </row>
    <row r="146" spans="1:12" x14ac:dyDescent="0.2">
      <c r="A146" t="s">
        <v>578</v>
      </c>
      <c r="B146" t="s">
        <v>875</v>
      </c>
      <c r="C146" t="s">
        <v>1119</v>
      </c>
      <c r="D146" s="1">
        <v>10.321895</v>
      </c>
      <c r="E146" s="1">
        <v>10.334735870361328</v>
      </c>
      <c r="F146" s="1">
        <v>1.8160907551646233E-2</v>
      </c>
      <c r="G146" s="23">
        <f>POWER(10,((D146-32.244)/-3.5068))</f>
        <v>1783664.4765579577</v>
      </c>
      <c r="H146" s="23">
        <f t="shared" ref="H146" si="106">AVERAGE(G146:G147)</f>
        <v>1768751.0695517864</v>
      </c>
      <c r="I146" s="23">
        <f t="shared" ref="I146" si="107">STDEV(G146:G147)</f>
        <v>21090.742449317553</v>
      </c>
      <c r="J146">
        <v>3</v>
      </c>
      <c r="K146">
        <v>7</v>
      </c>
      <c r="L146" s="1">
        <v>85.042572021484375</v>
      </c>
    </row>
    <row r="147" spans="1:12" x14ac:dyDescent="0.2">
      <c r="A147" t="s">
        <v>617</v>
      </c>
      <c r="B147" t="s">
        <v>875</v>
      </c>
      <c r="C147" t="s">
        <v>1119</v>
      </c>
      <c r="D147" s="1">
        <v>10.347578</v>
      </c>
      <c r="E147" s="1">
        <v>10.334735870361328</v>
      </c>
      <c r="F147" s="1">
        <v>1.8160907551646233E-2</v>
      </c>
      <c r="G147" s="23">
        <f>POWER(10,((D147-32.244)/-3.5068))</f>
        <v>1753837.6625456149</v>
      </c>
      <c r="J147">
        <v>3</v>
      </c>
      <c r="K147">
        <v>7</v>
      </c>
      <c r="L147" s="1">
        <v>85.042572021484375</v>
      </c>
    </row>
    <row r="148" spans="1:12" x14ac:dyDescent="0.2">
      <c r="A148" t="s">
        <v>85</v>
      </c>
      <c r="B148" t="s">
        <v>876</v>
      </c>
      <c r="C148" t="s">
        <v>1119</v>
      </c>
      <c r="D148" s="1">
        <v>11.341495500000001</v>
      </c>
      <c r="E148" s="1">
        <v>11.179103851318359</v>
      </c>
      <c r="F148" s="1">
        <v>0.22965717315673828</v>
      </c>
      <c r="G148" s="23">
        <f>POWER(10,((D148-32.244)/-3.5068))</f>
        <v>913195.19831494347</v>
      </c>
      <c r="H148" s="23">
        <f t="shared" ref="H148" si="108">AVERAGE(G148:G149)</f>
        <v>1021728.7619466311</v>
      </c>
      <c r="I148" s="23">
        <f t="shared" ref="I148" si="109">STDEV(G148:G149)</f>
        <v>153489.63766061701</v>
      </c>
      <c r="J148">
        <v>3</v>
      </c>
      <c r="K148">
        <v>7</v>
      </c>
      <c r="L148" s="1">
        <v>83.297508239746094</v>
      </c>
    </row>
    <row r="149" spans="1:12" x14ac:dyDescent="0.2">
      <c r="A149" t="s">
        <v>125</v>
      </c>
      <c r="B149" t="s">
        <v>876</v>
      </c>
      <c r="C149" t="s">
        <v>1119</v>
      </c>
      <c r="D149" s="1">
        <v>11.016711000000001</v>
      </c>
      <c r="E149" s="1">
        <v>11.179103851318359</v>
      </c>
      <c r="F149" s="1">
        <v>0.22965717315673828</v>
      </c>
      <c r="G149" s="23">
        <f>POWER(10,((D149-32.244)/-3.5068))</f>
        <v>1130262.3255783189</v>
      </c>
      <c r="J149">
        <v>3</v>
      </c>
      <c r="K149">
        <v>7</v>
      </c>
      <c r="L149" s="1">
        <v>83.297508239746094</v>
      </c>
    </row>
    <row r="150" spans="1:12" x14ac:dyDescent="0.2">
      <c r="A150" t="s">
        <v>156</v>
      </c>
      <c r="B150" t="s">
        <v>877</v>
      </c>
      <c r="C150" t="s">
        <v>1119</v>
      </c>
      <c r="D150" s="1">
        <v>13.310720999999999</v>
      </c>
      <c r="E150" s="1">
        <v>13.330747604370117</v>
      </c>
      <c r="F150" s="1">
        <v>2.8320658951997757E-2</v>
      </c>
      <c r="G150" s="23">
        <f>POWER(10,((D150-32.244)/-3.5068))</f>
        <v>250621.7530967514</v>
      </c>
      <c r="H150" s="23">
        <f t="shared" ref="H150" si="110">AVERAGE(G150:G151)</f>
        <v>247369.23619728669</v>
      </c>
      <c r="I150" s="23">
        <f t="shared" ref="I150" si="111">STDEV(G150:G151)</f>
        <v>4599.7535110706813</v>
      </c>
      <c r="J150">
        <v>3</v>
      </c>
      <c r="K150">
        <v>9</v>
      </c>
      <c r="L150" s="1">
        <v>82.089385986328125</v>
      </c>
    </row>
    <row r="151" spans="1:12" x14ac:dyDescent="0.2">
      <c r="A151" t="s">
        <v>195</v>
      </c>
      <c r="B151" t="s">
        <v>877</v>
      </c>
      <c r="C151" t="s">
        <v>1119</v>
      </c>
      <c r="D151" s="1">
        <v>13.350773</v>
      </c>
      <c r="E151" s="1">
        <v>13.330747604370117</v>
      </c>
      <c r="F151" s="1">
        <v>2.8320658951997757E-2</v>
      </c>
      <c r="G151" s="23">
        <f>POWER(10,((D151-32.244)/-3.5068))</f>
        <v>244116.71929782198</v>
      </c>
      <c r="J151">
        <v>3</v>
      </c>
      <c r="K151">
        <v>9</v>
      </c>
      <c r="L151" s="1">
        <v>82.223625183105469</v>
      </c>
    </row>
    <row r="152" spans="1:12" x14ac:dyDescent="0.2">
      <c r="A152" t="s">
        <v>226</v>
      </c>
      <c r="B152" t="s">
        <v>878</v>
      </c>
      <c r="C152" t="s">
        <v>1119</v>
      </c>
      <c r="D152" s="1">
        <v>10.717534000000001</v>
      </c>
      <c r="E152" s="1">
        <v>10.743980407714844</v>
      </c>
      <c r="F152" s="1">
        <v>3.7401448935270309E-2</v>
      </c>
      <c r="G152" s="23">
        <f>POWER(10,((D152-32.244)/-3.5068))</f>
        <v>1375601.5067986648</v>
      </c>
      <c r="H152" s="23">
        <f t="shared" ref="H152" si="112">AVERAGE(G152:G153)</f>
        <v>1352123.8936459059</v>
      </c>
      <c r="I152" s="23">
        <f t="shared" ref="I152" si="113">STDEV(G152:G153)</f>
        <v>33202.358932780786</v>
      </c>
      <c r="J152">
        <v>3</v>
      </c>
      <c r="K152">
        <v>7</v>
      </c>
      <c r="L152" s="1">
        <v>84.237159729003906</v>
      </c>
    </row>
    <row r="153" spans="1:12" x14ac:dyDescent="0.2">
      <c r="A153" t="s">
        <v>266</v>
      </c>
      <c r="B153" t="s">
        <v>878</v>
      </c>
      <c r="C153" t="s">
        <v>1119</v>
      </c>
      <c r="D153" s="1">
        <v>10.770428000000001</v>
      </c>
      <c r="E153" s="1">
        <v>10.743980407714844</v>
      </c>
      <c r="F153" s="1">
        <v>3.7401448935270309E-2</v>
      </c>
      <c r="G153" s="23">
        <f>POWER(10,((D153-32.244)/-3.5068))</f>
        <v>1328646.2804931467</v>
      </c>
      <c r="J153">
        <v>3</v>
      </c>
      <c r="K153">
        <v>7</v>
      </c>
      <c r="L153" s="1">
        <v>84.371391296386719</v>
      </c>
    </row>
    <row r="154" spans="1:12" x14ac:dyDescent="0.2">
      <c r="A154" t="s">
        <v>297</v>
      </c>
      <c r="B154" t="s">
        <v>879</v>
      </c>
      <c r="C154" t="s">
        <v>1119</v>
      </c>
      <c r="D154" s="1">
        <v>11.528663999999999</v>
      </c>
      <c r="E154" s="1">
        <v>11.717621803283691</v>
      </c>
      <c r="F154" s="1">
        <v>0.26722720265388489</v>
      </c>
      <c r="G154" s="23">
        <f>POWER(10,((D154-32.244)/-3.5068))</f>
        <v>807589.38351171126</v>
      </c>
      <c r="H154" s="23">
        <f t="shared" ref="H154" si="114">AVERAGE(G154:G155)</f>
        <v>718855.20823489211</v>
      </c>
      <c r="I154" s="23">
        <f t="shared" ref="I154" si="115">STDEV(G154:G155)</f>
        <v>125489.07412246845</v>
      </c>
      <c r="J154">
        <v>3</v>
      </c>
      <c r="K154">
        <v>8</v>
      </c>
      <c r="L154" s="1">
        <v>84.505630493164062</v>
      </c>
    </row>
    <row r="155" spans="1:12" x14ac:dyDescent="0.2">
      <c r="A155" t="s">
        <v>337</v>
      </c>
      <c r="B155" t="s">
        <v>879</v>
      </c>
      <c r="C155" t="s">
        <v>1119</v>
      </c>
      <c r="D155" s="1">
        <v>11.90658</v>
      </c>
      <c r="E155" s="1">
        <v>11.717621803283691</v>
      </c>
      <c r="F155" s="1">
        <v>0.26722720265388489</v>
      </c>
      <c r="G155" s="23">
        <f>POWER(10,((D155-32.244)/-3.5068))</f>
        <v>630121.03295807296</v>
      </c>
      <c r="J155">
        <v>3</v>
      </c>
      <c r="K155">
        <v>8</v>
      </c>
      <c r="L155" s="1">
        <v>84.237159729003906</v>
      </c>
    </row>
    <row r="156" spans="1:12" x14ac:dyDescent="0.2">
      <c r="A156" t="s">
        <v>368</v>
      </c>
      <c r="B156" t="s">
        <v>880</v>
      </c>
      <c r="C156" t="s">
        <v>1119</v>
      </c>
      <c r="D156" s="1">
        <v>9.6676029999999997</v>
      </c>
      <c r="E156" s="1">
        <v>9.6568498611450195</v>
      </c>
      <c r="F156" s="1">
        <v>1.5206582844257355E-2</v>
      </c>
      <c r="G156" s="23">
        <f>POWER(10,((D156-32.244)/-3.5068))</f>
        <v>2740887.6870093672</v>
      </c>
      <c r="H156" s="23">
        <f t="shared" ref="H156" si="116">AVERAGE(G156:G157)</f>
        <v>2760376.9543524114</v>
      </c>
      <c r="I156" s="23">
        <f t="shared" ref="I156" si="117">STDEV(G156:G157)</f>
        <v>27561.986197247948</v>
      </c>
      <c r="J156">
        <v>3</v>
      </c>
      <c r="K156">
        <v>6</v>
      </c>
      <c r="L156" s="1">
        <v>85.311042785644531</v>
      </c>
    </row>
    <row r="157" spans="1:12" x14ac:dyDescent="0.2">
      <c r="A157" t="s">
        <v>408</v>
      </c>
      <c r="B157" t="s">
        <v>880</v>
      </c>
      <c r="C157" t="s">
        <v>1119</v>
      </c>
      <c r="D157" s="1">
        <v>9.6460969999999993</v>
      </c>
      <c r="E157" s="1">
        <v>9.6568498611450195</v>
      </c>
      <c r="F157" s="1">
        <v>1.5206582844257355E-2</v>
      </c>
      <c r="G157" s="23">
        <f>POWER(10,((D157-32.244)/-3.5068))</f>
        <v>2779866.2216954553</v>
      </c>
      <c r="J157">
        <v>3</v>
      </c>
      <c r="K157">
        <v>6</v>
      </c>
      <c r="L157" s="1">
        <v>85.311042785644531</v>
      </c>
    </row>
    <row r="158" spans="1:12" x14ac:dyDescent="0.2">
      <c r="A158" t="s">
        <v>439</v>
      </c>
      <c r="B158" t="s">
        <v>881</v>
      </c>
      <c r="C158" t="s">
        <v>1119</v>
      </c>
      <c r="D158" s="1">
        <v>11.256491</v>
      </c>
      <c r="E158" s="1">
        <v>11.687797546386719</v>
      </c>
      <c r="F158" s="1">
        <v>0.60995930433273315</v>
      </c>
      <c r="G158" s="23">
        <f>POWER(10,((D158-32.244)/-3.5068))</f>
        <v>965613.93509181938</v>
      </c>
      <c r="H158" s="23">
        <f t="shared" ref="H158" si="118">AVERAGE(G158:G159)</f>
        <v>756832.39675380895</v>
      </c>
      <c r="I158" s="23">
        <f t="shared" ref="I158" si="119">STDEV(G158:G159)</f>
        <v>295261.68309073313</v>
      </c>
      <c r="J158">
        <v>3</v>
      </c>
      <c r="K158">
        <v>8</v>
      </c>
      <c r="L158" s="1">
        <v>85.311042785644531</v>
      </c>
    </row>
    <row r="159" spans="1:12" x14ac:dyDescent="0.2">
      <c r="A159" t="s">
        <v>479</v>
      </c>
      <c r="B159" t="s">
        <v>881</v>
      </c>
      <c r="C159" t="s">
        <v>1119</v>
      </c>
      <c r="D159" s="1">
        <v>12.119103000000001</v>
      </c>
      <c r="E159" s="1">
        <v>11.687797546386719</v>
      </c>
      <c r="F159" s="1">
        <v>0.60995930433273315</v>
      </c>
      <c r="G159" s="23">
        <f>POWER(10,((D159-32.244)/-3.5068))</f>
        <v>548050.85841579863</v>
      </c>
      <c r="J159">
        <v>3</v>
      </c>
      <c r="K159">
        <v>8</v>
      </c>
      <c r="L159" s="1">
        <v>85.176803588867188</v>
      </c>
    </row>
    <row r="160" spans="1:12" x14ac:dyDescent="0.2">
      <c r="A160" t="s">
        <v>510</v>
      </c>
      <c r="B160" t="s">
        <v>882</v>
      </c>
      <c r="C160" t="s">
        <v>1119</v>
      </c>
      <c r="D160" s="1">
        <v>9.7586700000000004</v>
      </c>
      <c r="E160" s="1">
        <v>9.7596263885498047</v>
      </c>
      <c r="F160" s="1">
        <v>1.3527452247217298E-3</v>
      </c>
      <c r="G160" s="23">
        <f>POWER(10,((D160-32.244)/-3.5068))</f>
        <v>2581799.7265811656</v>
      </c>
      <c r="H160" s="23">
        <f t="shared" ref="H160" si="120">AVERAGE(G160:G161)</f>
        <v>2580179.2622036934</v>
      </c>
      <c r="I160" s="23">
        <f t="shared" ref="I160" si="121">STDEV(G160:G161)</f>
        <v>2291.6826999632981</v>
      </c>
      <c r="J160">
        <v>3</v>
      </c>
      <c r="K160">
        <v>6</v>
      </c>
      <c r="L160" s="1">
        <v>85.311042785644531</v>
      </c>
    </row>
    <row r="161" spans="1:13" x14ac:dyDescent="0.2">
      <c r="A161" t="s">
        <v>549</v>
      </c>
      <c r="B161" t="s">
        <v>882</v>
      </c>
      <c r="C161" t="s">
        <v>1119</v>
      </c>
      <c r="D161" s="1">
        <v>9.7605830000000005</v>
      </c>
      <c r="E161" s="1">
        <v>9.7596263885498047</v>
      </c>
      <c r="F161" s="1">
        <v>1.3527452247217298E-3</v>
      </c>
      <c r="G161" s="23">
        <f>POWER(10,((D161-32.244)/-3.5068))</f>
        <v>2578558.7978262217</v>
      </c>
      <c r="J161">
        <v>3</v>
      </c>
      <c r="K161">
        <v>6</v>
      </c>
      <c r="L161" s="1">
        <v>85.176803588867188</v>
      </c>
    </row>
    <row r="162" spans="1:13" x14ac:dyDescent="0.2">
      <c r="A162" t="s">
        <v>580</v>
      </c>
      <c r="B162" t="s">
        <v>883</v>
      </c>
      <c r="C162" t="s">
        <v>1119</v>
      </c>
      <c r="D162" s="1">
        <v>9.3358159999999994</v>
      </c>
      <c r="E162" s="1">
        <v>9.373321533203125</v>
      </c>
      <c r="F162" s="1">
        <v>5.3040966391563416E-2</v>
      </c>
      <c r="G162" s="23">
        <f>POWER(10,((D162-32.244)/-3.5068))</f>
        <v>3408032.3384172954</v>
      </c>
      <c r="H162" s="23">
        <f t="shared" ref="H162" si="122">AVERAGE(G162:G163)</f>
        <v>3326137.2561518098</v>
      </c>
      <c r="I162" s="23">
        <f t="shared" ref="I162" si="123">STDEV(G162:G163)</f>
        <v>115817.13603150999</v>
      </c>
      <c r="J162">
        <v>3</v>
      </c>
      <c r="K162">
        <v>6</v>
      </c>
      <c r="L162" s="1">
        <v>85.311042785644531</v>
      </c>
    </row>
    <row r="163" spans="1:13" x14ac:dyDescent="0.2">
      <c r="A163" t="s">
        <v>618</v>
      </c>
      <c r="B163" t="s">
        <v>883</v>
      </c>
      <c r="C163" t="s">
        <v>1119</v>
      </c>
      <c r="D163" s="1">
        <v>9.4108280000000004</v>
      </c>
      <c r="E163" s="1">
        <v>9.373321533203125</v>
      </c>
      <c r="F163" s="1">
        <v>5.3040966391563416E-2</v>
      </c>
      <c r="G163" s="23">
        <f>POWER(10,((D163-32.244)/-3.5068))</f>
        <v>3244242.1738863243</v>
      </c>
      <c r="J163">
        <v>3</v>
      </c>
      <c r="K163">
        <v>6</v>
      </c>
      <c r="L163" s="1">
        <v>85.176803588867188</v>
      </c>
    </row>
    <row r="164" spans="1:13" x14ac:dyDescent="0.2">
      <c r="A164" t="s">
        <v>87</v>
      </c>
      <c r="B164" t="s">
        <v>884</v>
      </c>
      <c r="C164" t="s">
        <v>1119</v>
      </c>
      <c r="D164" s="1">
        <v>11.268178000000001</v>
      </c>
      <c r="E164" s="1">
        <v>11.120948791503906</v>
      </c>
      <c r="F164" s="1">
        <v>0.20821285247802734</v>
      </c>
      <c r="G164" s="23">
        <f>POWER(10,((D164-32.244)/-3.5068))</f>
        <v>958232.41185830627</v>
      </c>
      <c r="H164" s="23">
        <f t="shared" ref="H164" si="124">AVERAGE(G164:G165)</f>
        <v>1060426.8774271056</v>
      </c>
      <c r="I164" s="23">
        <f t="shared" ref="I164" si="125">STDEV(G164:G165)</f>
        <v>144524.79920686624</v>
      </c>
      <c r="J164">
        <v>3</v>
      </c>
      <c r="K164">
        <v>8</v>
      </c>
      <c r="L164" s="1">
        <v>83.56597900390625</v>
      </c>
    </row>
    <row r="165" spans="1:13" x14ac:dyDescent="0.2">
      <c r="A165" t="s">
        <v>126</v>
      </c>
      <c r="B165" t="s">
        <v>884</v>
      </c>
      <c r="C165" t="s">
        <v>1119</v>
      </c>
      <c r="D165" s="1">
        <v>10.973720999999999</v>
      </c>
      <c r="E165" s="1">
        <v>11.120948791503906</v>
      </c>
      <c r="F165" s="1">
        <v>0.20821285247802734</v>
      </c>
      <c r="G165" s="23">
        <f>POWER(10,((D165-32.244)/-3.5068))</f>
        <v>1162621.3429959049</v>
      </c>
      <c r="J165">
        <v>3</v>
      </c>
      <c r="K165">
        <v>7</v>
      </c>
      <c r="L165" s="1">
        <v>83.56597900390625</v>
      </c>
    </row>
    <row r="166" spans="1:13" x14ac:dyDescent="0.2">
      <c r="A166" t="s">
        <v>158</v>
      </c>
      <c r="B166" t="s">
        <v>885</v>
      </c>
      <c r="C166" t="s">
        <v>1119</v>
      </c>
      <c r="D166" s="1">
        <v>10.5340185</v>
      </c>
      <c r="E166" s="1">
        <v>10.485382080078125</v>
      </c>
      <c r="F166" s="1">
        <v>6.8782985210418701E-2</v>
      </c>
      <c r="G166" s="23">
        <f>POWER(10,((D166-32.244)/-3.5068))</f>
        <v>1551757.9197055474</v>
      </c>
      <c r="H166" s="23">
        <f t="shared" ref="H166" si="126">AVERAGE(G166:G167)</f>
        <v>1602930.3795156013</v>
      </c>
      <c r="I166" s="23">
        <f t="shared" ref="I166" si="127">STDEV(G166:G167)</f>
        <v>72368.786683370563</v>
      </c>
      <c r="J166">
        <v>3</v>
      </c>
      <c r="K166">
        <v>7</v>
      </c>
      <c r="L166" s="1">
        <v>82.223625183105469</v>
      </c>
    </row>
    <row r="167" spans="1:13" x14ac:dyDescent="0.2">
      <c r="A167" t="s">
        <v>196</v>
      </c>
      <c r="B167" t="s">
        <v>885</v>
      </c>
      <c r="C167" t="s">
        <v>1119</v>
      </c>
      <c r="D167" s="1">
        <v>10.436745</v>
      </c>
      <c r="E167" s="1">
        <v>10.485382080078125</v>
      </c>
      <c r="F167" s="1">
        <v>6.8782985210418701E-2</v>
      </c>
      <c r="G167" s="23">
        <f>POWER(10,((D167-32.244)/-3.5068))</f>
        <v>1654102.8393256555</v>
      </c>
      <c r="J167">
        <v>3</v>
      </c>
      <c r="K167">
        <v>6</v>
      </c>
      <c r="L167" s="1">
        <v>82.223625183105469</v>
      </c>
    </row>
    <row r="168" spans="1:13" x14ac:dyDescent="0.2">
      <c r="A168" t="s">
        <v>228</v>
      </c>
      <c r="B168" t="s">
        <v>886</v>
      </c>
      <c r="C168" t="s">
        <v>1119</v>
      </c>
      <c r="D168" s="1">
        <v>10.969973</v>
      </c>
      <c r="E168" s="1">
        <v>10.971147537231445</v>
      </c>
      <c r="F168" s="1">
        <v>1.6615974018350244E-3</v>
      </c>
      <c r="G168" s="23">
        <f>POWER(10,((D168-32.244)/-3.5068))</f>
        <v>1165486.0292508227</v>
      </c>
      <c r="H168" s="23">
        <f t="shared" ref="H168" si="128">AVERAGE(G168:G169)</f>
        <v>1164587.9184770654</v>
      </c>
      <c r="I168" s="23">
        <f t="shared" ref="I168" si="129">STDEV(G168:G169)</f>
        <v>1270.1204367610146</v>
      </c>
      <c r="J168">
        <v>3</v>
      </c>
      <c r="K168">
        <v>7</v>
      </c>
      <c r="L168" s="1">
        <v>84.237159729003906</v>
      </c>
    </row>
    <row r="169" spans="1:13" x14ac:dyDescent="0.2">
      <c r="A169" t="s">
        <v>267</v>
      </c>
      <c r="B169" t="s">
        <v>886</v>
      </c>
      <c r="C169" t="s">
        <v>1119</v>
      </c>
      <c r="D169" s="1">
        <v>10.972322</v>
      </c>
      <c r="E169" s="1">
        <v>10.971147537231445</v>
      </c>
      <c r="F169" s="1">
        <v>1.6615974018350244E-3</v>
      </c>
      <c r="G169" s="23">
        <f>POWER(10,((D169-32.244)/-3.5068))</f>
        <v>1163689.8077033081</v>
      </c>
      <c r="J169">
        <v>3</v>
      </c>
      <c r="K169">
        <v>7</v>
      </c>
      <c r="L169" s="1">
        <v>84.237159729003906</v>
      </c>
    </row>
    <row r="170" spans="1:13" x14ac:dyDescent="0.2">
      <c r="A170" t="s">
        <v>299</v>
      </c>
      <c r="B170" t="s">
        <v>887</v>
      </c>
      <c r="C170" t="s">
        <v>1119</v>
      </c>
      <c r="D170" s="1">
        <v>11.224256</v>
      </c>
      <c r="E170" s="1">
        <v>11.29008674621582</v>
      </c>
      <c r="F170" s="1">
        <v>9.3099355697631836E-2</v>
      </c>
      <c r="G170" s="23">
        <f>POWER(10,((D170-32.244)/-3.5068))</f>
        <v>986269.64220904466</v>
      </c>
      <c r="H170" s="23">
        <f t="shared" ref="H170" si="130">AVERAGE(G170:G171)</f>
        <v>945428.89731621079</v>
      </c>
      <c r="I170" s="23">
        <f t="shared" ref="I170" si="131">STDEV(G170:G171)</f>
        <v>57757.535324865377</v>
      </c>
      <c r="J170">
        <v>3</v>
      </c>
      <c r="K170">
        <v>7</v>
      </c>
      <c r="L170" s="1">
        <v>84.371391296386719</v>
      </c>
    </row>
    <row r="171" spans="1:13" x14ac:dyDescent="0.2">
      <c r="A171" t="s">
        <v>338</v>
      </c>
      <c r="B171" t="s">
        <v>887</v>
      </c>
      <c r="C171" t="s">
        <v>1119</v>
      </c>
      <c r="D171" s="1">
        <v>11.355918000000001</v>
      </c>
      <c r="E171" s="1">
        <v>11.29008674621582</v>
      </c>
      <c r="F171" s="1">
        <v>9.3099355697631836E-2</v>
      </c>
      <c r="G171" s="23">
        <f>POWER(10,((D171-32.244)/-3.5068))</f>
        <v>904588.15242337692</v>
      </c>
      <c r="J171">
        <v>3</v>
      </c>
      <c r="K171">
        <v>7</v>
      </c>
      <c r="L171" s="1">
        <v>84.237159729003906</v>
      </c>
    </row>
    <row r="172" spans="1:13" x14ac:dyDescent="0.2">
      <c r="A172" t="s">
        <v>370</v>
      </c>
      <c r="B172" t="s">
        <v>888</v>
      </c>
      <c r="C172" t="s">
        <v>1119</v>
      </c>
      <c r="D172" s="1">
        <v>15.265746999999999</v>
      </c>
      <c r="E172" s="1">
        <v>15.07002067565918</v>
      </c>
      <c r="F172" s="1">
        <v>0.27679824829101562</v>
      </c>
      <c r="G172" s="23">
        <f>POWER(10,((D172-32.244)/-3.5068))</f>
        <v>69426.143390665107</v>
      </c>
      <c r="H172" s="23">
        <f t="shared" ref="H172" si="132">AVERAGE(G172:G173)</f>
        <v>79599.970291653372</v>
      </c>
      <c r="I172" s="23">
        <f t="shared" ref="I172" si="133">STDEV(G172:G173)</f>
        <v>14387.963984613849</v>
      </c>
      <c r="J172">
        <v>3</v>
      </c>
      <c r="K172">
        <v>12</v>
      </c>
      <c r="L172" s="1">
        <v>82.626327514648438</v>
      </c>
    </row>
    <row r="173" spans="1:13" x14ac:dyDescent="0.2">
      <c r="A173" t="s">
        <v>409</v>
      </c>
      <c r="B173" t="s">
        <v>888</v>
      </c>
      <c r="C173" t="s">
        <v>1119</v>
      </c>
      <c r="D173" s="1">
        <v>14.874295</v>
      </c>
      <c r="E173" s="1">
        <v>15.07002067565918</v>
      </c>
      <c r="F173" s="1">
        <v>0.27679824829101562</v>
      </c>
      <c r="G173" s="23">
        <f>POWER(10,((D173-32.244)/-3.5068))</f>
        <v>89773.797192641636</v>
      </c>
      <c r="J173">
        <v>3</v>
      </c>
      <c r="K173">
        <v>12</v>
      </c>
      <c r="L173" s="1">
        <v>82.626327514648438</v>
      </c>
    </row>
    <row r="174" spans="1:13" x14ac:dyDescent="0.2">
      <c r="A174" t="s">
        <v>441</v>
      </c>
      <c r="B174" t="s">
        <v>889</v>
      </c>
      <c r="C174" t="s">
        <v>1119</v>
      </c>
      <c r="D174" s="1">
        <v>12.123901999999999</v>
      </c>
      <c r="E174" s="1">
        <v>12.187709808349609</v>
      </c>
      <c r="F174" s="1">
        <v>9.0236738324165344E-2</v>
      </c>
      <c r="G174" s="23">
        <f>POWER(10,((D174-32.244)/-3.5068))</f>
        <v>546326.64015337511</v>
      </c>
      <c r="H174" s="23">
        <f t="shared" ref="H174" si="134">AVERAGE(G174:G175)</f>
        <v>524370.4381292027</v>
      </c>
      <c r="I174" s="23">
        <f t="shared" ref="I174" si="135">STDEV(G174:G175)</f>
        <v>31050.758680788182</v>
      </c>
      <c r="J174">
        <v>3</v>
      </c>
      <c r="K174">
        <v>8</v>
      </c>
      <c r="L174" s="1">
        <v>85.445274353027344</v>
      </c>
      <c r="M174" s="1">
        <v>82.223625183105469</v>
      </c>
    </row>
    <row r="175" spans="1:13" x14ac:dyDescent="0.2">
      <c r="A175" t="s">
        <v>480</v>
      </c>
      <c r="B175" t="s">
        <v>889</v>
      </c>
      <c r="C175" t="s">
        <v>1119</v>
      </c>
      <c r="D175" s="1">
        <v>12.251516000000001</v>
      </c>
      <c r="E175" s="1">
        <v>12.187709808349609</v>
      </c>
      <c r="F175" s="1">
        <v>9.0236738324165344E-2</v>
      </c>
      <c r="G175" s="23">
        <f>POWER(10,((D175-32.244)/-3.5068))</f>
        <v>502414.23610503034</v>
      </c>
      <c r="J175">
        <v>3</v>
      </c>
      <c r="K175">
        <v>8</v>
      </c>
      <c r="L175" s="1">
        <v>85.176803588867188</v>
      </c>
      <c r="M175" s="1">
        <v>82.089385986328125</v>
      </c>
    </row>
    <row r="176" spans="1:13" x14ac:dyDescent="0.2">
      <c r="A176" t="s">
        <v>512</v>
      </c>
      <c r="B176" t="s">
        <v>890</v>
      </c>
      <c r="C176" t="s">
        <v>1119</v>
      </c>
      <c r="D176" s="1">
        <v>9.7131489999999996</v>
      </c>
      <c r="E176" s="1">
        <v>9.7717628479003906</v>
      </c>
      <c r="F176" s="1">
        <v>8.2892395555973053E-2</v>
      </c>
      <c r="G176" s="23">
        <f>POWER(10,((D176-32.244)/-3.5068))</f>
        <v>2660132.876635917</v>
      </c>
      <c r="H176" s="23">
        <f t="shared" ref="H176" si="136">AVERAGE(G176:G177)</f>
        <v>2561595.2256253092</v>
      </c>
      <c r="I176" s="23">
        <f t="shared" ref="I176" si="137">STDEV(G176:G177)</f>
        <v>139353.2824635882</v>
      </c>
      <c r="J176">
        <v>3</v>
      </c>
      <c r="K176">
        <v>6</v>
      </c>
      <c r="L176" s="1">
        <v>85.311042785644531</v>
      </c>
    </row>
    <row r="177" spans="1:13" x14ac:dyDescent="0.2">
      <c r="A177" t="s">
        <v>550</v>
      </c>
      <c r="B177" t="s">
        <v>890</v>
      </c>
      <c r="C177" t="s">
        <v>1119</v>
      </c>
      <c r="D177" s="1">
        <v>9.8303770000000004</v>
      </c>
      <c r="E177" s="1">
        <v>9.7717628479003906</v>
      </c>
      <c r="F177" s="1">
        <v>8.2892395555973053E-2</v>
      </c>
      <c r="G177" s="23">
        <f>POWER(10,((D177-32.244)/-3.5068))</f>
        <v>2463057.5746147018</v>
      </c>
      <c r="J177">
        <v>3</v>
      </c>
      <c r="K177">
        <v>6</v>
      </c>
      <c r="L177" s="1">
        <v>85.176803588867188</v>
      </c>
    </row>
    <row r="178" spans="1:13" x14ac:dyDescent="0.2">
      <c r="A178" t="s">
        <v>582</v>
      </c>
      <c r="B178" t="s">
        <v>891</v>
      </c>
      <c r="C178" t="s">
        <v>1119</v>
      </c>
      <c r="D178" s="1">
        <v>10.835501000000001</v>
      </c>
      <c r="E178" s="1">
        <v>10.805721282958984</v>
      </c>
      <c r="F178" s="1">
        <v>4.2114481329917908E-2</v>
      </c>
      <c r="G178" s="23">
        <f>POWER(10,((D178-32.244)/-3.5068))</f>
        <v>1273072.5162452776</v>
      </c>
      <c r="H178" s="23">
        <f t="shared" ref="H178" si="138">AVERAGE(G178:G179)</f>
        <v>1298458.5491639045</v>
      </c>
      <c r="I178" s="23">
        <f t="shared" ref="I178" si="139">STDEV(G178:G179)</f>
        <v>35901.272048372186</v>
      </c>
      <c r="J178">
        <v>3</v>
      </c>
      <c r="K178">
        <v>7</v>
      </c>
      <c r="L178" s="1">
        <v>85.311042785644531</v>
      </c>
    </row>
    <row r="179" spans="1:13" x14ac:dyDescent="0.2">
      <c r="A179" t="s">
        <v>619</v>
      </c>
      <c r="B179" t="s">
        <v>891</v>
      </c>
      <c r="C179" t="s">
        <v>1119</v>
      </c>
      <c r="D179" s="1">
        <v>10.775942000000001</v>
      </c>
      <c r="E179" s="1">
        <v>10.805721282958984</v>
      </c>
      <c r="F179" s="1">
        <v>4.2114481329917908E-2</v>
      </c>
      <c r="G179" s="23">
        <f>POWER(10,((D179-32.244)/-3.5068))</f>
        <v>1323844.5820825316</v>
      </c>
      <c r="J179">
        <v>3</v>
      </c>
      <c r="K179">
        <v>7</v>
      </c>
      <c r="L179" s="1">
        <v>85.176803588867188</v>
      </c>
    </row>
    <row r="180" spans="1:13" x14ac:dyDescent="0.2">
      <c r="A180" t="s">
        <v>89</v>
      </c>
      <c r="B180" t="s">
        <v>892</v>
      </c>
      <c r="C180" t="s">
        <v>1119</v>
      </c>
      <c r="D180" s="1">
        <v>12.242119000000001</v>
      </c>
      <c r="E180" s="1">
        <v>12.316840171813965</v>
      </c>
      <c r="F180" s="1">
        <v>0.10567192733287811</v>
      </c>
      <c r="G180" s="23">
        <f>POWER(10,((D180-32.244)/-3.5068))</f>
        <v>505523.77768793935</v>
      </c>
      <c r="H180" s="23">
        <f t="shared" ref="H180" si="140">AVERAGE(G180:G181)</f>
        <v>481899.57853075891</v>
      </c>
      <c r="I180" s="23">
        <f t="shared" ref="I180" si="141">STDEV(G180:G181)</f>
        <v>33409.662848287619</v>
      </c>
      <c r="J180">
        <v>3</v>
      </c>
      <c r="K180">
        <v>8</v>
      </c>
      <c r="L180" s="1">
        <v>82.357864379882812</v>
      </c>
    </row>
    <row r="181" spans="1:13" x14ac:dyDescent="0.2">
      <c r="A181" t="s">
        <v>127</v>
      </c>
      <c r="B181" t="s">
        <v>892</v>
      </c>
      <c r="C181" t="s">
        <v>1119</v>
      </c>
      <c r="D181" s="1">
        <v>12.3915615</v>
      </c>
      <c r="E181" s="1">
        <v>12.316840171813965</v>
      </c>
      <c r="F181" s="1">
        <v>0.10567192733287811</v>
      </c>
      <c r="G181" s="23">
        <f>POWER(10,((D181-32.244)/-3.5068))</f>
        <v>458275.37937357847</v>
      </c>
      <c r="J181">
        <v>3</v>
      </c>
      <c r="K181">
        <v>9</v>
      </c>
      <c r="L181" s="1">
        <v>82.357864379882812</v>
      </c>
    </row>
    <row r="182" spans="1:13" x14ac:dyDescent="0.2">
      <c r="A182" t="s">
        <v>160</v>
      </c>
      <c r="B182" t="s">
        <v>893</v>
      </c>
      <c r="C182" t="s">
        <v>1119</v>
      </c>
      <c r="D182" s="1">
        <v>10.899894</v>
      </c>
      <c r="E182" s="1">
        <v>10.906632423400879</v>
      </c>
      <c r="F182" s="1">
        <v>9.529908187687397E-3</v>
      </c>
      <c r="G182" s="23">
        <f>POWER(10,((D182-32.244)/-3.5068))</f>
        <v>1220368.0185898184</v>
      </c>
      <c r="H182" s="23">
        <f t="shared" ref="H182" si="142">AVERAGE(G182:G183)</f>
        <v>1214992.2742546126</v>
      </c>
      <c r="I182" s="23">
        <f t="shared" ref="I182" si="143">STDEV(G182:G183)</f>
        <v>7602.4505466981591</v>
      </c>
      <c r="J182">
        <v>3</v>
      </c>
      <c r="K182">
        <v>7</v>
      </c>
      <c r="L182" s="1">
        <v>82.760566711425781</v>
      </c>
      <c r="M182" s="1">
        <v>85.042572021484375</v>
      </c>
    </row>
    <row r="183" spans="1:13" x14ac:dyDescent="0.2">
      <c r="A183" t="s">
        <v>197</v>
      </c>
      <c r="B183" t="s">
        <v>893</v>
      </c>
      <c r="C183" t="s">
        <v>1119</v>
      </c>
      <c r="D183" s="1">
        <v>10.913371</v>
      </c>
      <c r="E183" s="1">
        <v>10.906632423400879</v>
      </c>
      <c r="F183" s="1">
        <v>9.529908187687397E-3</v>
      </c>
      <c r="G183" s="23">
        <f>POWER(10,((D183-32.244)/-3.5068))</f>
        <v>1209616.5299194071</v>
      </c>
      <c r="J183">
        <v>3</v>
      </c>
      <c r="K183">
        <v>7</v>
      </c>
      <c r="L183" s="1">
        <v>82.626327514648438</v>
      </c>
      <c r="M183" s="1">
        <v>84.774101257324219</v>
      </c>
    </row>
    <row r="184" spans="1:13" x14ac:dyDescent="0.2">
      <c r="A184" t="s">
        <v>230</v>
      </c>
      <c r="B184" t="s">
        <v>894</v>
      </c>
      <c r="C184" t="s">
        <v>1119</v>
      </c>
      <c r="D184" s="1">
        <v>13.886699999999999</v>
      </c>
      <c r="E184" s="1">
        <v>13.912715911865234</v>
      </c>
      <c r="F184" s="1">
        <v>3.6793187260627747E-2</v>
      </c>
      <c r="G184" s="23">
        <f>POWER(10,((D184-32.244)/-3.5068))</f>
        <v>171700.84880768234</v>
      </c>
      <c r="H184" s="23">
        <f t="shared" ref="H184" si="144">AVERAGE(G184:G185)</f>
        <v>168817.29371364083</v>
      </c>
      <c r="I184" s="23">
        <f t="shared" ref="I184" si="145">STDEV(G184:G185)</f>
        <v>4077.9627218435116</v>
      </c>
      <c r="J184">
        <v>3</v>
      </c>
      <c r="K184">
        <v>10</v>
      </c>
      <c r="L184" s="1">
        <v>85.176803588867188</v>
      </c>
    </row>
    <row r="185" spans="1:13" x14ac:dyDescent="0.2">
      <c r="A185" t="s">
        <v>268</v>
      </c>
      <c r="B185" t="s">
        <v>894</v>
      </c>
      <c r="C185" t="s">
        <v>1119</v>
      </c>
      <c r="D185" s="1">
        <v>13.938732999999999</v>
      </c>
      <c r="E185" s="1">
        <v>13.912715911865234</v>
      </c>
      <c r="F185" s="1">
        <v>3.6793187260627747E-2</v>
      </c>
      <c r="G185" s="23">
        <f>POWER(10,((D185-32.244)/-3.5068))</f>
        <v>165933.73861959935</v>
      </c>
      <c r="J185">
        <v>3</v>
      </c>
      <c r="K185">
        <v>10</v>
      </c>
      <c r="L185" s="1">
        <v>85.042572021484375</v>
      </c>
    </row>
    <row r="186" spans="1:13" x14ac:dyDescent="0.2">
      <c r="A186" t="s">
        <v>301</v>
      </c>
      <c r="B186" t="s">
        <v>895</v>
      </c>
      <c r="C186" t="s">
        <v>1119</v>
      </c>
      <c r="D186" s="1">
        <v>10.694777</v>
      </c>
      <c r="E186" s="1">
        <v>10.681314468383789</v>
      </c>
      <c r="F186" s="1">
        <v>1.9038911908864975E-2</v>
      </c>
      <c r="G186" s="23">
        <f>POWER(10,((D186-32.244)/-3.5068))</f>
        <v>1396310.5998492131</v>
      </c>
      <c r="H186" s="23">
        <f t="shared" ref="H186" si="146">AVERAGE(G186:G187)</f>
        <v>1408763.5812741336</v>
      </c>
      <c r="I186" s="23">
        <f t="shared" ref="I186" si="147">STDEV(G186:G187)</f>
        <v>17611.175223102629</v>
      </c>
      <c r="J186">
        <v>3</v>
      </c>
      <c r="K186">
        <v>7</v>
      </c>
      <c r="L186" s="1">
        <v>83.297508239746094</v>
      </c>
    </row>
    <row r="187" spans="1:13" x14ac:dyDescent="0.2">
      <c r="A187" t="s">
        <v>339</v>
      </c>
      <c r="B187" t="s">
        <v>895</v>
      </c>
      <c r="C187" t="s">
        <v>1119</v>
      </c>
      <c r="D187" s="1">
        <v>10.667851000000001</v>
      </c>
      <c r="E187" s="1">
        <v>10.681314468383789</v>
      </c>
      <c r="F187" s="1">
        <v>1.9038911908864975E-2</v>
      </c>
      <c r="G187" s="23">
        <f>POWER(10,((D187-32.244)/-3.5068))</f>
        <v>1421216.5626990539</v>
      </c>
      <c r="J187">
        <v>3</v>
      </c>
      <c r="K187">
        <v>7</v>
      </c>
      <c r="L187" s="1">
        <v>83.16326904296875</v>
      </c>
    </row>
    <row r="188" spans="1:13" x14ac:dyDescent="0.2">
      <c r="A188" t="s">
        <v>372</v>
      </c>
      <c r="B188" t="s">
        <v>896</v>
      </c>
      <c r="C188" t="s">
        <v>1119</v>
      </c>
      <c r="D188" s="1">
        <v>11.307321999999999</v>
      </c>
      <c r="E188" s="1">
        <v>11.60167121887207</v>
      </c>
      <c r="F188" s="1">
        <v>0.41627398133277893</v>
      </c>
      <c r="G188" s="23">
        <f>POWER(10,((D188-32.244)/-3.5068))</f>
        <v>933917.56450177764</v>
      </c>
      <c r="H188" s="23">
        <f t="shared" ref="H188" si="148">AVERAGE(G188:G189)</f>
        <v>784211.02624466782</v>
      </c>
      <c r="I188" s="23">
        <f t="shared" ref="I188" si="149">STDEV(G188:G189)</f>
        <v>211717.01677913134</v>
      </c>
      <c r="J188">
        <v>3</v>
      </c>
      <c r="K188">
        <v>8</v>
      </c>
      <c r="L188" s="1">
        <v>84.371391296386719</v>
      </c>
    </row>
    <row r="189" spans="1:13" x14ac:dyDescent="0.2">
      <c r="A189" t="s">
        <v>410</v>
      </c>
      <c r="B189" t="s">
        <v>896</v>
      </c>
      <c r="C189" t="s">
        <v>1119</v>
      </c>
      <c r="D189" s="1">
        <v>11.896022</v>
      </c>
      <c r="E189" s="1">
        <v>11.60167121887207</v>
      </c>
      <c r="F189" s="1">
        <v>0.41627398133277893</v>
      </c>
      <c r="G189" s="23">
        <f>POWER(10,((D189-32.244)/-3.5068))</f>
        <v>634504.48798755812</v>
      </c>
      <c r="J189">
        <v>3</v>
      </c>
      <c r="K189">
        <v>8</v>
      </c>
      <c r="L189" s="1">
        <v>83.297508239746094</v>
      </c>
    </row>
    <row r="190" spans="1:13" x14ac:dyDescent="0.2">
      <c r="A190" t="s">
        <v>443</v>
      </c>
      <c r="B190" t="s">
        <v>897</v>
      </c>
      <c r="C190" t="s">
        <v>1119</v>
      </c>
      <c r="D190" s="1">
        <v>13.313425000000001</v>
      </c>
      <c r="E190" s="1">
        <v>13.290229797363281</v>
      </c>
      <c r="F190" s="1">
        <v>3.2803062349557877E-2</v>
      </c>
      <c r="G190" s="23">
        <f>POWER(10,((D190-32.244)/-3.5068))</f>
        <v>250177.17848078822</v>
      </c>
      <c r="H190" s="23">
        <f t="shared" ref="H190" si="150">AVERAGE(G190:G191)</f>
        <v>254045.99237804144</v>
      </c>
      <c r="I190" s="23">
        <f t="shared" ref="I190" si="151">STDEV(G190:G191)</f>
        <v>5471.3290837930308</v>
      </c>
      <c r="J190">
        <v>3</v>
      </c>
      <c r="K190">
        <v>10</v>
      </c>
      <c r="L190" s="1">
        <v>84.371391296386719</v>
      </c>
    </row>
    <row r="191" spans="1:13" x14ac:dyDescent="0.2">
      <c r="A191" t="s">
        <v>481</v>
      </c>
      <c r="B191" t="s">
        <v>897</v>
      </c>
      <c r="C191" t="s">
        <v>1119</v>
      </c>
      <c r="D191" s="1">
        <v>13.267035</v>
      </c>
      <c r="E191" s="1">
        <v>13.290229797363281</v>
      </c>
      <c r="F191" s="1">
        <v>3.2803062349557877E-2</v>
      </c>
      <c r="G191" s="23">
        <f>POWER(10,((D191-32.244)/-3.5068))</f>
        <v>257914.80627529469</v>
      </c>
      <c r="J191">
        <v>3</v>
      </c>
      <c r="K191">
        <v>10</v>
      </c>
      <c r="L191" s="1">
        <v>84.371391296386719</v>
      </c>
    </row>
    <row r="192" spans="1:13" x14ac:dyDescent="0.2">
      <c r="A192" t="s">
        <v>514</v>
      </c>
      <c r="B192" t="s">
        <v>898</v>
      </c>
      <c r="C192" t="s">
        <v>1119</v>
      </c>
      <c r="D192" s="1">
        <v>10.710361000000001</v>
      </c>
      <c r="E192" s="1">
        <v>10.802978515625</v>
      </c>
      <c r="F192" s="1">
        <v>0.13098160922527313</v>
      </c>
      <c r="G192" s="23">
        <f>POWER(10,((D192-32.244)/-3.5068))</f>
        <v>1382095.6415101332</v>
      </c>
      <c r="H192" s="23">
        <f t="shared" ref="H192" si="152">AVERAGE(G192:G193)</f>
        <v>1302956.0564109103</v>
      </c>
      <c r="I192" s="23">
        <f t="shared" ref="I192" si="153">STDEV(G192:G193)</f>
        <v>111920.27456790065</v>
      </c>
      <c r="J192">
        <v>3</v>
      </c>
      <c r="K192">
        <v>7</v>
      </c>
      <c r="L192" s="1">
        <v>84.237159729003906</v>
      </c>
    </row>
    <row r="193" spans="1:13" x14ac:dyDescent="0.2">
      <c r="A193" t="s">
        <v>551</v>
      </c>
      <c r="B193" t="s">
        <v>898</v>
      </c>
      <c r="C193" t="s">
        <v>1119</v>
      </c>
      <c r="D193" s="1">
        <v>10.8955965</v>
      </c>
      <c r="E193" s="1">
        <v>10.802978515625</v>
      </c>
      <c r="F193" s="1">
        <v>0.13098160922527313</v>
      </c>
      <c r="G193" s="23">
        <f>POWER(10,((D193-32.244)/-3.5068))</f>
        <v>1223816.4713116875</v>
      </c>
      <c r="J193">
        <v>3</v>
      </c>
      <c r="K193">
        <v>7</v>
      </c>
      <c r="L193" s="1">
        <v>84.102920532226562</v>
      </c>
    </row>
    <row r="194" spans="1:13" x14ac:dyDescent="0.2">
      <c r="A194" t="s">
        <v>584</v>
      </c>
      <c r="B194" t="s">
        <v>899</v>
      </c>
      <c r="C194" t="s">
        <v>1119</v>
      </c>
      <c r="D194" s="1">
        <v>11.119839000000001</v>
      </c>
      <c r="E194" s="1">
        <v>11.355762481689453</v>
      </c>
      <c r="F194" s="1">
        <v>0.33364591002464294</v>
      </c>
      <c r="G194" s="23">
        <f>POWER(10,((D194-32.244)/-3.5068))</f>
        <v>1056260.9992097276</v>
      </c>
      <c r="H194" s="23">
        <f t="shared" ref="H194" si="154">AVERAGE(G194:G195)</f>
        <v>915557.17581962072</v>
      </c>
      <c r="I194" s="23">
        <f t="shared" ref="I194" si="155">STDEV(G194:G195)</f>
        <v>198985.25531603771</v>
      </c>
      <c r="J194">
        <v>3</v>
      </c>
      <c r="K194">
        <v>7</v>
      </c>
      <c r="L194" s="1">
        <v>84.639862060546875</v>
      </c>
    </row>
    <row r="195" spans="1:13" x14ac:dyDescent="0.2">
      <c r="A195" t="s">
        <v>620</v>
      </c>
      <c r="B195" t="s">
        <v>899</v>
      </c>
      <c r="C195" t="s">
        <v>1119</v>
      </c>
      <c r="D195" s="1">
        <v>11.591685</v>
      </c>
      <c r="E195" s="1">
        <v>11.355762481689453</v>
      </c>
      <c r="F195" s="1">
        <v>0.33364591002464294</v>
      </c>
      <c r="G195" s="23">
        <f>POWER(10,((D195-32.244)/-3.5068))</f>
        <v>774853.35242951394</v>
      </c>
      <c r="J195">
        <v>3</v>
      </c>
      <c r="K195">
        <v>8</v>
      </c>
      <c r="L195" s="1">
        <v>83.96868896484375</v>
      </c>
    </row>
    <row r="196" spans="1:13" x14ac:dyDescent="0.2">
      <c r="A196" t="s">
        <v>91</v>
      </c>
      <c r="B196" t="s">
        <v>900</v>
      </c>
      <c r="C196" t="s">
        <v>1119</v>
      </c>
      <c r="D196" s="1">
        <v>8.8991880000000005</v>
      </c>
      <c r="E196" s="1">
        <v>8.8959827423095703</v>
      </c>
      <c r="F196" s="1">
        <v>4.5329779386520386E-3</v>
      </c>
      <c r="G196" s="23">
        <f>POWER(10,((D196-32.244)/-3.5068))</f>
        <v>4539548.5073739132</v>
      </c>
      <c r="H196" s="23">
        <f t="shared" ref="H196" si="156">AVERAGE(G196:G197)</f>
        <v>4549123.25939795</v>
      </c>
      <c r="I196" s="23">
        <f t="shared" ref="I196" si="157">STDEV(G196:G197)</f>
        <v>13540.744168751471</v>
      </c>
      <c r="J196">
        <v>3</v>
      </c>
      <c r="K196">
        <v>6</v>
      </c>
      <c r="L196" s="1">
        <v>85.311042785644531</v>
      </c>
    </row>
    <row r="197" spans="1:13" x14ac:dyDescent="0.2">
      <c r="A197" t="s">
        <v>128</v>
      </c>
      <c r="B197" t="s">
        <v>900</v>
      </c>
      <c r="C197" t="s">
        <v>1119</v>
      </c>
      <c r="D197" s="1">
        <v>8.8927770000000006</v>
      </c>
      <c r="E197" s="1">
        <v>8.8959827423095703</v>
      </c>
      <c r="F197" s="1">
        <v>4.5329779386520386E-3</v>
      </c>
      <c r="G197" s="23">
        <f>POWER(10,((D197-32.244)/-3.5068))</f>
        <v>4558698.0114219859</v>
      </c>
      <c r="J197">
        <v>3</v>
      </c>
      <c r="K197">
        <v>6</v>
      </c>
      <c r="L197" s="1">
        <v>85.311042785644531</v>
      </c>
    </row>
    <row r="198" spans="1:13" x14ac:dyDescent="0.2">
      <c r="A198" t="s">
        <v>162</v>
      </c>
      <c r="B198" t="s">
        <v>901</v>
      </c>
      <c r="C198" t="s">
        <v>1119</v>
      </c>
      <c r="D198" s="1">
        <v>12.770436999999999</v>
      </c>
      <c r="E198" s="1">
        <v>12.820255279541016</v>
      </c>
      <c r="F198" s="1">
        <v>7.0452675223350525E-2</v>
      </c>
      <c r="G198" s="23">
        <f>POWER(10,((D198-32.244)/-3.5068))</f>
        <v>357343.83135317784</v>
      </c>
      <c r="H198" s="23">
        <f t="shared" ref="H198" si="158">AVERAGE(G198:G199)</f>
        <v>346029.09645269089</v>
      </c>
      <c r="I198" s="23">
        <f t="shared" ref="I198" si="159">STDEV(G198:G199)</f>
        <v>16001.45155092479</v>
      </c>
      <c r="J198">
        <v>3</v>
      </c>
      <c r="K198">
        <v>9</v>
      </c>
      <c r="L198" s="1">
        <v>85.311042785644531</v>
      </c>
    </row>
    <row r="199" spans="1:13" x14ac:dyDescent="0.2">
      <c r="A199" t="s">
        <v>198</v>
      </c>
      <c r="B199" t="s">
        <v>901</v>
      </c>
      <c r="C199" t="s">
        <v>1119</v>
      </c>
      <c r="D199" s="1">
        <v>12.870072</v>
      </c>
      <c r="E199" s="1">
        <v>12.820255279541016</v>
      </c>
      <c r="F199" s="1">
        <v>7.0452675223350525E-2</v>
      </c>
      <c r="G199" s="23">
        <f>POWER(10,((D199-32.244)/-3.5068))</f>
        <v>334714.36155220401</v>
      </c>
      <c r="J199">
        <v>3</v>
      </c>
      <c r="K199">
        <v>9</v>
      </c>
      <c r="L199" s="1">
        <v>85.311042785644531</v>
      </c>
    </row>
    <row r="200" spans="1:13" x14ac:dyDescent="0.2">
      <c r="A200" t="s">
        <v>232</v>
      </c>
      <c r="B200" t="s">
        <v>902</v>
      </c>
      <c r="C200" t="s">
        <v>1119</v>
      </c>
      <c r="D200" s="1">
        <v>10.276446</v>
      </c>
      <c r="E200" s="1">
        <v>10.37571907043457</v>
      </c>
      <c r="F200" s="1">
        <v>0.14039216935634613</v>
      </c>
      <c r="G200" s="23">
        <f>POWER(10,((D200-32.244)/-3.5068))</f>
        <v>1837694.9067069376</v>
      </c>
      <c r="H200" s="23">
        <f t="shared" ref="H200" si="160">AVERAGE(G200:G201)</f>
        <v>1725388.124247873</v>
      </c>
      <c r="I200" s="23">
        <f t="shared" ref="I200" si="161">STDEV(G200:G201)</f>
        <v>158825.77490009399</v>
      </c>
      <c r="J200">
        <v>3</v>
      </c>
      <c r="K200">
        <v>6</v>
      </c>
      <c r="L200" s="1">
        <v>85.311042785644531</v>
      </c>
      <c r="M200" s="1">
        <v>82.626327514648438</v>
      </c>
    </row>
    <row r="201" spans="1:13" x14ac:dyDescent="0.2">
      <c r="A201" t="s">
        <v>269</v>
      </c>
      <c r="B201" t="s">
        <v>902</v>
      </c>
      <c r="C201" t="s">
        <v>1119</v>
      </c>
      <c r="D201" s="1">
        <v>10.474990999999999</v>
      </c>
      <c r="E201" s="1">
        <v>10.37571907043457</v>
      </c>
      <c r="F201" s="1">
        <v>0.14039216935634613</v>
      </c>
      <c r="G201" s="23">
        <f>POWER(10,((D201-32.244)/-3.5068))</f>
        <v>1613081.3417888083</v>
      </c>
      <c r="J201">
        <v>3</v>
      </c>
      <c r="K201">
        <v>7</v>
      </c>
      <c r="L201" s="1">
        <v>85.311042785644531</v>
      </c>
      <c r="M201" s="1">
        <v>82.626327514648438</v>
      </c>
    </row>
    <row r="202" spans="1:13" x14ac:dyDescent="0.2">
      <c r="A202" t="s">
        <v>303</v>
      </c>
      <c r="B202" t="s">
        <v>903</v>
      </c>
      <c r="C202" t="s">
        <v>1119</v>
      </c>
      <c r="D202" s="1">
        <v>10.331267</v>
      </c>
      <c r="E202" s="1">
        <v>10.286392211914062</v>
      </c>
      <c r="F202" s="1">
        <v>6.3463710248470306E-2</v>
      </c>
      <c r="G202" s="23">
        <f>POWER(10,((D202-32.244)/-3.5068))</f>
        <v>1772722.0268813178</v>
      </c>
      <c r="H202" s="23">
        <f t="shared" ref="H202" si="162">AVERAGE(G202:G203)</f>
        <v>1826525.9797250121</v>
      </c>
      <c r="I202" s="23">
        <f t="shared" ref="I202" si="163">STDEV(G202:G203)</f>
        <v>76090.279820834854</v>
      </c>
      <c r="J202">
        <v>3</v>
      </c>
      <c r="K202">
        <v>7</v>
      </c>
      <c r="L202" s="1">
        <v>85.445274353027344</v>
      </c>
    </row>
    <row r="203" spans="1:13" x14ac:dyDescent="0.2">
      <c r="A203" t="s">
        <v>340</v>
      </c>
      <c r="B203" t="s">
        <v>903</v>
      </c>
      <c r="C203" t="s">
        <v>1119</v>
      </c>
      <c r="D203" s="1">
        <v>10.241516000000001</v>
      </c>
      <c r="E203" s="1">
        <v>10.286392211914062</v>
      </c>
      <c r="F203" s="1">
        <v>6.3463710248470306E-2</v>
      </c>
      <c r="G203" s="23">
        <f>POWER(10,((D203-32.244)/-3.5068))</f>
        <v>1880329.9325687063</v>
      </c>
      <c r="J203">
        <v>3</v>
      </c>
      <c r="K203">
        <v>7</v>
      </c>
      <c r="L203" s="1">
        <v>85.445274353027344</v>
      </c>
    </row>
    <row r="204" spans="1:13" x14ac:dyDescent="0.2">
      <c r="A204" t="s">
        <v>374</v>
      </c>
      <c r="B204" t="s">
        <v>904</v>
      </c>
      <c r="C204" t="s">
        <v>1119</v>
      </c>
      <c r="D204" s="1">
        <v>21.493995999999999</v>
      </c>
      <c r="E204" s="1">
        <v>23.371738433837891</v>
      </c>
      <c r="F204" s="1">
        <v>2.6555306911468506</v>
      </c>
      <c r="G204" s="23">
        <f>POWER(10,((D204-32.244)/-3.5068))</f>
        <v>1162.716769896351</v>
      </c>
      <c r="H204" s="23">
        <f t="shared" ref="H204" si="164">AVERAGE(G204:G205)</f>
        <v>630.73579324357524</v>
      </c>
      <c r="I204" s="23">
        <f t="shared" ref="I204" si="165">STDEV(G204:G205)</f>
        <v>752.33471210684047</v>
      </c>
      <c r="J204">
        <v>3</v>
      </c>
      <c r="K204">
        <v>17</v>
      </c>
      <c r="L204" s="1">
        <v>84.371391296386719</v>
      </c>
    </row>
    <row r="205" spans="1:13" x14ac:dyDescent="0.2">
      <c r="A205" t="s">
        <v>411</v>
      </c>
      <c r="B205" t="s">
        <v>904</v>
      </c>
      <c r="C205" t="s">
        <v>1119</v>
      </c>
      <c r="D205" s="1">
        <v>25.249483000000001</v>
      </c>
      <c r="E205" s="1">
        <v>23.371738433837891</v>
      </c>
      <c r="F205" s="1">
        <v>2.6555306911468506</v>
      </c>
      <c r="G205" s="23">
        <f>POWER(10,((D205-32.244)/-3.5068))</f>
        <v>98.754816590799493</v>
      </c>
      <c r="J205">
        <v>3</v>
      </c>
      <c r="K205">
        <v>21</v>
      </c>
      <c r="L205" s="1">
        <v>84.102920532226562</v>
      </c>
    </row>
    <row r="206" spans="1:13" x14ac:dyDescent="0.2">
      <c r="A206" t="s">
        <v>445</v>
      </c>
      <c r="B206" t="s">
        <v>905</v>
      </c>
      <c r="C206" t="s">
        <v>1119</v>
      </c>
      <c r="D206" s="1">
        <v>10.809703000000001</v>
      </c>
      <c r="E206" s="1">
        <v>10.792220115661621</v>
      </c>
      <c r="F206" s="1">
        <v>2.4724353104829788E-2</v>
      </c>
      <c r="G206" s="23">
        <f>POWER(10,((D206-32.244)/-3.5068))</f>
        <v>1294820.9179532425</v>
      </c>
      <c r="H206" s="23">
        <f t="shared" ref="H206" si="166">AVERAGE(G206:G207)</f>
        <v>1309856.6767584335</v>
      </c>
      <c r="I206" s="23">
        <f t="shared" ref="I206" si="167">STDEV(G206:G207)</f>
        <v>21263.774022871668</v>
      </c>
      <c r="J206">
        <v>3</v>
      </c>
      <c r="K206">
        <v>7</v>
      </c>
      <c r="L206" s="1">
        <v>84.237159729003906</v>
      </c>
    </row>
    <row r="207" spans="1:13" x14ac:dyDescent="0.2">
      <c r="A207" t="s">
        <v>482</v>
      </c>
      <c r="B207" t="s">
        <v>905</v>
      </c>
      <c r="C207" t="s">
        <v>1119</v>
      </c>
      <c r="D207" s="1">
        <v>10.774737</v>
      </c>
      <c r="E207" s="1">
        <v>10.792220115661621</v>
      </c>
      <c r="F207" s="1">
        <v>2.4724353104829788E-2</v>
      </c>
      <c r="G207" s="23">
        <f>POWER(10,((D207-32.244)/-3.5068))</f>
        <v>1324892.4355636244</v>
      </c>
      <c r="J207">
        <v>3</v>
      </c>
      <c r="K207">
        <v>7</v>
      </c>
      <c r="L207" s="1">
        <v>84.102920532226562</v>
      </c>
    </row>
    <row r="208" spans="1:13" x14ac:dyDescent="0.2">
      <c r="A208" t="s">
        <v>516</v>
      </c>
      <c r="B208" t="s">
        <v>906</v>
      </c>
      <c r="C208" t="s">
        <v>1119</v>
      </c>
      <c r="D208" s="1">
        <v>11.452684</v>
      </c>
      <c r="E208" s="1">
        <v>11.435915946960449</v>
      </c>
      <c r="F208" s="1">
        <v>2.3714177310466766E-2</v>
      </c>
      <c r="G208" s="23">
        <f>POWER(10,((D208-32.244)/-3.5068))</f>
        <v>848901.0635252964</v>
      </c>
      <c r="H208" s="23">
        <f t="shared" ref="H208" si="168">AVERAGE(G208:G209)</f>
        <v>858351.24006544123</v>
      </c>
      <c r="I208" s="23">
        <f t="shared" ref="I208" si="169">STDEV(G208:G209)</f>
        <v>13364.567829892796</v>
      </c>
      <c r="J208">
        <v>3</v>
      </c>
      <c r="K208">
        <v>8</v>
      </c>
      <c r="L208" s="1">
        <v>83.834449768066406</v>
      </c>
    </row>
    <row r="209" spans="1:12" x14ac:dyDescent="0.2">
      <c r="A209" t="s">
        <v>552</v>
      </c>
      <c r="B209" t="s">
        <v>906</v>
      </c>
      <c r="C209" t="s">
        <v>1119</v>
      </c>
      <c r="D209" s="1">
        <v>11.419147499999999</v>
      </c>
      <c r="E209" s="1">
        <v>11.435915946960449</v>
      </c>
      <c r="F209" s="1">
        <v>2.3714177310466766E-2</v>
      </c>
      <c r="G209" s="23">
        <f>POWER(10,((D209-32.244)/-3.5068))</f>
        <v>867801.41660558595</v>
      </c>
      <c r="J209">
        <v>3</v>
      </c>
      <c r="K209">
        <v>8</v>
      </c>
      <c r="L209" s="1">
        <v>83.834449768066406</v>
      </c>
    </row>
    <row r="210" spans="1:12" x14ac:dyDescent="0.2">
      <c r="A210" t="s">
        <v>586</v>
      </c>
      <c r="B210" t="s">
        <v>907</v>
      </c>
      <c r="C210" t="s">
        <v>1119</v>
      </c>
      <c r="D210" s="1">
        <v>11.90747</v>
      </c>
      <c r="E210" s="1">
        <v>11.918458938598633</v>
      </c>
      <c r="F210" s="1">
        <v>1.5541735105216503E-2</v>
      </c>
      <c r="G210" s="23">
        <f>POWER(10,((D210-32.244)/-3.5068))</f>
        <v>629752.91094898095</v>
      </c>
      <c r="H210" s="23">
        <f t="shared" ref="H210" si="170">AVERAGE(G210:G211)</f>
        <v>625241.39177057333</v>
      </c>
      <c r="I210" s="23">
        <f t="shared" ref="I210" si="171">STDEV(G210:G211)</f>
        <v>6380.2516090104555</v>
      </c>
      <c r="J210">
        <v>3</v>
      </c>
      <c r="K210">
        <v>8</v>
      </c>
      <c r="L210" s="1">
        <v>85.445274353027344</v>
      </c>
    </row>
    <row r="211" spans="1:12" x14ac:dyDescent="0.2">
      <c r="A211" t="s">
        <v>621</v>
      </c>
      <c r="B211" t="s">
        <v>907</v>
      </c>
      <c r="C211" t="s">
        <v>1119</v>
      </c>
      <c r="D211" s="1">
        <v>11.929449</v>
      </c>
      <c r="E211" s="1">
        <v>11.918458938598633</v>
      </c>
      <c r="F211" s="1">
        <v>1.5541735105216503E-2</v>
      </c>
      <c r="G211" s="23">
        <f>POWER(10,((D211-32.244)/-3.5068))</f>
        <v>620729.8725921656</v>
      </c>
      <c r="J211">
        <v>3</v>
      </c>
      <c r="K211">
        <v>8</v>
      </c>
      <c r="L211" s="1">
        <v>85.311042785644531</v>
      </c>
    </row>
    <row r="212" spans="1:12" x14ac:dyDescent="0.2">
      <c r="A212" t="s">
        <v>95</v>
      </c>
      <c r="B212" t="s">
        <v>908</v>
      </c>
      <c r="C212" t="s">
        <v>1119</v>
      </c>
      <c r="D212" s="1">
        <v>8.0882450000000006</v>
      </c>
      <c r="E212" s="1">
        <v>8.2410240173339844</v>
      </c>
      <c r="F212" s="1">
        <v>0.2160622775554657</v>
      </c>
      <c r="G212" s="23">
        <f>POWER(10,((D212-32.244)/-3.5068))</f>
        <v>7731457.588884891</v>
      </c>
      <c r="H212" s="23">
        <f t="shared" ref="H212" si="172">AVERAGE(G212:G213)</f>
        <v>7028720.8297462594</v>
      </c>
      <c r="I212" s="23">
        <f t="shared" ref="I212" si="173">STDEV(G212:G213)</f>
        <v>993819.85555196856</v>
      </c>
      <c r="J212">
        <v>3</v>
      </c>
      <c r="K212">
        <v>6</v>
      </c>
      <c r="L212" s="1">
        <v>82.760566711425781</v>
      </c>
    </row>
    <row r="213" spans="1:12" x14ac:dyDescent="0.2">
      <c r="A213" t="s">
        <v>130</v>
      </c>
      <c r="B213" t="s">
        <v>908</v>
      </c>
      <c r="C213" t="s">
        <v>1119</v>
      </c>
      <c r="D213" s="1">
        <v>8.3938039999999994</v>
      </c>
      <c r="E213" s="1">
        <v>8.2410240173339844</v>
      </c>
      <c r="F213" s="1">
        <v>0.2160622775554657</v>
      </c>
      <c r="G213" s="23">
        <f>POWER(10,((D213-32.244)/-3.5068))</f>
        <v>6325984.0706076268</v>
      </c>
      <c r="J213">
        <v>3</v>
      </c>
      <c r="K213">
        <v>6</v>
      </c>
      <c r="L213" s="1">
        <v>82.760566711425781</v>
      </c>
    </row>
    <row r="214" spans="1:12" x14ac:dyDescent="0.2">
      <c r="A214" t="s">
        <v>166</v>
      </c>
      <c r="B214" t="s">
        <v>909</v>
      </c>
      <c r="C214" t="s">
        <v>1119</v>
      </c>
      <c r="D214" s="1">
        <v>7.9975696000000003</v>
      </c>
      <c r="E214" s="1">
        <v>8.1040172576904297</v>
      </c>
      <c r="F214" s="1">
        <v>0.15054011344909668</v>
      </c>
      <c r="G214" s="23">
        <f>POWER(10,((D214-32.244)/-3.5068))</f>
        <v>8205752.2128192717</v>
      </c>
      <c r="H214" s="23">
        <f t="shared" ref="H214" si="174">AVERAGE(G214:G215)</f>
        <v>7670500.2576557472</v>
      </c>
      <c r="I214" s="23">
        <f t="shared" ref="I214" si="175">STDEV(G214:G215)</f>
        <v>756960.57427897269</v>
      </c>
      <c r="J214">
        <v>3</v>
      </c>
      <c r="K214">
        <v>5</v>
      </c>
      <c r="L214" s="1">
        <v>82.894805908203125</v>
      </c>
    </row>
    <row r="215" spans="1:12" x14ac:dyDescent="0.2">
      <c r="A215" t="s">
        <v>200</v>
      </c>
      <c r="B215" t="s">
        <v>909</v>
      </c>
      <c r="C215" t="s">
        <v>1119</v>
      </c>
      <c r="D215" s="1">
        <v>8.2104649999999992</v>
      </c>
      <c r="E215" s="1">
        <v>8.1040172576904297</v>
      </c>
      <c r="F215" s="1">
        <v>0.15054011344909668</v>
      </c>
      <c r="G215" s="23">
        <f>POWER(10,((D215-32.244)/-3.5068))</f>
        <v>7135248.3024922218</v>
      </c>
      <c r="J215">
        <v>3</v>
      </c>
      <c r="K215">
        <v>5</v>
      </c>
      <c r="L215" s="1">
        <v>82.894805908203125</v>
      </c>
    </row>
    <row r="216" spans="1:12" x14ac:dyDescent="0.2">
      <c r="A216" t="s">
        <v>236</v>
      </c>
      <c r="B216" t="s">
        <v>910</v>
      </c>
      <c r="C216" t="s">
        <v>1119</v>
      </c>
      <c r="D216" s="1">
        <v>10.500913000000001</v>
      </c>
      <c r="E216" s="1">
        <v>10.533407211303711</v>
      </c>
      <c r="F216" s="1">
        <v>4.5954227447509766E-2</v>
      </c>
      <c r="G216" s="23">
        <f>POWER(10,((D216-32.244)/-3.5068))</f>
        <v>1585858.1686640712</v>
      </c>
      <c r="H216" s="23">
        <f t="shared" ref="H216" si="176">AVERAGE(G216:G217)</f>
        <v>1552733.9454095366</v>
      </c>
      <c r="I216" s="23">
        <f t="shared" ref="I216" si="177">STDEV(G216:G217)</f>
        <v>46844.72576963716</v>
      </c>
      <c r="J216">
        <v>3</v>
      </c>
      <c r="K216">
        <v>7</v>
      </c>
      <c r="L216" s="1">
        <v>83.700210571289062</v>
      </c>
    </row>
    <row r="217" spans="1:12" x14ac:dyDescent="0.2">
      <c r="A217" t="s">
        <v>271</v>
      </c>
      <c r="B217" t="s">
        <v>910</v>
      </c>
      <c r="C217" t="s">
        <v>1119</v>
      </c>
      <c r="D217" s="1">
        <v>10.565901999999999</v>
      </c>
      <c r="E217" s="1">
        <v>10.533407211303711</v>
      </c>
      <c r="F217" s="1">
        <v>4.5954227447509766E-2</v>
      </c>
      <c r="G217" s="23">
        <f>POWER(10,((D217-32.244)/-3.5068))</f>
        <v>1519609.7221550019</v>
      </c>
      <c r="J217">
        <v>3</v>
      </c>
      <c r="K217">
        <v>7</v>
      </c>
      <c r="L217" s="1">
        <v>83.700210571289062</v>
      </c>
    </row>
    <row r="218" spans="1:12" x14ac:dyDescent="0.2">
      <c r="A218" t="s">
        <v>307</v>
      </c>
      <c r="B218" t="s">
        <v>911</v>
      </c>
      <c r="C218" t="s">
        <v>1119</v>
      </c>
      <c r="D218" s="1">
        <v>10.353712</v>
      </c>
      <c r="E218" s="1">
        <v>10.275455474853516</v>
      </c>
      <c r="F218" s="1">
        <v>0.11067155748605728</v>
      </c>
      <c r="G218" s="23">
        <f>POWER(10,((D218-32.244)/-3.5068))</f>
        <v>1746788.0773810204</v>
      </c>
      <c r="H218" s="23">
        <f t="shared" ref="H218" si="178">AVERAGE(G218:G219)</f>
        <v>1841318.6017868789</v>
      </c>
      <c r="I218" s="23">
        <f t="shared" ref="I218" si="179">STDEV(G218:G219)</f>
        <v>133686.34967300593</v>
      </c>
      <c r="J218">
        <v>3</v>
      </c>
      <c r="K218">
        <v>7</v>
      </c>
      <c r="L218" s="1">
        <v>82.626327514648438</v>
      </c>
    </row>
    <row r="219" spans="1:12" x14ac:dyDescent="0.2">
      <c r="A219" t="s">
        <v>342</v>
      </c>
      <c r="B219" t="s">
        <v>911</v>
      </c>
      <c r="C219" t="s">
        <v>1119</v>
      </c>
      <c r="D219" s="1">
        <v>10.197198999999999</v>
      </c>
      <c r="E219" s="1">
        <v>10.275455474853516</v>
      </c>
      <c r="F219" s="1">
        <v>0.11067155748605728</v>
      </c>
      <c r="G219" s="23">
        <f>POWER(10,((D219-32.244)/-3.5068))</f>
        <v>1935849.1261927374</v>
      </c>
      <c r="J219">
        <v>3</v>
      </c>
      <c r="K219">
        <v>6</v>
      </c>
      <c r="L219" s="1">
        <v>82.626327514648438</v>
      </c>
    </row>
    <row r="220" spans="1:12" x14ac:dyDescent="0.2">
      <c r="A220" t="s">
        <v>378</v>
      </c>
      <c r="B220" t="s">
        <v>912</v>
      </c>
      <c r="C220" t="s">
        <v>1119</v>
      </c>
      <c r="D220" s="1">
        <v>6.9700610000000003</v>
      </c>
      <c r="E220" s="1">
        <v>7.1503877639770508</v>
      </c>
      <c r="F220" s="1">
        <v>0.25502112507820129</v>
      </c>
      <c r="G220" s="23">
        <f>POWER(10,((D220-32.244)/-3.5068))</f>
        <v>16111019.308425261</v>
      </c>
      <c r="H220" s="23">
        <f t="shared" ref="H220" si="180">AVERAGE(G220:G221)</f>
        <v>14412460.217714418</v>
      </c>
      <c r="I220" s="23">
        <f t="shared" ref="I220" si="181">STDEV(G220:G221)</f>
        <v>2402125.3025753959</v>
      </c>
      <c r="J220">
        <v>3</v>
      </c>
      <c r="K220">
        <v>5</v>
      </c>
      <c r="L220" s="1">
        <v>82.760566711425781</v>
      </c>
    </row>
    <row r="221" spans="1:12" x14ac:dyDescent="0.2">
      <c r="A221" t="s">
        <v>413</v>
      </c>
      <c r="B221" t="s">
        <v>912</v>
      </c>
      <c r="C221" t="s">
        <v>1119</v>
      </c>
      <c r="D221" s="1">
        <v>7.3307149999999996</v>
      </c>
      <c r="E221" s="1">
        <v>7.1503877639770508</v>
      </c>
      <c r="F221" s="1">
        <v>0.25502112507820129</v>
      </c>
      <c r="G221" s="23">
        <f>POWER(10,((D221-32.244)/-3.5068))</f>
        <v>12713901.127003577</v>
      </c>
      <c r="J221">
        <v>3</v>
      </c>
      <c r="K221">
        <v>5</v>
      </c>
      <c r="L221" s="1">
        <v>82.492095947265625</v>
      </c>
    </row>
    <row r="222" spans="1:12" x14ac:dyDescent="0.2">
      <c r="A222" t="s">
        <v>449</v>
      </c>
      <c r="B222" t="s">
        <v>913</v>
      </c>
      <c r="C222" t="s">
        <v>1119</v>
      </c>
      <c r="D222" s="1">
        <v>7.6550580000000004</v>
      </c>
      <c r="E222" s="1">
        <v>7.6563754081726074</v>
      </c>
      <c r="F222" s="1">
        <v>1.8632279243320227E-3</v>
      </c>
      <c r="G222" s="23">
        <f>POWER(10,((D222-32.244)/-3.5068))</f>
        <v>10275171.882713052</v>
      </c>
      <c r="H222" s="23">
        <f t="shared" ref="H222" si="182">AVERAGE(G222:G223)</f>
        <v>10266290.741701256</v>
      </c>
      <c r="I222" s="23">
        <f t="shared" ref="I222" si="183">STDEV(G222:G223)</f>
        <v>12559.830068227124</v>
      </c>
      <c r="J222">
        <v>3</v>
      </c>
      <c r="K222">
        <v>5</v>
      </c>
      <c r="L222" s="1">
        <v>82.626327514648438</v>
      </c>
    </row>
    <row r="223" spans="1:12" x14ac:dyDescent="0.2">
      <c r="A223" t="s">
        <v>484</v>
      </c>
      <c r="B223" t="s">
        <v>913</v>
      </c>
      <c r="C223" t="s">
        <v>1119</v>
      </c>
      <c r="D223" s="1">
        <v>7.6576930000000001</v>
      </c>
      <c r="E223" s="1">
        <v>7.6563754081726074</v>
      </c>
      <c r="F223" s="1">
        <v>1.8632279243320227E-3</v>
      </c>
      <c r="G223" s="23">
        <f>POWER(10,((D223-32.244)/-3.5068))</f>
        <v>10257409.600689463</v>
      </c>
      <c r="J223">
        <v>3</v>
      </c>
      <c r="K223">
        <v>5</v>
      </c>
      <c r="L223" s="1">
        <v>82.894805908203125</v>
      </c>
    </row>
    <row r="224" spans="1:12" x14ac:dyDescent="0.2">
      <c r="A224" t="s">
        <v>520</v>
      </c>
      <c r="B224" t="s">
        <v>914</v>
      </c>
      <c r="C224" t="s">
        <v>1119</v>
      </c>
      <c r="D224" s="1">
        <v>9.2670739999999991</v>
      </c>
      <c r="E224" s="1">
        <v>9.3883628845214844</v>
      </c>
      <c r="F224" s="1">
        <v>0.17152823507785797</v>
      </c>
      <c r="G224" s="23">
        <f>POWER(10,((D224-32.244)/-3.5068))</f>
        <v>3565383.0350955436</v>
      </c>
      <c r="H224" s="23">
        <f t="shared" ref="H224" si="184">AVERAGE(G224:G225)</f>
        <v>3302899.04135474</v>
      </c>
      <c r="I224" s="23">
        <f t="shared" ref="I224" si="185">STDEV(G224:G225)</f>
        <v>371208.42385409935</v>
      </c>
      <c r="J224">
        <v>3</v>
      </c>
      <c r="K224">
        <v>6</v>
      </c>
      <c r="L224" s="1">
        <v>85.042572021484375</v>
      </c>
    </row>
    <row r="225" spans="1:13" x14ac:dyDescent="0.2">
      <c r="A225" t="s">
        <v>554</v>
      </c>
      <c r="B225" t="s">
        <v>914</v>
      </c>
      <c r="C225" t="s">
        <v>1119</v>
      </c>
      <c r="D225" s="1">
        <v>9.5096509999999999</v>
      </c>
      <c r="E225" s="1">
        <v>9.3883628845214844</v>
      </c>
      <c r="F225" s="1">
        <v>0.17152823507785797</v>
      </c>
      <c r="G225" s="23">
        <f>POWER(10,((D225-32.244)/-3.5068))</f>
        <v>3040415.047613936</v>
      </c>
      <c r="J225">
        <v>3</v>
      </c>
      <c r="K225">
        <v>6</v>
      </c>
      <c r="L225" s="1">
        <v>85.176803588867188</v>
      </c>
      <c r="M225" s="1">
        <v>83.029037475585938</v>
      </c>
    </row>
    <row r="226" spans="1:13" x14ac:dyDescent="0.2">
      <c r="A226" t="s">
        <v>590</v>
      </c>
      <c r="B226" t="s">
        <v>915</v>
      </c>
      <c r="C226" t="s">
        <v>1119</v>
      </c>
      <c r="D226" s="1">
        <v>10.792939000000001</v>
      </c>
      <c r="E226" s="1">
        <v>10.817537307739258</v>
      </c>
      <c r="F226" s="1">
        <v>3.4787669777870178E-2</v>
      </c>
      <c r="G226" s="23">
        <f>POWER(10,((D226-32.244)/-3.5068))</f>
        <v>1309152.1806099354</v>
      </c>
      <c r="H226" s="23">
        <f t="shared" ref="H226" si="186">AVERAGE(G226:G227)</f>
        <v>1288345.2596748443</v>
      </c>
      <c r="I226" s="23">
        <f t="shared" ref="I226" si="187">STDEV(G226:G227)</f>
        <v>29425.429777630347</v>
      </c>
      <c r="J226">
        <v>3</v>
      </c>
      <c r="K226">
        <v>7</v>
      </c>
      <c r="L226" s="1">
        <v>82.760566711425781</v>
      </c>
    </row>
    <row r="227" spans="1:13" x14ac:dyDescent="0.2">
      <c r="A227" t="s">
        <v>623</v>
      </c>
      <c r="B227" t="s">
        <v>915</v>
      </c>
      <c r="C227" t="s">
        <v>1119</v>
      </c>
      <c r="D227" s="1">
        <v>10.842136</v>
      </c>
      <c r="E227" s="1">
        <v>10.817537307739258</v>
      </c>
      <c r="F227" s="1">
        <v>3.4787669777870178E-2</v>
      </c>
      <c r="G227" s="23">
        <f>POWER(10,((D227-32.244)/-3.5068))</f>
        <v>1267538.3387397535</v>
      </c>
      <c r="J227">
        <v>3</v>
      </c>
      <c r="K227">
        <v>7</v>
      </c>
      <c r="L227" s="1">
        <v>83.029037475585938</v>
      </c>
    </row>
    <row r="228" spans="1:13" x14ac:dyDescent="0.2">
      <c r="A228" t="s">
        <v>97</v>
      </c>
      <c r="B228" t="s">
        <v>916</v>
      </c>
      <c r="C228" t="s">
        <v>1119</v>
      </c>
      <c r="D228" s="1">
        <v>8.9661259999999992</v>
      </c>
      <c r="E228" s="1">
        <v>9.1925649642944336</v>
      </c>
      <c r="F228" s="1">
        <v>0.32023242115974426</v>
      </c>
      <c r="G228" s="23">
        <f>POWER(10,((D228-32.244)/-3.5068))</f>
        <v>4344347.9689206202</v>
      </c>
      <c r="H228" s="23">
        <f t="shared" ref="H228" si="188">AVERAGE(G228:G229)</f>
        <v>3785610.7249420541</v>
      </c>
      <c r="I228" s="23">
        <f t="shared" ref="I228" si="189">STDEV(G228:G229)</f>
        <v>790173.78823745309</v>
      </c>
      <c r="J228">
        <v>3</v>
      </c>
      <c r="K228">
        <v>6</v>
      </c>
      <c r="L228" s="1">
        <v>82.626327514648438</v>
      </c>
    </row>
    <row r="229" spans="1:13" x14ac:dyDescent="0.2">
      <c r="A229" t="s">
        <v>131</v>
      </c>
      <c r="B229" t="s">
        <v>916</v>
      </c>
      <c r="C229" t="s">
        <v>1119</v>
      </c>
      <c r="D229" s="1">
        <v>9.4190035000000005</v>
      </c>
      <c r="E229" s="1">
        <v>9.1925649642944336</v>
      </c>
      <c r="F229" s="1">
        <v>0.32023242115974426</v>
      </c>
      <c r="G229" s="23">
        <f>POWER(10,((D229-32.244)/-3.5068))</f>
        <v>3226873.4809634881</v>
      </c>
      <c r="J229">
        <v>3</v>
      </c>
      <c r="K229">
        <v>6</v>
      </c>
      <c r="L229" s="1">
        <v>82.626327514648438</v>
      </c>
    </row>
    <row r="230" spans="1:13" x14ac:dyDescent="0.2">
      <c r="A230" t="s">
        <v>168</v>
      </c>
      <c r="B230" t="s">
        <v>917</v>
      </c>
      <c r="C230" t="s">
        <v>1119</v>
      </c>
      <c r="D230" s="1">
        <v>10.440507999999999</v>
      </c>
      <c r="E230" s="1">
        <v>10.474287986755371</v>
      </c>
      <c r="F230" s="1">
        <v>4.7772273421287537E-2</v>
      </c>
      <c r="G230" s="23">
        <f>POWER(10,((D230-32.244)/-3.5068))</f>
        <v>1650020.914543292</v>
      </c>
      <c r="H230" s="23">
        <f t="shared" ref="H230" si="190">AVERAGE(G230:G231)</f>
        <v>1614223.086288969</v>
      </c>
      <c r="I230" s="23">
        <f t="shared" ref="I230" si="191">STDEV(G230:G231)</f>
        <v>50625.774220766507</v>
      </c>
      <c r="J230">
        <v>3</v>
      </c>
      <c r="K230">
        <v>7</v>
      </c>
      <c r="L230" s="1">
        <v>83.029037475585938</v>
      </c>
    </row>
    <row r="231" spans="1:13" x14ac:dyDescent="0.2">
      <c r="A231" t="s">
        <v>201</v>
      </c>
      <c r="B231" t="s">
        <v>917</v>
      </c>
      <c r="C231" t="s">
        <v>1119</v>
      </c>
      <c r="D231" s="1">
        <v>10.508068</v>
      </c>
      <c r="E231" s="1">
        <v>10.474287986755371</v>
      </c>
      <c r="F231" s="1">
        <v>4.7772273421287537E-2</v>
      </c>
      <c r="G231" s="23">
        <f>POWER(10,((D231-32.244)/-3.5068))</f>
        <v>1578425.2580346458</v>
      </c>
      <c r="J231">
        <v>3</v>
      </c>
      <c r="K231">
        <v>7</v>
      </c>
      <c r="L231" s="1">
        <v>83.029037475585938</v>
      </c>
    </row>
    <row r="232" spans="1:13" x14ac:dyDescent="0.2">
      <c r="A232" t="s">
        <v>238</v>
      </c>
      <c r="B232" t="s">
        <v>918</v>
      </c>
      <c r="C232" t="s">
        <v>1119</v>
      </c>
      <c r="D232" s="1">
        <v>8.6525545000000008</v>
      </c>
      <c r="E232" s="1">
        <v>8.9514350891113281</v>
      </c>
      <c r="F232" s="1">
        <v>0.42268028855323792</v>
      </c>
      <c r="G232" s="23">
        <f>POWER(10,((D232-32.244)/-3.5068))</f>
        <v>5337559.5589307211</v>
      </c>
      <c r="H232" s="23">
        <f t="shared" ref="H232" si="192">AVERAGE(G232:G233)</f>
        <v>4471196.4636767721</v>
      </c>
      <c r="I232" s="23">
        <f t="shared" ref="I232" si="193">STDEV(G232:G233)</f>
        <v>1225222.439247669</v>
      </c>
      <c r="J232">
        <v>3</v>
      </c>
      <c r="K232">
        <v>6</v>
      </c>
      <c r="L232" s="1">
        <v>82.626327514648438</v>
      </c>
    </row>
    <row r="233" spans="1:13" x14ac:dyDescent="0.2">
      <c r="A233" t="s">
        <v>272</v>
      </c>
      <c r="B233" t="s">
        <v>918</v>
      </c>
      <c r="C233" t="s">
        <v>1119</v>
      </c>
      <c r="D233" s="1">
        <v>9.2503150000000005</v>
      </c>
      <c r="E233" s="1">
        <v>8.9514350891113281</v>
      </c>
      <c r="F233" s="1">
        <v>0.42268028855323792</v>
      </c>
      <c r="G233" s="23">
        <f>POWER(10,((D233-32.244)/-3.5068))</f>
        <v>3604833.368422823</v>
      </c>
      <c r="J233">
        <v>3</v>
      </c>
      <c r="K233">
        <v>6</v>
      </c>
      <c r="L233" s="1">
        <v>82.626327514648438</v>
      </c>
    </row>
    <row r="234" spans="1:13" x14ac:dyDescent="0.2">
      <c r="A234" t="s">
        <v>309</v>
      </c>
      <c r="B234" t="s">
        <v>919</v>
      </c>
      <c r="C234" t="s">
        <v>1119</v>
      </c>
      <c r="D234" s="1">
        <v>11.774025</v>
      </c>
      <c r="E234" s="1">
        <v>11.872356414794922</v>
      </c>
      <c r="F234" s="1">
        <v>0.13906167447566986</v>
      </c>
      <c r="G234" s="23">
        <f>POWER(10,((D234-32.244)/-3.5068))</f>
        <v>687421.94859510812</v>
      </c>
      <c r="H234" s="23">
        <f t="shared" ref="H234" si="194">AVERAGE(G234:G235)</f>
        <v>645784.6823110457</v>
      </c>
      <c r="I234" s="23">
        <f t="shared" ref="I234" si="195">STDEV(G234:G235)</f>
        <v>58883.986679061069</v>
      </c>
      <c r="J234">
        <v>3</v>
      </c>
      <c r="K234">
        <v>8</v>
      </c>
      <c r="L234" s="1">
        <v>82.894805908203125</v>
      </c>
    </row>
    <row r="235" spans="1:13" x14ac:dyDescent="0.2">
      <c r="A235" t="s">
        <v>343</v>
      </c>
      <c r="B235" t="s">
        <v>919</v>
      </c>
      <c r="C235" t="s">
        <v>1119</v>
      </c>
      <c r="D235" s="1">
        <v>11.970688000000001</v>
      </c>
      <c r="E235" s="1">
        <v>11.872356414794922</v>
      </c>
      <c r="F235" s="1">
        <v>0.13906167447566986</v>
      </c>
      <c r="G235" s="23">
        <f>POWER(10,((D235-32.244)/-3.5068))</f>
        <v>604147.41602698329</v>
      </c>
      <c r="J235">
        <v>3</v>
      </c>
      <c r="K235">
        <v>8</v>
      </c>
      <c r="L235" s="1">
        <v>82.894805908203125</v>
      </c>
    </row>
    <row r="236" spans="1:13" x14ac:dyDescent="0.2">
      <c r="A236" t="s">
        <v>93</v>
      </c>
      <c r="B236" t="s">
        <v>1121</v>
      </c>
      <c r="C236" t="s">
        <v>1119</v>
      </c>
      <c r="D236" s="1">
        <v>7.565588</v>
      </c>
      <c r="E236" s="1">
        <v>7.6509108543395996</v>
      </c>
      <c r="F236" s="1">
        <v>0.12066473811864853</v>
      </c>
      <c r="G236" s="23">
        <f>POWER(10,((D236-32.244)/-3.5068))</f>
        <v>10896885.409844521</v>
      </c>
      <c r="H236" s="23">
        <f t="shared" ref="H236" si="196">AVERAGE(G236:G237)</f>
        <v>10319362.921472153</v>
      </c>
      <c r="I236" s="23">
        <f t="shared" ref="I236" si="197">STDEV(G236:G237)</f>
        <v>816740.13563166198</v>
      </c>
      <c r="J236">
        <v>3</v>
      </c>
      <c r="K236">
        <v>5</v>
      </c>
      <c r="L236" s="1">
        <v>84.237159729003906</v>
      </c>
    </row>
    <row r="237" spans="1:13" x14ac:dyDescent="0.2">
      <c r="A237" t="s">
        <v>129</v>
      </c>
      <c r="B237" t="s">
        <v>1121</v>
      </c>
      <c r="C237" t="s">
        <v>1119</v>
      </c>
      <c r="D237" s="1">
        <v>7.7362336999999997</v>
      </c>
      <c r="E237" s="1">
        <v>7.6509108543395996</v>
      </c>
      <c r="F237" s="1">
        <v>0.12066473811864853</v>
      </c>
      <c r="G237" s="23">
        <f>POWER(10,((D237-32.244)/-3.5068))</f>
        <v>9741840.433099784</v>
      </c>
      <c r="J237">
        <v>3</v>
      </c>
      <c r="K237">
        <v>5</v>
      </c>
      <c r="L237" s="1">
        <v>84.102920532226562</v>
      </c>
    </row>
    <row r="238" spans="1:13" x14ac:dyDescent="0.2">
      <c r="A238" t="s">
        <v>164</v>
      </c>
      <c r="B238" t="s">
        <v>1122</v>
      </c>
      <c r="C238" t="s">
        <v>1119</v>
      </c>
      <c r="D238" s="1">
        <v>12.480295</v>
      </c>
      <c r="E238" s="1">
        <v>12.614773750305176</v>
      </c>
      <c r="F238" s="1">
        <v>0.1901814192533493</v>
      </c>
      <c r="G238" s="23">
        <f>POWER(10,((D238-32.244)/-3.5068))</f>
        <v>432337.84917866072</v>
      </c>
      <c r="H238" s="23">
        <f t="shared" ref="H238" si="198">AVERAGE(G238:G239)</f>
        <v>397343.56747053133</v>
      </c>
      <c r="I238" s="23">
        <f t="shared" ref="I238" si="199">STDEV(G238:G239)</f>
        <v>49489.387797141346</v>
      </c>
      <c r="J238">
        <v>3</v>
      </c>
      <c r="K238">
        <v>9</v>
      </c>
      <c r="L238" s="1">
        <v>84.237159729003906</v>
      </c>
    </row>
    <row r="239" spans="1:13" x14ac:dyDescent="0.2">
      <c r="A239" t="s">
        <v>199</v>
      </c>
      <c r="B239" t="s">
        <v>1122</v>
      </c>
      <c r="C239" t="s">
        <v>1119</v>
      </c>
      <c r="D239" s="1">
        <v>12.749252</v>
      </c>
      <c r="E239" s="1">
        <v>12.614773750305176</v>
      </c>
      <c r="F239" s="1">
        <v>0.1901814192533493</v>
      </c>
      <c r="G239" s="23">
        <f>POWER(10,((D239-32.244)/-3.5068))</f>
        <v>362349.28576240188</v>
      </c>
      <c r="J239">
        <v>3</v>
      </c>
      <c r="K239">
        <v>9</v>
      </c>
      <c r="L239" s="1">
        <v>84.237159729003906</v>
      </c>
    </row>
    <row r="240" spans="1:13" x14ac:dyDescent="0.2">
      <c r="A240" t="s">
        <v>234</v>
      </c>
      <c r="B240" t="s">
        <v>1123</v>
      </c>
      <c r="C240" t="s">
        <v>1119</v>
      </c>
      <c r="D240" s="1">
        <v>16.125423000000001</v>
      </c>
      <c r="E240" s="1">
        <v>16.136869430541992</v>
      </c>
      <c r="F240" s="1">
        <v>1.6187086701393127E-2</v>
      </c>
      <c r="G240" s="23">
        <f>POWER(10,((D240-32.244)/-3.5068))</f>
        <v>39480.042291228732</v>
      </c>
      <c r="H240" s="23">
        <f t="shared" ref="H240" si="200">AVERAGE(G240:G241)</f>
        <v>39185.548471127331</v>
      </c>
      <c r="I240" s="23">
        <f t="shared" ref="I240" si="201">STDEV(G240:G241)</f>
        <v>416.47715442245863</v>
      </c>
      <c r="J240">
        <v>3</v>
      </c>
      <c r="K240">
        <v>12</v>
      </c>
      <c r="L240" s="1">
        <v>84.237159729003906</v>
      </c>
    </row>
    <row r="241" spans="1:13" x14ac:dyDescent="0.2">
      <c r="A241" t="s">
        <v>270</v>
      </c>
      <c r="B241" t="s">
        <v>1123</v>
      </c>
      <c r="C241" t="s">
        <v>1119</v>
      </c>
      <c r="D241" s="1">
        <v>16.148315</v>
      </c>
      <c r="E241" s="1">
        <v>16.136869430541992</v>
      </c>
      <c r="F241" s="1">
        <v>1.6187086701393127E-2</v>
      </c>
      <c r="G241" s="23">
        <f>POWER(10,((D241-32.244)/-3.5068))</f>
        <v>38891.054651025937</v>
      </c>
      <c r="J241">
        <v>3</v>
      </c>
      <c r="K241">
        <v>12</v>
      </c>
      <c r="L241" s="1">
        <v>84.371391296386719</v>
      </c>
    </row>
    <row r="242" spans="1:13" x14ac:dyDescent="0.2">
      <c r="A242" t="s">
        <v>305</v>
      </c>
      <c r="B242" t="s">
        <v>1124</v>
      </c>
      <c r="C242" t="s">
        <v>1119</v>
      </c>
      <c r="D242" s="1">
        <v>21.290972</v>
      </c>
      <c r="E242" s="1">
        <v>21.191986083984375</v>
      </c>
      <c r="F242" s="1">
        <v>0.13998553156852722</v>
      </c>
      <c r="G242" s="23">
        <f>POWER(10,((D242-32.244)/-3.5068))</f>
        <v>1328.5206612919028</v>
      </c>
      <c r="H242" s="23">
        <f t="shared" ref="H242" si="202">AVERAGE(G242:G243)</f>
        <v>1420.7299553028608</v>
      </c>
      <c r="I242" s="23">
        <f t="shared" ref="I242" si="203">STDEV(G242:G243)</f>
        <v>130.40363416714507</v>
      </c>
      <c r="J242">
        <v>3</v>
      </c>
      <c r="K242">
        <v>17</v>
      </c>
      <c r="L242" s="1">
        <v>84.237159729003906</v>
      </c>
    </row>
    <row r="243" spans="1:13" x14ac:dyDescent="0.2">
      <c r="A243" t="s">
        <v>341</v>
      </c>
      <c r="B243" t="s">
        <v>1124</v>
      </c>
      <c r="C243" t="s">
        <v>1119</v>
      </c>
      <c r="D243" s="1">
        <v>21.093001999999998</v>
      </c>
      <c r="E243" s="1">
        <v>21.191986083984375</v>
      </c>
      <c r="F243" s="1">
        <v>0.13998553156852722</v>
      </c>
      <c r="G243" s="23">
        <f>POWER(10,((D243-32.244)/-3.5068))</f>
        <v>1512.9392493138189</v>
      </c>
      <c r="J243">
        <v>3</v>
      </c>
      <c r="K243">
        <v>17</v>
      </c>
      <c r="L243" s="1">
        <v>84.237159729003906</v>
      </c>
    </row>
    <row r="244" spans="1:13" x14ac:dyDescent="0.2">
      <c r="A244" t="s">
        <v>380</v>
      </c>
      <c r="B244" t="s">
        <v>920</v>
      </c>
      <c r="C244" t="s">
        <v>1119</v>
      </c>
      <c r="D244" s="1">
        <v>10.356228</v>
      </c>
      <c r="E244" s="1">
        <f>D244</f>
        <v>10.356228</v>
      </c>
      <c r="F244" s="1">
        <v>0</v>
      </c>
      <c r="G244" s="23">
        <f>POWER(10,((D244-32.244)/-3.5068))</f>
        <v>1743904.7306922239</v>
      </c>
      <c r="H244" s="23">
        <f t="shared" ref="H244" si="204">AVERAGE(G244:G245)</f>
        <v>4266078.808957763</v>
      </c>
      <c r="I244" s="23">
        <f t="shared" ref="I244" si="205">STDEV(G244:G245)</f>
        <v>3566892.7881489843</v>
      </c>
      <c r="J244">
        <v>3</v>
      </c>
      <c r="K244">
        <v>6</v>
      </c>
      <c r="L244" s="1">
        <v>83.16326904296875</v>
      </c>
    </row>
    <row r="245" spans="1:13" x14ac:dyDescent="0.2">
      <c r="A245" s="2" t="s">
        <v>414</v>
      </c>
      <c r="B245" s="2" t="s">
        <v>920</v>
      </c>
      <c r="C245" s="2" t="s">
        <v>1119</v>
      </c>
      <c r="D245" s="5">
        <v>8.2863910000000001</v>
      </c>
      <c r="E245" s="5">
        <v>9.3213100433349609</v>
      </c>
      <c r="F245" s="5">
        <v>1.4635955095291138</v>
      </c>
      <c r="G245" s="23">
        <f>POWER(10,((D245-32.244)/-3.5068))</f>
        <v>6788252.8872233015</v>
      </c>
      <c r="J245" s="2">
        <v>3</v>
      </c>
      <c r="K245" s="2">
        <v>6</v>
      </c>
      <c r="L245" s="5">
        <v>83.029037475585938</v>
      </c>
    </row>
    <row r="246" spans="1:13" x14ac:dyDescent="0.2">
      <c r="A246" t="s">
        <v>451</v>
      </c>
      <c r="B246" t="s">
        <v>921</v>
      </c>
      <c r="C246" t="s">
        <v>1119</v>
      </c>
      <c r="D246" s="1">
        <v>6.3954909999999998</v>
      </c>
      <c r="E246" s="1">
        <v>6.482017993927002</v>
      </c>
      <c r="F246" s="1">
        <v>0.12236747145652771</v>
      </c>
      <c r="G246" s="23">
        <f>POWER(10,((D246-32.244)/-3.5068))</f>
        <v>23494572.587643526</v>
      </c>
      <c r="H246" s="23">
        <f t="shared" ref="H246" si="206">AVERAGE(G246:G247)</f>
        <v>22232793.171647109</v>
      </c>
      <c r="I246" s="23">
        <f t="shared" ref="I246" si="207">STDEV(G246:G247)</f>
        <v>1784425.5628253371</v>
      </c>
      <c r="J246">
        <v>3</v>
      </c>
      <c r="K246">
        <v>4</v>
      </c>
      <c r="L246" s="1">
        <v>83.16326904296875</v>
      </c>
    </row>
    <row r="247" spans="1:13" x14ac:dyDescent="0.2">
      <c r="A247" t="s">
        <v>485</v>
      </c>
      <c r="B247" t="s">
        <v>921</v>
      </c>
      <c r="C247" t="s">
        <v>1119</v>
      </c>
      <c r="D247" s="1">
        <v>6.5685450000000003</v>
      </c>
      <c r="E247" s="1">
        <v>6.482017993927002</v>
      </c>
      <c r="F247" s="1">
        <v>0.12236747145652771</v>
      </c>
      <c r="G247" s="23">
        <f>POWER(10,((D247-32.244)/-3.5068))</f>
        <v>20971013.755650692</v>
      </c>
      <c r="J247">
        <v>3</v>
      </c>
      <c r="K247">
        <v>4</v>
      </c>
      <c r="L247" s="1">
        <v>82.894805908203125</v>
      </c>
    </row>
    <row r="248" spans="1:13" x14ac:dyDescent="0.2">
      <c r="A248" t="s">
        <v>522</v>
      </c>
      <c r="B248" t="s">
        <v>922</v>
      </c>
      <c r="C248" t="s">
        <v>1119</v>
      </c>
      <c r="D248" s="1">
        <v>7.4699169999999997</v>
      </c>
      <c r="E248" s="1">
        <v>7.3001394271850586</v>
      </c>
      <c r="F248" s="1">
        <v>0.240101158618927</v>
      </c>
      <c r="G248" s="23">
        <f>POWER(10,((D248-32.244)/-3.5068))</f>
        <v>11603364.93010968</v>
      </c>
      <c r="H248" s="23">
        <f t="shared" ref="H248" si="208">AVERAGE(G248:G249)</f>
        <v>13052406.984149549</v>
      </c>
      <c r="I248" s="23">
        <f t="shared" ref="I248" si="209">STDEV(G248:G249)</f>
        <v>2049254.9252721707</v>
      </c>
      <c r="J248">
        <v>3</v>
      </c>
      <c r="K248">
        <v>6</v>
      </c>
      <c r="L248" s="1">
        <v>83.297508239746094</v>
      </c>
    </row>
    <row r="249" spans="1:13" x14ac:dyDescent="0.2">
      <c r="A249" t="s">
        <v>555</v>
      </c>
      <c r="B249" t="s">
        <v>922</v>
      </c>
      <c r="C249" t="s">
        <v>1119</v>
      </c>
      <c r="D249" s="1">
        <v>7.1303625000000004</v>
      </c>
      <c r="E249" s="1">
        <v>7.3001394271850586</v>
      </c>
      <c r="F249" s="1">
        <v>0.240101158618927</v>
      </c>
      <c r="G249" s="23">
        <f>POWER(10,((D249-32.244)/-3.5068))</f>
        <v>14501449.03818942</v>
      </c>
      <c r="J249">
        <v>3</v>
      </c>
      <c r="K249">
        <v>5</v>
      </c>
      <c r="L249" s="1">
        <v>83.029037475585938</v>
      </c>
    </row>
    <row r="250" spans="1:13" x14ac:dyDescent="0.2">
      <c r="A250" t="s">
        <v>592</v>
      </c>
      <c r="B250" t="s">
        <v>923</v>
      </c>
      <c r="C250" t="s">
        <v>1119</v>
      </c>
      <c r="D250" s="1">
        <v>10.04748</v>
      </c>
      <c r="E250" s="1">
        <f>D250</f>
        <v>10.04748</v>
      </c>
      <c r="F250" s="1">
        <v>0</v>
      </c>
      <c r="G250" s="23">
        <f>POWER(10,((D250-32.244)/-3.5068))</f>
        <v>2135823.7710490832</v>
      </c>
      <c r="H250" s="23">
        <f t="shared" ref="H250" si="210">AVERAGE(G250:G251)</f>
        <v>3369481.2636140413</v>
      </c>
      <c r="I250" s="23">
        <f t="shared" ref="I250" si="211">STDEV(G250:G251)</f>
        <v>1744655.1573085487</v>
      </c>
      <c r="J250">
        <v>3</v>
      </c>
      <c r="K250">
        <v>6</v>
      </c>
      <c r="L250" s="1">
        <v>83.431747436523438</v>
      </c>
    </row>
    <row r="251" spans="1:13" x14ac:dyDescent="0.2">
      <c r="A251" s="2" t="s">
        <v>624</v>
      </c>
      <c r="B251" s="2" t="s">
        <v>923</v>
      </c>
      <c r="C251" s="2" t="s">
        <v>1119</v>
      </c>
      <c r="D251" s="5">
        <v>8.8780020000000004</v>
      </c>
      <c r="E251" s="5">
        <v>9.4627408981323242</v>
      </c>
      <c r="F251" s="5">
        <v>0.82694542407989502</v>
      </c>
      <c r="G251" s="23">
        <f>POWER(10,((D251-32.244)/-3.5068))</f>
        <v>4603138.7561789993</v>
      </c>
      <c r="J251" s="2">
        <v>3</v>
      </c>
      <c r="K251" s="2">
        <v>6</v>
      </c>
      <c r="L251" s="5">
        <v>83.16326904296875</v>
      </c>
    </row>
    <row r="252" spans="1:13" x14ac:dyDescent="0.2">
      <c r="A252" t="s">
        <v>99</v>
      </c>
      <c r="B252" t="s">
        <v>924</v>
      </c>
      <c r="C252" t="s">
        <v>1119</v>
      </c>
      <c r="D252" s="1">
        <v>7.9929986</v>
      </c>
      <c r="E252" s="1">
        <v>8.076869010925293</v>
      </c>
      <c r="F252" s="1">
        <v>0.11861100792884827</v>
      </c>
      <c r="G252" s="23">
        <f>POWER(10,((D252-32.244)/-3.5068))</f>
        <v>8230417.5017640078</v>
      </c>
      <c r="H252" s="23">
        <f t="shared" ref="H252" si="212">AVERAGE(G252:G253)</f>
        <v>7801237.2539357785</v>
      </c>
      <c r="I252" s="23">
        <f t="shared" ref="I252" si="213">STDEV(G252:G253)</f>
        <v>606952.52718132734</v>
      </c>
      <c r="J252">
        <v>3</v>
      </c>
      <c r="K252">
        <v>6</v>
      </c>
      <c r="L252" s="1">
        <v>82.357864379882812</v>
      </c>
      <c r="M252" s="1">
        <v>85.042572021484375</v>
      </c>
    </row>
    <row r="253" spans="1:13" x14ac:dyDescent="0.2">
      <c r="A253" t="s">
        <v>132</v>
      </c>
      <c r="B253" t="s">
        <v>924</v>
      </c>
      <c r="C253" t="s">
        <v>1119</v>
      </c>
      <c r="D253" s="1">
        <v>8.1607400000000005</v>
      </c>
      <c r="E253" s="1">
        <v>8.076869010925293</v>
      </c>
      <c r="F253" s="1">
        <v>0.11861100792884827</v>
      </c>
      <c r="G253" s="23">
        <f>POWER(10,((D253-32.244)/-3.5068))</f>
        <v>7372057.0061075501</v>
      </c>
      <c r="J253">
        <v>3</v>
      </c>
      <c r="K253">
        <v>6</v>
      </c>
      <c r="L253" s="1">
        <v>82.223625183105469</v>
      </c>
      <c r="M253" s="1">
        <v>85.042572021484375</v>
      </c>
    </row>
    <row r="254" spans="1:13" x14ac:dyDescent="0.2">
      <c r="A254" t="s">
        <v>170</v>
      </c>
      <c r="B254" t="s">
        <v>925</v>
      </c>
      <c r="C254" t="s">
        <v>1119</v>
      </c>
      <c r="D254" s="1">
        <v>6.3562729999999998</v>
      </c>
      <c r="E254" s="1">
        <v>6.6285562515258789</v>
      </c>
      <c r="F254" s="1">
        <v>0.38506641983985901</v>
      </c>
      <c r="G254" s="23">
        <f>POWER(10,((D254-32.244)/-3.5068))</f>
        <v>24107432.745154198</v>
      </c>
      <c r="H254" s="23">
        <f t="shared" ref="H254" si="214">AVERAGE(G254:G255)</f>
        <v>20483808.105019629</v>
      </c>
      <c r="I254" s="23">
        <f t="shared" ref="I254" si="215">STDEV(G254:G255)</f>
        <v>5124579.1110276319</v>
      </c>
      <c r="J254">
        <v>3</v>
      </c>
      <c r="K254">
        <v>4</v>
      </c>
      <c r="L254" s="1">
        <v>83.297508239746094</v>
      </c>
    </row>
    <row r="255" spans="1:13" x14ac:dyDescent="0.2">
      <c r="A255" t="s">
        <v>202</v>
      </c>
      <c r="B255" t="s">
        <v>925</v>
      </c>
      <c r="C255" t="s">
        <v>1119</v>
      </c>
      <c r="D255" s="1">
        <v>6.9008393000000003</v>
      </c>
      <c r="E255" s="1">
        <v>6.6285562515258789</v>
      </c>
      <c r="F255" s="1">
        <v>0.38506641983985901</v>
      </c>
      <c r="G255" s="23">
        <f>POWER(10,((D255-32.244)/-3.5068))</f>
        <v>16860183.464885063</v>
      </c>
      <c r="J255">
        <v>3</v>
      </c>
      <c r="K255">
        <v>5</v>
      </c>
      <c r="L255" s="1">
        <v>83.297508239746094</v>
      </c>
    </row>
    <row r="256" spans="1:13" x14ac:dyDescent="0.2">
      <c r="A256" t="s">
        <v>240</v>
      </c>
      <c r="B256" t="s">
        <v>926</v>
      </c>
      <c r="C256" t="s">
        <v>1119</v>
      </c>
      <c r="D256" s="1">
        <v>7.7744993999999998</v>
      </c>
      <c r="E256" s="1">
        <v>7.8023419380187988</v>
      </c>
      <c r="F256" s="1">
        <v>3.9375271648168564E-2</v>
      </c>
      <c r="G256" s="23">
        <f>POWER(10,((D256-32.244)/-3.5068))</f>
        <v>9500121.3935529217</v>
      </c>
      <c r="H256" s="23">
        <f t="shared" ref="H256" si="216">AVERAGE(G256:G257)</f>
        <v>9329580.9233140629</v>
      </c>
      <c r="I256" s="23">
        <f t="shared" ref="I256" si="217">STDEV(G256:G257)</f>
        <v>241180.64594527934</v>
      </c>
      <c r="J256">
        <v>3</v>
      </c>
      <c r="K256">
        <v>6</v>
      </c>
      <c r="L256" s="1">
        <v>83.834449768066406</v>
      </c>
    </row>
    <row r="257" spans="1:13" x14ac:dyDescent="0.2">
      <c r="A257" t="s">
        <v>273</v>
      </c>
      <c r="B257" t="s">
        <v>926</v>
      </c>
      <c r="C257" t="s">
        <v>1119</v>
      </c>
      <c r="D257" s="1">
        <v>7.8301844999999997</v>
      </c>
      <c r="E257" s="1">
        <v>7.8023419380187988</v>
      </c>
      <c r="F257" s="1">
        <v>3.9375271648168564E-2</v>
      </c>
      <c r="G257" s="23">
        <f>POWER(10,((D257-32.244)/-3.5068))</f>
        <v>9159040.453075204</v>
      </c>
      <c r="J257">
        <v>3</v>
      </c>
      <c r="K257">
        <v>6</v>
      </c>
      <c r="L257" s="1">
        <v>83.834449768066406</v>
      </c>
    </row>
    <row r="258" spans="1:13" x14ac:dyDescent="0.2">
      <c r="A258" t="s">
        <v>311</v>
      </c>
      <c r="B258" t="s">
        <v>927</v>
      </c>
      <c r="C258" t="s">
        <v>1119</v>
      </c>
      <c r="D258" s="1">
        <v>7.5560627</v>
      </c>
      <c r="E258" s="1">
        <v>7.5123019218444824</v>
      </c>
      <c r="F258" s="1">
        <v>6.1887085437774658E-2</v>
      </c>
      <c r="G258" s="23">
        <f>POWER(10,((D258-32.244)/-3.5068))</f>
        <v>10965252.101409791</v>
      </c>
      <c r="H258" s="23">
        <f t="shared" ref="H258" si="218">AVERAGE(G258:G259)</f>
        <v>11289552.643780814</v>
      </c>
      <c r="I258" s="23">
        <f t="shared" ref="I258" si="219">STDEV(G258:G259)</f>
        <v>458630.2253060519</v>
      </c>
      <c r="J258">
        <v>3</v>
      </c>
      <c r="K258">
        <v>5</v>
      </c>
      <c r="L258" s="1">
        <v>83.16326904296875</v>
      </c>
    </row>
    <row r="259" spans="1:13" x14ac:dyDescent="0.2">
      <c r="A259" t="s">
        <v>344</v>
      </c>
      <c r="B259" t="s">
        <v>927</v>
      </c>
      <c r="C259" t="s">
        <v>1119</v>
      </c>
      <c r="D259" s="1">
        <v>7.4685410000000001</v>
      </c>
      <c r="E259" s="1">
        <v>7.5123019218444824</v>
      </c>
      <c r="F259" s="1">
        <v>6.1887085437774658E-2</v>
      </c>
      <c r="G259" s="23">
        <f>POWER(10,((D259-32.244)/-3.5068))</f>
        <v>11613853.186151838</v>
      </c>
      <c r="J259">
        <v>3</v>
      </c>
      <c r="K259">
        <v>5</v>
      </c>
      <c r="L259" s="1">
        <v>83.16326904296875</v>
      </c>
    </row>
    <row r="260" spans="1:13" x14ac:dyDescent="0.2">
      <c r="A260" t="s">
        <v>382</v>
      </c>
      <c r="B260" t="s">
        <v>928</v>
      </c>
      <c r="C260" t="s">
        <v>1119</v>
      </c>
      <c r="D260" s="1">
        <v>7.2944889999999996</v>
      </c>
      <c r="E260" s="1">
        <v>7.3034420013427734</v>
      </c>
      <c r="F260" s="1">
        <v>1.2661587446928024E-2</v>
      </c>
      <c r="G260" s="23">
        <f>POWER(10,((D260-32.244)/-3.5068))</f>
        <v>13019941.871110357</v>
      </c>
      <c r="H260" s="23">
        <f t="shared" ref="H260" si="220">AVERAGE(G260:G261)</f>
        <v>12943851.135590903</v>
      </c>
      <c r="I260" s="23">
        <f t="shared" ref="I260" si="221">STDEV(G260:G261)</f>
        <v>107608.55014255455</v>
      </c>
      <c r="J260">
        <v>3</v>
      </c>
      <c r="K260">
        <v>5</v>
      </c>
      <c r="L260" s="1">
        <v>83.431747436523438</v>
      </c>
    </row>
    <row r="261" spans="1:13" x14ac:dyDescent="0.2">
      <c r="A261" t="s">
        <v>415</v>
      </c>
      <c r="B261" t="s">
        <v>928</v>
      </c>
      <c r="C261" t="s">
        <v>1119</v>
      </c>
      <c r="D261" s="1">
        <v>7.3123950000000004</v>
      </c>
      <c r="E261" s="1">
        <v>7.3034420013427734</v>
      </c>
      <c r="F261" s="1">
        <v>1.2661587446928024E-2</v>
      </c>
      <c r="G261" s="23">
        <f>POWER(10,((D261-32.244)/-3.5068))</f>
        <v>12867760.400071451</v>
      </c>
      <c r="J261">
        <v>3</v>
      </c>
      <c r="K261">
        <v>5</v>
      </c>
      <c r="L261" s="1">
        <v>83.297508239746094</v>
      </c>
    </row>
    <row r="262" spans="1:13" x14ac:dyDescent="0.2">
      <c r="A262" t="s">
        <v>453</v>
      </c>
      <c r="B262" t="s">
        <v>929</v>
      </c>
      <c r="C262" t="s">
        <v>1119</v>
      </c>
      <c r="D262" s="1">
        <v>6.8179502000000003</v>
      </c>
      <c r="E262" s="1">
        <v>7.1511740684509277</v>
      </c>
      <c r="F262" s="1">
        <v>0.47124963998794556</v>
      </c>
      <c r="G262" s="23">
        <f>POWER(10,((D262-32.244)/-3.5068))</f>
        <v>17803237.005538672</v>
      </c>
      <c r="H262" s="23">
        <f t="shared" ref="H262" si="222">AVERAGE(G262:G263)</f>
        <v>14648398.213423418</v>
      </c>
      <c r="I262" s="23">
        <f t="shared" ref="I262" si="223">STDEV(G262:G263)</f>
        <v>4461615.8069101423</v>
      </c>
      <c r="J262">
        <v>3</v>
      </c>
      <c r="K262">
        <v>5</v>
      </c>
      <c r="L262" s="1">
        <v>83.16326904296875</v>
      </c>
      <c r="M262" s="1">
        <v>85.176803588867188</v>
      </c>
    </row>
    <row r="263" spans="1:13" x14ac:dyDescent="0.2">
      <c r="A263" t="s">
        <v>486</v>
      </c>
      <c r="B263" t="s">
        <v>929</v>
      </c>
      <c r="C263" t="s">
        <v>1119</v>
      </c>
      <c r="D263" s="1">
        <v>7.4843979999999997</v>
      </c>
      <c r="E263" s="1">
        <v>7.1511740684509277</v>
      </c>
      <c r="F263" s="1">
        <v>0.47124963998794556</v>
      </c>
      <c r="G263" s="23">
        <f>POWER(10,((D263-32.244)/-3.5068))</f>
        <v>11493559.421308164</v>
      </c>
      <c r="J263">
        <v>3</v>
      </c>
      <c r="K263">
        <v>5</v>
      </c>
      <c r="L263" s="1">
        <v>82.894805908203125</v>
      </c>
      <c r="M263" s="1">
        <v>84.774101257324219</v>
      </c>
    </row>
    <row r="264" spans="1:13" x14ac:dyDescent="0.2">
      <c r="A264" t="s">
        <v>524</v>
      </c>
      <c r="B264" t="s">
        <v>930</v>
      </c>
      <c r="C264" t="s">
        <v>1119</v>
      </c>
      <c r="D264" s="1">
        <v>6.6036706000000001</v>
      </c>
      <c r="E264" s="1">
        <v>6.7457270622253418</v>
      </c>
      <c r="F264" s="1">
        <v>0.2008981853723526</v>
      </c>
      <c r="G264" s="23">
        <f>POWER(10,((D264-32.244)/-3.5068))</f>
        <v>20492880.137732264</v>
      </c>
      <c r="H264" s="23">
        <f t="shared" ref="H264" si="224">AVERAGE(G264:G265)</f>
        <v>18749109.519036848</v>
      </c>
      <c r="I264" s="23">
        <f t="shared" ref="I264" si="225">STDEV(G264:G265)</f>
        <v>2466064.0586267798</v>
      </c>
      <c r="J264">
        <v>3</v>
      </c>
      <c r="K264">
        <v>4</v>
      </c>
      <c r="L264" s="1">
        <v>83.029037475585938</v>
      </c>
    </row>
    <row r="265" spans="1:13" x14ac:dyDescent="0.2">
      <c r="A265" t="s">
        <v>556</v>
      </c>
      <c r="B265" t="s">
        <v>930</v>
      </c>
      <c r="C265" t="s">
        <v>1119</v>
      </c>
      <c r="D265" s="1">
        <v>6.8877835000000003</v>
      </c>
      <c r="E265" s="1">
        <v>6.7457270622253418</v>
      </c>
      <c r="F265" s="1">
        <v>0.2008981853723526</v>
      </c>
      <c r="G265" s="23">
        <f>POWER(10,((D265-32.244)/-3.5068))</f>
        <v>17005338.900341433</v>
      </c>
      <c r="J265">
        <v>3</v>
      </c>
      <c r="K265">
        <v>4</v>
      </c>
      <c r="L265" s="1">
        <v>82.760566711425781</v>
      </c>
    </row>
    <row r="266" spans="1:13" x14ac:dyDescent="0.2">
      <c r="A266" t="s">
        <v>594</v>
      </c>
      <c r="B266" t="s">
        <v>931</v>
      </c>
      <c r="C266" t="s">
        <v>1119</v>
      </c>
      <c r="D266" s="1" t="s">
        <v>72</v>
      </c>
      <c r="E266" s="1"/>
      <c r="G266" s="23" t="e">
        <f>POWER(10,((D266-32.244)/-3.5068))</f>
        <v>#VALUE!</v>
      </c>
      <c r="H266" s="23" t="e">
        <f t="shared" ref="H266" si="226">AVERAGE(G266:G267)</f>
        <v>#VALUE!</v>
      </c>
      <c r="I266" s="23" t="e">
        <f t="shared" ref="I266" si="227">STDEV(G266:G267)</f>
        <v>#VALUE!</v>
      </c>
      <c r="J266">
        <v>3</v>
      </c>
      <c r="K266">
        <v>6</v>
      </c>
      <c r="L266" s="1">
        <v>82.894805908203125</v>
      </c>
    </row>
    <row r="267" spans="1:13" x14ac:dyDescent="0.2">
      <c r="A267" t="s">
        <v>625</v>
      </c>
      <c r="B267" t="s">
        <v>931</v>
      </c>
      <c r="C267" t="s">
        <v>1119</v>
      </c>
      <c r="D267" t="s">
        <v>72</v>
      </c>
      <c r="E267" s="1"/>
      <c r="G267" s="23" t="e">
        <f>POWER(10,((D267-32.244)/-3.5068))</f>
        <v>#VALUE!</v>
      </c>
      <c r="J267">
        <v>3</v>
      </c>
      <c r="K267">
        <v>6</v>
      </c>
      <c r="L267" s="1">
        <v>82.760566711425781</v>
      </c>
      <c r="M267" s="1">
        <v>84.774101257324219</v>
      </c>
    </row>
    <row r="268" spans="1:13" x14ac:dyDescent="0.2">
      <c r="A268" t="s">
        <v>101</v>
      </c>
      <c r="B268" t="s">
        <v>932</v>
      </c>
      <c r="C268" t="s">
        <v>1119</v>
      </c>
      <c r="D268" s="1">
        <v>6.7446226999999999</v>
      </c>
      <c r="E268" s="1">
        <v>6.7598776817321777</v>
      </c>
      <c r="F268" s="1">
        <v>2.1573791280388832E-2</v>
      </c>
      <c r="G268" s="23">
        <f>POWER(10,((D268-32.244)/-3.5068))</f>
        <v>18681384.63837795</v>
      </c>
      <c r="H268" s="23">
        <f t="shared" ref="H268" si="228">AVERAGE(G268:G269)</f>
        <v>18496124.020753566</v>
      </c>
      <c r="I268" s="23">
        <f t="shared" ref="I268" si="229">STDEV(G268:G269)</f>
        <v>261998.07801801906</v>
      </c>
      <c r="J268">
        <v>3</v>
      </c>
      <c r="K268">
        <v>5</v>
      </c>
      <c r="L268" s="1">
        <v>85.176803588867188</v>
      </c>
    </row>
    <row r="269" spans="1:13" x14ac:dyDescent="0.2">
      <c r="A269" t="s">
        <v>133</v>
      </c>
      <c r="B269" t="s">
        <v>932</v>
      </c>
      <c r="C269" t="s">
        <v>1119</v>
      </c>
      <c r="D269" s="1">
        <v>6.7751327000000003</v>
      </c>
      <c r="E269" s="1">
        <v>6.7598776817321777</v>
      </c>
      <c r="F269" s="1">
        <v>2.1573791280388832E-2</v>
      </c>
      <c r="G269" s="23">
        <f>POWER(10,((D269-32.244)/-3.5068))</f>
        <v>18310863.403129183</v>
      </c>
      <c r="J269">
        <v>3</v>
      </c>
      <c r="K269">
        <v>5</v>
      </c>
      <c r="L269" s="1">
        <v>85.176803588867188</v>
      </c>
    </row>
    <row r="270" spans="1:13" x14ac:dyDescent="0.2">
      <c r="A270" t="s">
        <v>172</v>
      </c>
      <c r="B270" t="s">
        <v>933</v>
      </c>
      <c r="C270" t="s">
        <v>1119</v>
      </c>
      <c r="D270" s="1">
        <v>11.306851</v>
      </c>
      <c r="E270" s="1">
        <v>11.449237823486328</v>
      </c>
      <c r="F270" s="1">
        <v>0.20136550068855286</v>
      </c>
      <c r="G270" s="23">
        <f>POWER(10,((D270-32.244)/-3.5068))</f>
        <v>934206.43374144391</v>
      </c>
      <c r="H270" s="23">
        <f t="shared" ref="H270" si="230">AVERAGE(G270:G271)</f>
        <v>854545.1565814612</v>
      </c>
      <c r="I270" s="23">
        <f t="shared" ref="I270" si="231">STDEV(G270:G271)</f>
        <v>112658.05855560955</v>
      </c>
      <c r="J270">
        <v>3</v>
      </c>
      <c r="K270">
        <v>8</v>
      </c>
      <c r="L270" s="1">
        <v>85.176803588867188</v>
      </c>
      <c r="M270" s="1">
        <v>82.626327514648438</v>
      </c>
    </row>
    <row r="271" spans="1:13" x14ac:dyDescent="0.2">
      <c r="A271" t="s">
        <v>203</v>
      </c>
      <c r="B271" t="s">
        <v>933</v>
      </c>
      <c r="C271" t="s">
        <v>1119</v>
      </c>
      <c r="D271" s="1">
        <v>11.591625000000001</v>
      </c>
      <c r="E271" s="1">
        <v>11.449237823486328</v>
      </c>
      <c r="F271" s="1">
        <v>0.20136550068855286</v>
      </c>
      <c r="G271" s="23">
        <f>POWER(10,((D271-32.244)/-3.5068))</f>
        <v>774883.8794214786</v>
      </c>
      <c r="J271">
        <v>3</v>
      </c>
      <c r="K271">
        <v>8</v>
      </c>
      <c r="L271" s="1">
        <v>85.042572021484375</v>
      </c>
      <c r="M271" s="1">
        <v>82.492095947265625</v>
      </c>
    </row>
    <row r="272" spans="1:13" x14ac:dyDescent="0.2">
      <c r="A272" t="s">
        <v>242</v>
      </c>
      <c r="B272" t="s">
        <v>934</v>
      </c>
      <c r="C272" t="s">
        <v>1119</v>
      </c>
      <c r="D272" s="1">
        <v>9.3851320000000005</v>
      </c>
      <c r="E272" s="1">
        <v>9.3646163940429688</v>
      </c>
      <c r="F272" s="1">
        <v>2.9013890773057938E-2</v>
      </c>
      <c r="G272" s="23">
        <f>POWER(10,((D272-32.244)/-3.5068))</f>
        <v>3299443.8634389318</v>
      </c>
      <c r="H272" s="23">
        <f t="shared" ref="H272" si="232">AVERAGE(G272:G273)</f>
        <v>3344494.5700986097</v>
      </c>
      <c r="I272" s="23">
        <f t="shared" ref="I272" si="233">STDEV(G272:G273)</f>
        <v>63711.320352608738</v>
      </c>
      <c r="J272">
        <v>3</v>
      </c>
      <c r="K272">
        <v>6</v>
      </c>
      <c r="L272" s="1">
        <v>84.639862060546875</v>
      </c>
    </row>
    <row r="273" spans="1:12" x14ac:dyDescent="0.2">
      <c r="A273" t="s">
        <v>274</v>
      </c>
      <c r="B273" t="s">
        <v>934</v>
      </c>
      <c r="C273" t="s">
        <v>1119</v>
      </c>
      <c r="D273" s="1">
        <v>9.3440999999999992</v>
      </c>
      <c r="E273" s="1">
        <v>9.3646163940429688</v>
      </c>
      <c r="F273" s="1">
        <v>2.9013890773057938E-2</v>
      </c>
      <c r="G273" s="23">
        <f>POWER(10,((D273-32.244)/-3.5068))</f>
        <v>3389545.276758288</v>
      </c>
      <c r="J273">
        <v>3</v>
      </c>
      <c r="K273">
        <v>6</v>
      </c>
      <c r="L273" s="1">
        <v>84.639862060546875</v>
      </c>
    </row>
    <row r="274" spans="1:12" x14ac:dyDescent="0.2">
      <c r="A274" t="s">
        <v>313</v>
      </c>
      <c r="B274" t="s">
        <v>935</v>
      </c>
      <c r="C274" t="s">
        <v>1119</v>
      </c>
      <c r="D274" s="1">
        <v>13.008607</v>
      </c>
      <c r="E274" s="1">
        <v>13.101263999938965</v>
      </c>
      <c r="F274" s="1">
        <v>0.1310369074344635</v>
      </c>
      <c r="G274" s="23">
        <f>POWER(10,((D274-32.244)/-3.5068))</f>
        <v>305611.48442767572</v>
      </c>
      <c r="H274" s="23">
        <f t="shared" ref="H274" si="234">AVERAGE(G274:G275)</f>
        <v>288105.02245273814</v>
      </c>
      <c r="I274" s="23">
        <f t="shared" ref="I274" si="235">STDEV(G274:G275)</f>
        <v>24757.875954125611</v>
      </c>
      <c r="J274">
        <v>3</v>
      </c>
      <c r="K274">
        <v>9</v>
      </c>
      <c r="L274" s="1">
        <v>85.042572021484375</v>
      </c>
    </row>
    <row r="275" spans="1:12" x14ac:dyDescent="0.2">
      <c r="A275" t="s">
        <v>345</v>
      </c>
      <c r="B275" t="s">
        <v>935</v>
      </c>
      <c r="C275" t="s">
        <v>1119</v>
      </c>
      <c r="D275" s="1">
        <v>13.193921</v>
      </c>
      <c r="E275" s="1">
        <v>13.101263999938965</v>
      </c>
      <c r="F275" s="1">
        <v>0.1310369074344635</v>
      </c>
      <c r="G275" s="23">
        <f>POWER(10,((D275-32.244)/-3.5068))</f>
        <v>270598.56047780055</v>
      </c>
      <c r="J275">
        <v>3</v>
      </c>
      <c r="K275">
        <v>9</v>
      </c>
      <c r="L275" s="1">
        <v>85.042572021484375</v>
      </c>
    </row>
    <row r="276" spans="1:12" x14ac:dyDescent="0.2">
      <c r="A276" t="s">
        <v>384</v>
      </c>
      <c r="B276" t="s">
        <v>936</v>
      </c>
      <c r="C276" t="s">
        <v>1119</v>
      </c>
      <c r="D276" s="1">
        <v>8.1673030000000004</v>
      </c>
      <c r="E276" s="1">
        <v>8.4468994140625</v>
      </c>
      <c r="F276" s="1">
        <v>0.39540824294090271</v>
      </c>
      <c r="G276" s="23">
        <f>POWER(10,((D276-32.244)/-3.5068))</f>
        <v>7340356.9257914275</v>
      </c>
      <c r="H276" s="23">
        <f t="shared" ref="H276" si="236">AVERAGE(G276:G277)</f>
        <v>6212484.602335522</v>
      </c>
      <c r="I276" s="23">
        <f t="shared" ref="I276" si="237">STDEV(G276:G277)</f>
        <v>1595052.3364565992</v>
      </c>
      <c r="J276">
        <v>3</v>
      </c>
      <c r="K276">
        <v>6</v>
      </c>
      <c r="L276" s="1">
        <v>85.176803588867188</v>
      </c>
    </row>
    <row r="277" spans="1:12" x14ac:dyDescent="0.2">
      <c r="A277" t="s">
        <v>416</v>
      </c>
      <c r="B277" t="s">
        <v>936</v>
      </c>
      <c r="C277" t="s">
        <v>1119</v>
      </c>
      <c r="D277" s="1">
        <v>8.7264949999999999</v>
      </c>
      <c r="E277" s="1">
        <v>8.4468994140625</v>
      </c>
      <c r="F277" s="1">
        <v>0.39540824294090271</v>
      </c>
      <c r="G277" s="23">
        <f>POWER(10,((D277-32.244)/-3.5068))</f>
        <v>5084612.2788796164</v>
      </c>
      <c r="J277">
        <v>3</v>
      </c>
      <c r="K277">
        <v>6</v>
      </c>
      <c r="L277" s="1">
        <v>85.176803588867188</v>
      </c>
    </row>
    <row r="278" spans="1:12" x14ac:dyDescent="0.2">
      <c r="A278" t="s">
        <v>455</v>
      </c>
      <c r="B278" t="s">
        <v>937</v>
      </c>
      <c r="C278" t="s">
        <v>1119</v>
      </c>
      <c r="D278" s="1">
        <v>9.8411930000000005</v>
      </c>
      <c r="E278" s="1">
        <v>9.9795989990234375</v>
      </c>
      <c r="F278" s="1">
        <v>0.19573603570461273</v>
      </c>
      <c r="G278" s="23">
        <f>POWER(10,((D278-32.244)/-3.5068))</f>
        <v>2445627.2811521124</v>
      </c>
      <c r="H278" s="23">
        <f t="shared" ref="H278" si="238">AVERAGE(G278:G279)</f>
        <v>2242400.4483793979</v>
      </c>
      <c r="I278" s="23">
        <f t="shared" ref="I278" si="239">STDEV(G278:G279)</f>
        <v>287406.14314530208</v>
      </c>
      <c r="J278">
        <v>3</v>
      </c>
      <c r="K278">
        <v>6</v>
      </c>
      <c r="L278" s="1">
        <v>85.042572021484375</v>
      </c>
    </row>
    <row r="279" spans="1:12" x14ac:dyDescent="0.2">
      <c r="A279" t="s">
        <v>487</v>
      </c>
      <c r="B279" t="s">
        <v>937</v>
      </c>
      <c r="C279" t="s">
        <v>1119</v>
      </c>
      <c r="D279" s="1">
        <v>10.118005999999999</v>
      </c>
      <c r="E279" s="1">
        <v>9.9795989990234375</v>
      </c>
      <c r="F279" s="1">
        <v>0.19573603570461273</v>
      </c>
      <c r="G279" s="23">
        <f>POWER(10,((D279-32.244)/-3.5068))</f>
        <v>2039173.6156066831</v>
      </c>
      <c r="J279">
        <v>3</v>
      </c>
      <c r="K279">
        <v>6</v>
      </c>
      <c r="L279" s="1">
        <v>85.042572021484375</v>
      </c>
    </row>
    <row r="280" spans="1:12" x14ac:dyDescent="0.2">
      <c r="A280" t="s">
        <v>526</v>
      </c>
      <c r="B280" t="s">
        <v>938</v>
      </c>
      <c r="C280" t="s">
        <v>1119</v>
      </c>
      <c r="D280" s="1">
        <v>7.8638104999999996</v>
      </c>
      <c r="E280" s="1">
        <v>7.8830480575561523</v>
      </c>
      <c r="F280" s="1">
        <v>2.720562182366848E-2</v>
      </c>
      <c r="G280" s="23">
        <f>POWER(10,((D280-32.244)/-3.5068))</f>
        <v>8959033.8662852999</v>
      </c>
      <c r="H280" s="23">
        <f t="shared" ref="H280" si="240">AVERAGE(G280:G281)</f>
        <v>8847287.1661465112</v>
      </c>
      <c r="I280" s="23">
        <f t="shared" ref="I280" si="241">STDEV(G280:G281)</f>
        <v>158033.69888671435</v>
      </c>
      <c r="J280">
        <v>3</v>
      </c>
      <c r="K280">
        <v>5</v>
      </c>
      <c r="L280" s="1">
        <v>85.042572021484375</v>
      </c>
    </row>
    <row r="281" spans="1:12" x14ac:dyDescent="0.2">
      <c r="A281" t="s">
        <v>557</v>
      </c>
      <c r="B281" t="s">
        <v>938</v>
      </c>
      <c r="C281" t="s">
        <v>1119</v>
      </c>
      <c r="D281" s="1">
        <v>7.902285</v>
      </c>
      <c r="E281" s="1">
        <v>7.8830480575561523</v>
      </c>
      <c r="F281" s="1">
        <v>2.720562182366848E-2</v>
      </c>
      <c r="G281" s="23">
        <f>POWER(10,((D281-32.244)/-3.5068))</f>
        <v>8735540.4660077225</v>
      </c>
      <c r="J281">
        <v>3</v>
      </c>
      <c r="K281">
        <v>5</v>
      </c>
      <c r="L281" s="1">
        <v>85.042572021484375</v>
      </c>
    </row>
    <row r="282" spans="1:12" x14ac:dyDescent="0.2">
      <c r="A282" t="s">
        <v>596</v>
      </c>
      <c r="B282" t="s">
        <v>939</v>
      </c>
      <c r="C282" t="s">
        <v>1119</v>
      </c>
      <c r="D282" s="1">
        <v>7.5323205</v>
      </c>
      <c r="E282" s="1">
        <v>7.4667186737060547</v>
      </c>
      <c r="F282" s="1">
        <v>9.2774651944637299E-2</v>
      </c>
      <c r="G282" s="23">
        <f>POWER(10,((D282-32.244)/-3.5068))</f>
        <v>11137531.693382243</v>
      </c>
      <c r="H282" s="23">
        <f t="shared" ref="H282" si="242">AVERAGE(G282:G283)</f>
        <v>11638545.085869376</v>
      </c>
      <c r="I282" s="23">
        <f t="shared" ref="I282" si="243">STDEV(G282:G283)</f>
        <v>708539.9345858579</v>
      </c>
      <c r="J282">
        <v>3</v>
      </c>
      <c r="K282">
        <v>5</v>
      </c>
      <c r="L282" s="1">
        <v>84.237159729003906</v>
      </c>
    </row>
    <row r="283" spans="1:12" x14ac:dyDescent="0.2">
      <c r="A283" t="s">
        <v>626</v>
      </c>
      <c r="B283" t="s">
        <v>939</v>
      </c>
      <c r="C283" t="s">
        <v>1119</v>
      </c>
      <c r="D283" s="1">
        <v>7.4011173000000001</v>
      </c>
      <c r="E283" s="1">
        <v>7.4667186737060547</v>
      </c>
      <c r="F283" s="1">
        <v>9.2774651944637299E-2</v>
      </c>
      <c r="G283" s="23">
        <f>POWER(10,((D283-32.244)/-3.5068))</f>
        <v>12139558.478356509</v>
      </c>
      <c r="J283">
        <v>3</v>
      </c>
      <c r="K283">
        <v>5</v>
      </c>
      <c r="L283" s="1">
        <v>84.237159729003906</v>
      </c>
    </row>
    <row r="284" spans="1:12" x14ac:dyDescent="0.2">
      <c r="A284" t="s">
        <v>103</v>
      </c>
      <c r="B284" t="s">
        <v>940</v>
      </c>
      <c r="C284" t="s">
        <v>1119</v>
      </c>
      <c r="D284" s="1">
        <v>6.9288917000000003</v>
      </c>
      <c r="E284" s="1">
        <v>6.9439983367919922</v>
      </c>
      <c r="F284" s="1">
        <v>2.1363731473684311E-2</v>
      </c>
      <c r="G284" s="23">
        <f>POWER(10,((D284-32.244)/-3.5068))</f>
        <v>16552472.172473475</v>
      </c>
      <c r="H284" s="23">
        <f t="shared" ref="H284" si="244">AVERAGE(G284:G285)</f>
        <v>16389906.848532474</v>
      </c>
      <c r="I284" s="23">
        <f t="shared" ref="I284" si="245">STDEV(G284:G285)</f>
        <v>229902.08588894017</v>
      </c>
      <c r="J284">
        <v>3</v>
      </c>
      <c r="K284">
        <v>5</v>
      </c>
      <c r="L284" s="1">
        <v>85.042572021484375</v>
      </c>
    </row>
    <row r="285" spans="1:12" x14ac:dyDescent="0.2">
      <c r="A285" t="s">
        <v>134</v>
      </c>
      <c r="B285" t="s">
        <v>940</v>
      </c>
      <c r="C285" t="s">
        <v>1119</v>
      </c>
      <c r="D285" s="1">
        <v>6.9591044999999996</v>
      </c>
      <c r="E285" s="1">
        <v>6.9439983367919922</v>
      </c>
      <c r="F285" s="1">
        <v>2.1363731473684311E-2</v>
      </c>
      <c r="G285" s="23">
        <f>POWER(10,((D285-32.244)/-3.5068))</f>
        <v>16227341.524591472</v>
      </c>
      <c r="J285">
        <v>3</v>
      </c>
      <c r="K285">
        <v>5</v>
      </c>
      <c r="L285" s="1">
        <v>85.042572021484375</v>
      </c>
    </row>
    <row r="286" spans="1:12" x14ac:dyDescent="0.2">
      <c r="A286" t="s">
        <v>174</v>
      </c>
      <c r="B286" t="s">
        <v>941</v>
      </c>
      <c r="C286" t="s">
        <v>1119</v>
      </c>
      <c r="D286" s="1">
        <v>8.4095510000000004</v>
      </c>
      <c r="E286" s="1">
        <v>8.3860664367675781</v>
      </c>
      <c r="F286" s="1">
        <v>3.3211041241884232E-2</v>
      </c>
      <c r="G286" s="23">
        <f>POWER(10,((D286-32.244)/-3.5068))</f>
        <v>6260913.0920967925</v>
      </c>
      <c r="H286" s="23">
        <f t="shared" ref="H286" si="246">AVERAGE(G286:G287)</f>
        <v>6358958.7469470277</v>
      </c>
      <c r="I286" s="23">
        <f t="shared" ref="I286" si="247">STDEV(G286:G287)</f>
        <v>138657.49482095407</v>
      </c>
      <c r="J286">
        <v>3</v>
      </c>
      <c r="K286">
        <v>5</v>
      </c>
      <c r="L286" s="1">
        <v>83.700210571289062</v>
      </c>
    </row>
    <row r="287" spans="1:12" x14ac:dyDescent="0.2">
      <c r="A287" t="s">
        <v>204</v>
      </c>
      <c r="B287" t="s">
        <v>941</v>
      </c>
      <c r="C287" t="s">
        <v>1119</v>
      </c>
      <c r="D287" s="1">
        <v>8.3625830000000008</v>
      </c>
      <c r="E287" s="1">
        <v>8.3860664367675781</v>
      </c>
      <c r="F287" s="1">
        <v>3.3211041241884232E-2</v>
      </c>
      <c r="G287" s="23">
        <f>POWER(10,((D287-32.244)/-3.5068))</f>
        <v>6457004.401797263</v>
      </c>
      <c r="J287">
        <v>3</v>
      </c>
      <c r="K287">
        <v>5</v>
      </c>
      <c r="L287" s="1">
        <v>83.700210571289062</v>
      </c>
    </row>
    <row r="288" spans="1:12" x14ac:dyDescent="0.2">
      <c r="A288" t="s">
        <v>244</v>
      </c>
      <c r="B288" t="s">
        <v>942</v>
      </c>
      <c r="C288" t="s">
        <v>1119</v>
      </c>
      <c r="D288" s="1">
        <v>7.6697350000000002</v>
      </c>
      <c r="E288" s="1">
        <v>7.7577400207519531</v>
      </c>
      <c r="F288" s="1">
        <v>0.1244579553604126</v>
      </c>
      <c r="G288" s="23">
        <f>POWER(10,((D288-32.244)/-3.5068))</f>
        <v>10176625.630469646</v>
      </c>
      <c r="H288" s="23">
        <f t="shared" ref="H288" si="248">AVERAGE(G288:G289)</f>
        <v>9621281.776346039</v>
      </c>
      <c r="I288" s="23">
        <f t="shared" ref="I288" si="249">STDEV(G288:G289)</f>
        <v>785374.81028215238</v>
      </c>
      <c r="J288">
        <v>3</v>
      </c>
      <c r="K288">
        <v>5</v>
      </c>
      <c r="L288" s="1">
        <v>83.96868896484375</v>
      </c>
    </row>
    <row r="289" spans="1:13" x14ac:dyDescent="0.2">
      <c r="A289" t="s">
        <v>275</v>
      </c>
      <c r="B289" t="s">
        <v>942</v>
      </c>
      <c r="C289" t="s">
        <v>1119</v>
      </c>
      <c r="D289" s="1">
        <v>7.845745</v>
      </c>
      <c r="E289" s="1">
        <v>7.7577400207519531</v>
      </c>
      <c r="F289" s="1">
        <v>0.1244579553604126</v>
      </c>
      <c r="G289" s="23">
        <f>POWER(10,((D289-32.244)/-3.5068))</f>
        <v>9065937.9222224299</v>
      </c>
      <c r="J289">
        <v>3</v>
      </c>
      <c r="K289">
        <v>5</v>
      </c>
      <c r="L289" s="1">
        <v>83.834449768066406</v>
      </c>
    </row>
    <row r="290" spans="1:13" x14ac:dyDescent="0.2">
      <c r="A290" t="s">
        <v>315</v>
      </c>
      <c r="B290" t="s">
        <v>943</v>
      </c>
      <c r="C290" t="s">
        <v>1119</v>
      </c>
      <c r="D290" s="1">
        <v>9.8510240000000007</v>
      </c>
      <c r="E290" s="1">
        <v>9.9236259460449219</v>
      </c>
      <c r="F290" s="1">
        <v>0.10267579555511475</v>
      </c>
      <c r="G290" s="23">
        <f>POWER(10,((D290-32.244)/-3.5068))</f>
        <v>2429891.3768410888</v>
      </c>
      <c r="H290" s="23">
        <f t="shared" ref="H290" si="250">AVERAGE(G290:G291)</f>
        <v>2319406.1381695005</v>
      </c>
      <c r="I290" s="23">
        <f t="shared" ref="I290" si="251">STDEV(G290:G291)</f>
        <v>156249.72297138846</v>
      </c>
      <c r="J290">
        <v>3</v>
      </c>
      <c r="K290">
        <v>7</v>
      </c>
      <c r="L290" s="1">
        <v>84.237159729003906</v>
      </c>
    </row>
    <row r="291" spans="1:13" x14ac:dyDescent="0.2">
      <c r="A291" t="s">
        <v>346</v>
      </c>
      <c r="B291" t="s">
        <v>943</v>
      </c>
      <c r="C291" t="s">
        <v>1119</v>
      </c>
      <c r="D291" s="1">
        <v>9.9962289999999996</v>
      </c>
      <c r="E291" s="1">
        <v>9.9236259460449219</v>
      </c>
      <c r="F291" s="1">
        <v>0.10267579555511475</v>
      </c>
      <c r="G291" s="23">
        <f>POWER(10,((D291-32.244)/-3.5068))</f>
        <v>2208920.8994979123</v>
      </c>
      <c r="J291">
        <v>3</v>
      </c>
      <c r="K291">
        <v>6</v>
      </c>
      <c r="L291" s="1">
        <v>84.237159729003906</v>
      </c>
    </row>
    <row r="292" spans="1:13" x14ac:dyDescent="0.2">
      <c r="A292" t="s">
        <v>386</v>
      </c>
      <c r="B292" t="s">
        <v>944</v>
      </c>
      <c r="C292" t="s">
        <v>1119</v>
      </c>
      <c r="D292" s="1">
        <v>9.9667980000000007</v>
      </c>
      <c r="E292" s="1">
        <v>10.029988288879395</v>
      </c>
      <c r="F292" s="1">
        <v>8.9364804327487946E-2</v>
      </c>
      <c r="G292" s="23">
        <f>POWER(10,((D292-32.244)/-3.5068))</f>
        <v>2252022.4513645782</v>
      </c>
      <c r="H292" s="23">
        <f t="shared" ref="H292" si="252">AVERAGE(G292:G293)</f>
        <v>2162355.0920802206</v>
      </c>
      <c r="I292" s="23">
        <f t="shared" ref="I292" si="253">STDEV(G292:G293)</f>
        <v>126808.79560211929</v>
      </c>
      <c r="J292">
        <v>3</v>
      </c>
      <c r="K292">
        <v>6</v>
      </c>
      <c r="L292" s="1">
        <v>84.237159729003906</v>
      </c>
      <c r="M292" s="1">
        <v>80.612800598144531</v>
      </c>
    </row>
    <row r="293" spans="1:13" x14ac:dyDescent="0.2">
      <c r="A293" t="s">
        <v>417</v>
      </c>
      <c r="B293" t="s">
        <v>944</v>
      </c>
      <c r="C293" t="s">
        <v>1119</v>
      </c>
      <c r="D293" s="1">
        <v>10.093178999999999</v>
      </c>
      <c r="E293" s="1">
        <v>10.029988288879395</v>
      </c>
      <c r="F293" s="1">
        <v>8.9364804327487946E-2</v>
      </c>
      <c r="G293" s="23">
        <f>POWER(10,((D293-32.244)/-3.5068))</f>
        <v>2072687.7327958634</v>
      </c>
      <c r="J293">
        <v>3</v>
      </c>
      <c r="K293">
        <v>7</v>
      </c>
      <c r="L293" s="1">
        <v>84.102920532226562</v>
      </c>
      <c r="M293" s="1">
        <v>80.478561401367188</v>
      </c>
    </row>
    <row r="294" spans="1:13" x14ac:dyDescent="0.2">
      <c r="A294" t="s">
        <v>457</v>
      </c>
      <c r="B294" t="s">
        <v>945</v>
      </c>
      <c r="C294" t="s">
        <v>1119</v>
      </c>
      <c r="D294" s="1">
        <v>9.9574569999999998</v>
      </c>
      <c r="E294" s="1">
        <v>9.9140262603759766</v>
      </c>
      <c r="F294" s="1">
        <v>6.1419084668159485E-2</v>
      </c>
      <c r="G294" s="23">
        <f>POWER(10,((D294-32.244)/-3.5068))</f>
        <v>2265877.3483319758</v>
      </c>
      <c r="H294" s="23">
        <f t="shared" ref="H294" si="254">AVERAGE(G294:G295)</f>
        <v>2332370.0971005252</v>
      </c>
      <c r="I294" s="23">
        <f t="shared" ref="I294" si="255">STDEV(G294:G295)</f>
        <v>94034.947107949149</v>
      </c>
      <c r="J294">
        <v>3</v>
      </c>
      <c r="K294">
        <v>6</v>
      </c>
      <c r="L294" s="1">
        <v>84.237159729003906</v>
      </c>
    </row>
    <row r="295" spans="1:13" x14ac:dyDescent="0.2">
      <c r="A295" t="s">
        <v>488</v>
      </c>
      <c r="B295" t="s">
        <v>945</v>
      </c>
      <c r="C295" t="s">
        <v>1119</v>
      </c>
      <c r="D295" s="1">
        <v>9.8705970000000001</v>
      </c>
      <c r="E295" s="1">
        <v>9.9140262603759766</v>
      </c>
      <c r="F295" s="1">
        <v>6.1419084668159485E-2</v>
      </c>
      <c r="G295" s="23">
        <f>POWER(10,((D295-32.244)/-3.5068))</f>
        <v>2398862.8458690741</v>
      </c>
      <c r="J295">
        <v>3</v>
      </c>
      <c r="K295">
        <v>6</v>
      </c>
      <c r="L295" s="1">
        <v>84.102920532226562</v>
      </c>
    </row>
    <row r="296" spans="1:13" x14ac:dyDescent="0.2">
      <c r="A296" t="s">
        <v>527</v>
      </c>
      <c r="B296" t="s">
        <v>946</v>
      </c>
      <c r="C296" t="s">
        <v>1119</v>
      </c>
      <c r="D296" s="1">
        <v>8.1491009999999999</v>
      </c>
      <c r="E296" s="1">
        <v>8.4738311767578125</v>
      </c>
      <c r="F296" s="1">
        <v>0.45923814177513123</v>
      </c>
      <c r="G296" s="23">
        <f>POWER(10,((D296-32.244)/-3.5068))</f>
        <v>7428611.8217265997</v>
      </c>
      <c r="H296" s="23">
        <f t="shared" ref="H296" si="256">AVERAGE(G296:G297)</f>
        <v>6139113.048694754</v>
      </c>
      <c r="I296" s="23">
        <f t="shared" ref="I296" si="257">STDEV(G296:G297)</f>
        <v>1823626.6534851044</v>
      </c>
      <c r="J296">
        <v>3</v>
      </c>
      <c r="K296">
        <v>6</v>
      </c>
      <c r="L296" s="1">
        <v>83.96868896484375</v>
      </c>
    </row>
    <row r="297" spans="1:13" x14ac:dyDescent="0.2">
      <c r="A297" t="s">
        <v>558</v>
      </c>
      <c r="B297" t="s">
        <v>946</v>
      </c>
      <c r="C297" t="s">
        <v>1119</v>
      </c>
      <c r="D297" s="1">
        <v>8.7985620000000004</v>
      </c>
      <c r="E297" s="1">
        <v>8.4738311767578125</v>
      </c>
      <c r="F297" s="1">
        <v>0.45923814177513123</v>
      </c>
      <c r="G297" s="23">
        <f>POWER(10,((D297-32.244)/-3.5068))</f>
        <v>4849614.2756629093</v>
      </c>
      <c r="J297">
        <v>3</v>
      </c>
      <c r="K297">
        <v>6</v>
      </c>
      <c r="L297" s="1">
        <v>83.96868896484375</v>
      </c>
    </row>
    <row r="298" spans="1:13" x14ac:dyDescent="0.2">
      <c r="A298" t="s">
        <v>597</v>
      </c>
      <c r="B298" t="s">
        <v>947</v>
      </c>
      <c r="C298" t="s">
        <v>1119</v>
      </c>
      <c r="D298" s="1">
        <v>8.905958</v>
      </c>
      <c r="E298" s="1">
        <v>8.8357381820678711</v>
      </c>
      <c r="F298" s="1">
        <v>9.9306069314479828E-2</v>
      </c>
      <c r="G298" s="23">
        <f>POWER(10,((D298-32.244)/-3.5068))</f>
        <v>4519413.9952521175</v>
      </c>
      <c r="H298" s="23">
        <f t="shared" ref="H298" si="258">AVERAGE(G298:G299)</f>
        <v>4737699.781929343</v>
      </c>
      <c r="I298" s="23">
        <f t="shared" ref="I298" si="259">STDEV(G298:G299)</f>
        <v>308702.71999221254</v>
      </c>
      <c r="J298">
        <v>3</v>
      </c>
      <c r="K298">
        <v>6</v>
      </c>
      <c r="L298" s="1">
        <v>84.237159729003906</v>
      </c>
    </row>
    <row r="299" spans="1:13" x14ac:dyDescent="0.2">
      <c r="A299" t="s">
        <v>627</v>
      </c>
      <c r="B299" t="s">
        <v>947</v>
      </c>
      <c r="C299" t="s">
        <v>1119</v>
      </c>
      <c r="D299" s="1">
        <v>8.7655180000000001</v>
      </c>
      <c r="E299" s="1">
        <v>8.8357381820678711</v>
      </c>
      <c r="F299" s="1">
        <v>9.9306069314479828E-2</v>
      </c>
      <c r="G299" s="23">
        <f>POWER(10,((D299-32.244)/-3.5068))</f>
        <v>4955985.5686065685</v>
      </c>
      <c r="J299">
        <v>3</v>
      </c>
      <c r="K299">
        <v>6</v>
      </c>
      <c r="L299" s="1">
        <v>84.237159729003906</v>
      </c>
    </row>
    <row r="300" spans="1:13" x14ac:dyDescent="0.2">
      <c r="A300" t="s">
        <v>104</v>
      </c>
      <c r="B300" t="s">
        <v>948</v>
      </c>
      <c r="C300" t="s">
        <v>1119</v>
      </c>
      <c r="D300" s="1">
        <v>7.6112713999999997</v>
      </c>
      <c r="E300" s="1">
        <v>7.7460746765136719</v>
      </c>
      <c r="F300" s="1">
        <v>0.19064031541347504</v>
      </c>
      <c r="G300" s="23">
        <f>POWER(10,((D300-32.244)/-3.5068))</f>
        <v>10574876.246766225</v>
      </c>
      <c r="H300" s="23">
        <f t="shared" ref="H300" si="260">AVERAGE(G300:G301)</f>
        <v>9717036.5114065707</v>
      </c>
      <c r="I300" s="23">
        <f t="shared" ref="I300" si="261">STDEV(G300:G301)</f>
        <v>1213168.5880881692</v>
      </c>
      <c r="J300">
        <v>3</v>
      </c>
      <c r="K300">
        <v>6</v>
      </c>
      <c r="L300" s="1">
        <v>84.102920532226562</v>
      </c>
    </row>
    <row r="301" spans="1:13" x14ac:dyDescent="0.2">
      <c r="A301" t="s">
        <v>135</v>
      </c>
      <c r="B301" t="s">
        <v>948</v>
      </c>
      <c r="C301" t="s">
        <v>1119</v>
      </c>
      <c r="D301" s="1">
        <v>7.8808775000000004</v>
      </c>
      <c r="E301" s="1">
        <v>7.7460746765136719</v>
      </c>
      <c r="F301" s="1">
        <v>0.19064031541347504</v>
      </c>
      <c r="G301" s="23">
        <f>POWER(10,((D301-32.244)/-3.5068))</f>
        <v>8859196.7760469168</v>
      </c>
      <c r="J301">
        <v>3</v>
      </c>
      <c r="K301">
        <v>6</v>
      </c>
      <c r="L301" s="1">
        <v>84.102920532226562</v>
      </c>
    </row>
    <row r="302" spans="1:13" x14ac:dyDescent="0.2">
      <c r="A302" t="s">
        <v>175</v>
      </c>
      <c r="B302" t="s">
        <v>949</v>
      </c>
      <c r="C302" t="s">
        <v>1119</v>
      </c>
      <c r="D302" s="1">
        <v>7.3943047999999996</v>
      </c>
      <c r="E302" s="1">
        <v>7.3572788238525391</v>
      </c>
      <c r="F302" s="1">
        <v>5.236256867647171E-2</v>
      </c>
      <c r="G302" s="23">
        <f>POWER(10,((D302-32.244)/-3.5068))</f>
        <v>12193981.8929944</v>
      </c>
      <c r="H302" s="23">
        <f t="shared" ref="H302" si="262">AVERAGE(G302:G303)</f>
        <v>12497760.339033265</v>
      </c>
      <c r="I302" s="23">
        <f t="shared" ref="I302" si="263">STDEV(G302:G303)</f>
        <v>429607.59834478435</v>
      </c>
      <c r="J302">
        <v>3</v>
      </c>
      <c r="K302">
        <v>5</v>
      </c>
      <c r="L302" s="1">
        <v>85.176803588867188</v>
      </c>
    </row>
    <row r="303" spans="1:13" x14ac:dyDescent="0.2">
      <c r="A303" t="s">
        <v>205</v>
      </c>
      <c r="B303" t="s">
        <v>949</v>
      </c>
      <c r="C303" t="s">
        <v>1119</v>
      </c>
      <c r="D303" s="1">
        <v>7.3202530000000001</v>
      </c>
      <c r="E303" s="1">
        <v>7.3572788238525391</v>
      </c>
      <c r="F303" s="1">
        <v>5.236256867647171E-2</v>
      </c>
      <c r="G303" s="23">
        <f>POWER(10,((D303-32.244)/-3.5068))</f>
        <v>12801538.785072127</v>
      </c>
      <c r="J303">
        <v>3</v>
      </c>
      <c r="K303">
        <v>5</v>
      </c>
      <c r="L303" s="1">
        <v>85.176803588867188</v>
      </c>
    </row>
    <row r="304" spans="1:13" x14ac:dyDescent="0.2">
      <c r="A304" t="s">
        <v>245</v>
      </c>
      <c r="B304" t="s">
        <v>950</v>
      </c>
      <c r="C304" t="s">
        <v>1119</v>
      </c>
      <c r="D304" s="1">
        <v>14.176192</v>
      </c>
      <c r="E304" s="1">
        <v>14.180658340454102</v>
      </c>
      <c r="F304" s="1">
        <v>6.3166324980556965E-3</v>
      </c>
      <c r="G304" s="23">
        <f>POWER(10,((D304-32.244)/-3.5068))</f>
        <v>141977.92611549358</v>
      </c>
      <c r="H304" s="23">
        <f t="shared" ref="H304" si="264">AVERAGE(G304:G305)</f>
        <v>141562.76199706769</v>
      </c>
      <c r="I304" s="23">
        <f t="shared" ref="I304" si="265">STDEV(G304:G305)</f>
        <v>587.1307268885655</v>
      </c>
      <c r="J304">
        <v>3</v>
      </c>
      <c r="K304">
        <v>10</v>
      </c>
      <c r="L304" s="1">
        <v>83.297508239746094</v>
      </c>
    </row>
    <row r="305" spans="1:14" x14ac:dyDescent="0.2">
      <c r="A305" t="s">
        <v>276</v>
      </c>
      <c r="B305" t="s">
        <v>950</v>
      </c>
      <c r="C305" t="s">
        <v>1119</v>
      </c>
      <c r="D305" s="1">
        <v>14.185124999999999</v>
      </c>
      <c r="E305" s="1">
        <v>14.180658340454102</v>
      </c>
      <c r="F305" s="1">
        <v>6.3166324980556965E-3</v>
      </c>
      <c r="G305" s="23">
        <f>POWER(10,((D305-32.244)/-3.5068))</f>
        <v>141147.5978786418</v>
      </c>
      <c r="J305">
        <v>3</v>
      </c>
      <c r="K305">
        <v>10</v>
      </c>
      <c r="L305" s="1">
        <v>83.029037475585938</v>
      </c>
    </row>
    <row r="306" spans="1:14" x14ac:dyDescent="0.2">
      <c r="A306" t="s">
        <v>316</v>
      </c>
      <c r="B306" t="s">
        <v>951</v>
      </c>
      <c r="C306" t="s">
        <v>1119</v>
      </c>
      <c r="D306" s="1">
        <v>6.7555800000000001</v>
      </c>
      <c r="E306" s="1">
        <v>6.6891946792602539</v>
      </c>
      <c r="F306" s="1">
        <v>9.3882612884044647E-2</v>
      </c>
      <c r="G306" s="23">
        <f>POWER(10,((D306-32.244)/-3.5068))</f>
        <v>18547461.397963293</v>
      </c>
      <c r="H306" s="23">
        <f t="shared" ref="H306" si="266">AVERAGE(G306:G307)</f>
        <v>19392209.075929128</v>
      </c>
      <c r="I306" s="23">
        <f t="shared" ref="I306" si="267">STDEV(G306:G307)</f>
        <v>1194653.6229624632</v>
      </c>
      <c r="J306">
        <v>3</v>
      </c>
      <c r="K306">
        <v>4</v>
      </c>
      <c r="L306" s="1">
        <v>85.311042785644531</v>
      </c>
    </row>
    <row r="307" spans="1:14" x14ac:dyDescent="0.2">
      <c r="A307" t="s">
        <v>347</v>
      </c>
      <c r="B307" t="s">
        <v>951</v>
      </c>
      <c r="C307" t="s">
        <v>1119</v>
      </c>
      <c r="D307" s="1">
        <v>6.6228100000000003</v>
      </c>
      <c r="E307" s="1">
        <v>6.6891946792602539</v>
      </c>
      <c r="F307" s="1">
        <v>9.3882612884044647E-2</v>
      </c>
      <c r="G307" s="23">
        <f>POWER(10,((D307-32.244)/-3.5068))</f>
        <v>20236956.753894962</v>
      </c>
      <c r="J307">
        <v>3</v>
      </c>
      <c r="K307">
        <v>4</v>
      </c>
      <c r="L307" s="1">
        <v>85.311042785644531</v>
      </c>
    </row>
    <row r="308" spans="1:14" x14ac:dyDescent="0.2">
      <c r="A308" s="6" t="s">
        <v>387</v>
      </c>
      <c r="B308" s="6" t="s">
        <v>952</v>
      </c>
      <c r="C308" s="6" t="s">
        <v>1119</v>
      </c>
      <c r="D308" s="7">
        <v>8.3628999999999998</v>
      </c>
      <c r="E308" s="7">
        <v>8.0408267974853516</v>
      </c>
      <c r="F308" s="7">
        <v>0.45547997951507568</v>
      </c>
      <c r="G308" s="23">
        <f>POWER(10,((D308-32.244)/-3.5068))</f>
        <v>6455660.5547593404</v>
      </c>
      <c r="H308" s="23">
        <f t="shared" ref="H308" si="268">AVERAGE(G308:G309)</f>
        <v>8154977.4176575989</v>
      </c>
      <c r="I308" s="23">
        <f t="shared" ref="I308" si="269">STDEV(G308:G309)</f>
        <v>2403196.9542800169</v>
      </c>
      <c r="J308" s="6">
        <v>3</v>
      </c>
      <c r="K308" s="6">
        <v>6</v>
      </c>
      <c r="L308" s="7">
        <v>85.176803588867188</v>
      </c>
      <c r="M308" s="6"/>
      <c r="N308" t="s">
        <v>1177</v>
      </c>
    </row>
    <row r="309" spans="1:14" x14ac:dyDescent="0.2">
      <c r="A309" s="6" t="s">
        <v>418</v>
      </c>
      <c r="B309" s="6" t="s">
        <v>952</v>
      </c>
      <c r="C309" s="6" t="s">
        <v>1119</v>
      </c>
      <c r="D309" s="7">
        <v>7.7187539999999997</v>
      </c>
      <c r="E309" s="7">
        <v>8.0408267974853516</v>
      </c>
      <c r="F309" s="7">
        <v>0.45547997951507568</v>
      </c>
      <c r="G309" s="23">
        <f>POWER(10,((D309-32.244)/-3.5068))</f>
        <v>9854294.2805558573</v>
      </c>
      <c r="J309" s="6">
        <v>3</v>
      </c>
      <c r="K309" s="6">
        <v>6</v>
      </c>
      <c r="L309" s="7">
        <v>85.176803588867188</v>
      </c>
      <c r="M309" s="7">
        <v>82.760566711425781</v>
      </c>
      <c r="N309" t="s">
        <v>1177</v>
      </c>
    </row>
    <row r="310" spans="1:14" x14ac:dyDescent="0.2">
      <c r="A310" s="6" t="s">
        <v>458</v>
      </c>
      <c r="B310" s="6" t="s">
        <v>953</v>
      </c>
      <c r="C310" s="6" t="s">
        <v>1119</v>
      </c>
      <c r="D310" s="6" t="s">
        <v>72</v>
      </c>
      <c r="E310" s="7">
        <v>9.8604831695556641</v>
      </c>
      <c r="F310" s="6"/>
      <c r="G310" s="23" t="e">
        <f>POWER(10,((D310-32.244)/-3.5068))</f>
        <v>#VALUE!</v>
      </c>
      <c r="H310" s="23" t="e">
        <f t="shared" ref="H310" si="270">AVERAGE(G310:G311)</f>
        <v>#VALUE!</v>
      </c>
      <c r="I310" s="23" t="e">
        <f t="shared" ref="I310" si="271">STDEV(G310:G311)</f>
        <v>#VALUE!</v>
      </c>
      <c r="J310" s="6">
        <v>3</v>
      </c>
      <c r="K310" s="6">
        <v>9</v>
      </c>
      <c r="L310" s="7">
        <v>84.639862060546875</v>
      </c>
      <c r="M310" s="6"/>
      <c r="N310" t="s">
        <v>1177</v>
      </c>
    </row>
    <row r="311" spans="1:14" x14ac:dyDescent="0.2">
      <c r="A311" s="6" t="s">
        <v>489</v>
      </c>
      <c r="B311" s="6" t="s">
        <v>953</v>
      </c>
      <c r="C311" s="6" t="s">
        <v>1119</v>
      </c>
      <c r="D311" s="7">
        <v>9.8604830000000003</v>
      </c>
      <c r="E311" s="7">
        <v>9.8604831695556641</v>
      </c>
      <c r="F311" s="6"/>
      <c r="G311" s="23">
        <f>POWER(10,((D311-32.244)/-3.5068))</f>
        <v>2414846.4940496418</v>
      </c>
      <c r="J311" s="6">
        <v>3</v>
      </c>
      <c r="K311" s="6">
        <v>9</v>
      </c>
      <c r="L311" s="7">
        <v>85.042572021484375</v>
      </c>
      <c r="M311" s="6"/>
      <c r="N311" t="s">
        <v>1177</v>
      </c>
    </row>
    <row r="312" spans="1:14" x14ac:dyDescent="0.2">
      <c r="A312" t="s">
        <v>528</v>
      </c>
      <c r="B312" t="s">
        <v>954</v>
      </c>
      <c r="C312" t="s">
        <v>1119</v>
      </c>
      <c r="D312" s="1">
        <v>7.8182334999999998</v>
      </c>
      <c r="E312" s="1">
        <v>7.9694724082946777</v>
      </c>
      <c r="F312" s="1">
        <v>0.2138841301202774</v>
      </c>
      <c r="G312" s="23">
        <f>POWER(10,((D312-32.244)/-3.5068))</f>
        <v>9231195.0498111323</v>
      </c>
      <c r="H312" s="23">
        <f t="shared" ref="H312" si="272">AVERAGE(G312:G313)</f>
        <v>8399791.3196336571</v>
      </c>
      <c r="I312" s="23">
        <f t="shared" ref="I312" si="273">STDEV(G312:G313)</f>
        <v>1175782.4310245658</v>
      </c>
      <c r="J312">
        <v>3</v>
      </c>
      <c r="K312">
        <v>6</v>
      </c>
      <c r="L312" s="1">
        <v>84.237159729003906</v>
      </c>
    </row>
    <row r="313" spans="1:14" x14ac:dyDescent="0.2">
      <c r="A313" t="s">
        <v>559</v>
      </c>
      <c r="B313" t="s">
        <v>954</v>
      </c>
      <c r="C313" t="s">
        <v>1119</v>
      </c>
      <c r="D313" s="1">
        <v>8.120711</v>
      </c>
      <c r="E313" s="1">
        <v>7.9694724082946777</v>
      </c>
      <c r="F313" s="1">
        <v>0.2138841301202774</v>
      </c>
      <c r="G313" s="23">
        <f>POWER(10,((D313-32.244)/-3.5068))</f>
        <v>7568387.5894561829</v>
      </c>
      <c r="J313">
        <v>3</v>
      </c>
      <c r="K313">
        <v>6</v>
      </c>
      <c r="L313" s="1">
        <v>84.237159729003906</v>
      </c>
    </row>
    <row r="314" spans="1:14" x14ac:dyDescent="0.2">
      <c r="A314" t="s">
        <v>598</v>
      </c>
      <c r="B314" t="s">
        <v>955</v>
      </c>
      <c r="C314" t="s">
        <v>1119</v>
      </c>
      <c r="D314" s="1">
        <v>8.4390110000000007</v>
      </c>
      <c r="E314" s="1">
        <v>8.3908672332763672</v>
      </c>
      <c r="F314" s="1">
        <v>6.8085029721260071E-2</v>
      </c>
      <c r="G314" s="23">
        <f>POWER(10,((D314-32.244)/-3.5068))</f>
        <v>6140968.2798492042</v>
      </c>
      <c r="H314" s="23">
        <f t="shared" ref="H314" si="274">AVERAGE(G314:G315)</f>
        <v>6341360.1717120027</v>
      </c>
      <c r="I314" s="23">
        <f t="shared" ref="I314" si="275">STDEV(G314:G315)</f>
        <v>283396.93126197229</v>
      </c>
      <c r="J314">
        <v>3</v>
      </c>
      <c r="K314">
        <v>6</v>
      </c>
      <c r="L314" s="1">
        <v>82.894805908203125</v>
      </c>
    </row>
    <row r="315" spans="1:14" x14ac:dyDescent="0.2">
      <c r="A315" t="s">
        <v>628</v>
      </c>
      <c r="B315" t="s">
        <v>955</v>
      </c>
      <c r="C315" t="s">
        <v>1119</v>
      </c>
      <c r="D315" s="1">
        <v>8.3427240000000005</v>
      </c>
      <c r="E315" s="1">
        <v>8.3908672332763672</v>
      </c>
      <c r="F315" s="1">
        <v>6.8085029721260071E-2</v>
      </c>
      <c r="G315" s="23">
        <f>POWER(10,((D315-32.244)/-3.5068))</f>
        <v>6541752.0635748012</v>
      </c>
      <c r="J315">
        <v>3</v>
      </c>
      <c r="K315">
        <v>6</v>
      </c>
      <c r="L315" s="1">
        <v>82.760566711425781</v>
      </c>
    </row>
    <row r="316" spans="1:14" x14ac:dyDescent="0.2">
      <c r="A316" t="s">
        <v>105</v>
      </c>
      <c r="B316" t="s">
        <v>956</v>
      </c>
      <c r="C316" t="s">
        <v>1119</v>
      </c>
      <c r="D316" s="1">
        <v>8.8738969999999995</v>
      </c>
      <c r="E316" s="1">
        <v>8.7708454132080078</v>
      </c>
      <c r="F316" s="1">
        <v>0.14573571085929871</v>
      </c>
      <c r="G316" s="23">
        <f>POWER(10,((D316-32.244)/-3.5068))</f>
        <v>4615562.6388562508</v>
      </c>
      <c r="H316" s="23">
        <f t="shared" ref="H316" si="276">AVERAGE(G316:G317)</f>
        <v>4949987.8005067548</v>
      </c>
      <c r="I316" s="23">
        <f t="shared" ref="I316" si="277">STDEV(G316:G317)</f>
        <v>472948.59920495743</v>
      </c>
      <c r="J316">
        <v>3</v>
      </c>
      <c r="K316">
        <v>6</v>
      </c>
      <c r="L316" s="1">
        <v>84.505630493164062</v>
      </c>
    </row>
    <row r="317" spans="1:14" x14ac:dyDescent="0.2">
      <c r="A317" t="s">
        <v>136</v>
      </c>
      <c r="B317" t="s">
        <v>956</v>
      </c>
      <c r="C317" t="s">
        <v>1119</v>
      </c>
      <c r="D317" s="1">
        <v>8.6677949999999999</v>
      </c>
      <c r="E317" s="1">
        <v>8.7708454132080078</v>
      </c>
      <c r="F317" s="1">
        <v>0.14573571085929871</v>
      </c>
      <c r="G317" s="23">
        <f>POWER(10,((D317-32.244)/-3.5068))</f>
        <v>5284412.9621572588</v>
      </c>
      <c r="J317">
        <v>3</v>
      </c>
      <c r="K317">
        <v>6</v>
      </c>
      <c r="L317" s="1">
        <v>84.639862060546875</v>
      </c>
    </row>
    <row r="318" spans="1:14" x14ac:dyDescent="0.2">
      <c r="A318" t="s">
        <v>176</v>
      </c>
      <c r="B318" t="s">
        <v>957</v>
      </c>
      <c r="C318" t="s">
        <v>1119</v>
      </c>
      <c r="D318" s="1">
        <v>8.5904589999999992</v>
      </c>
      <c r="E318" s="1">
        <v>8.7275409698486328</v>
      </c>
      <c r="F318" s="1">
        <v>0.19386403262615204</v>
      </c>
      <c r="G318" s="23">
        <f>POWER(10,((D318-32.244)/-3.5068))</f>
        <v>5559681.3767987136</v>
      </c>
      <c r="H318" s="23">
        <f t="shared" ref="H318" si="278">AVERAGE(G318:G319)</f>
        <v>5101716.2724299133</v>
      </c>
      <c r="I318" s="23">
        <f t="shared" ref="I318" si="279">STDEV(G318:G319)</f>
        <v>647660.46169196733</v>
      </c>
      <c r="J318">
        <v>3</v>
      </c>
      <c r="K318">
        <v>6</v>
      </c>
      <c r="L318" s="1">
        <v>82.357864379882812</v>
      </c>
    </row>
    <row r="319" spans="1:14" x14ac:dyDescent="0.2">
      <c r="A319" t="s">
        <v>206</v>
      </c>
      <c r="B319" t="s">
        <v>957</v>
      </c>
      <c r="C319" t="s">
        <v>1119</v>
      </c>
      <c r="D319" s="1">
        <v>8.8646239999999992</v>
      </c>
      <c r="E319" s="1">
        <v>8.7275409698486328</v>
      </c>
      <c r="F319" s="1">
        <v>0.19386403262615204</v>
      </c>
      <c r="G319" s="23">
        <f>POWER(10,((D319-32.244)/-3.5068))</f>
        <v>4643751.168061113</v>
      </c>
      <c r="J319">
        <v>3</v>
      </c>
      <c r="K319">
        <v>6</v>
      </c>
      <c r="L319" s="1">
        <v>82.357864379882812</v>
      </c>
    </row>
    <row r="320" spans="1:14" x14ac:dyDescent="0.2">
      <c r="A320" s="2" t="s">
        <v>247</v>
      </c>
      <c r="B320" s="2" t="s">
        <v>958</v>
      </c>
      <c r="C320" s="2" t="s">
        <v>1119</v>
      </c>
      <c r="D320" s="5">
        <v>8.8270389999999992</v>
      </c>
      <c r="E320" s="5">
        <v>9.6824398040771484</v>
      </c>
      <c r="F320" s="5">
        <v>1.2097197771072388</v>
      </c>
      <c r="G320" s="23">
        <f>POWER(10,((D320-32.244)/-3.5068))</f>
        <v>4759777.9055443751</v>
      </c>
      <c r="H320" s="23">
        <f t="shared" ref="H320" si="280">AVERAGE(G320:G321)</f>
        <v>3153822.9947791668</v>
      </c>
      <c r="I320" s="23">
        <f t="shared" ref="I320" si="281">STDEV(G320:G321)</f>
        <v>2271163.2153638313</v>
      </c>
      <c r="J320" s="2">
        <v>3</v>
      </c>
      <c r="K320" s="2">
        <v>6</v>
      </c>
      <c r="L320" s="5">
        <v>85.176803588867188</v>
      </c>
      <c r="M320" s="5">
        <v>82.223625183105469</v>
      </c>
    </row>
    <row r="321" spans="1:14" x14ac:dyDescent="0.2">
      <c r="A321" t="s">
        <v>277</v>
      </c>
      <c r="B321" t="s">
        <v>958</v>
      </c>
      <c r="C321" t="s">
        <v>1119</v>
      </c>
      <c r="D321" s="1">
        <v>10.537841</v>
      </c>
      <c r="E321" s="1">
        <f>D321</f>
        <v>10.537841</v>
      </c>
      <c r="F321" s="1">
        <v>0</v>
      </c>
      <c r="G321" s="23">
        <f>POWER(10,((D321-32.244)/-3.5068))</f>
        <v>1547868.0840139587</v>
      </c>
      <c r="J321">
        <v>3</v>
      </c>
      <c r="K321">
        <v>7</v>
      </c>
      <c r="L321" s="1">
        <v>84.774101257324219</v>
      </c>
      <c r="M321" s="1">
        <v>81.955154418945312</v>
      </c>
    </row>
    <row r="322" spans="1:14" x14ac:dyDescent="0.2">
      <c r="A322" t="s">
        <v>318</v>
      </c>
      <c r="B322" t="s">
        <v>959</v>
      </c>
      <c r="C322" t="s">
        <v>1119</v>
      </c>
      <c r="D322" s="1">
        <v>7.7799835000000002</v>
      </c>
      <c r="E322" s="1">
        <v>7.7928671836853027</v>
      </c>
      <c r="F322" s="1">
        <v>1.8220251426100731E-2</v>
      </c>
      <c r="G322" s="23">
        <f>POWER(10,((D322-32.244)/-3.5068))</f>
        <v>9465974.002987111</v>
      </c>
      <c r="H322" s="23">
        <f t="shared" ref="H322" si="282">AVERAGE(G322:G323)</f>
        <v>9386569.7921719104</v>
      </c>
      <c r="I322" s="23">
        <f t="shared" ref="I322" si="283">STDEV(G322:G323)</f>
        <v>112294.51184438774</v>
      </c>
      <c r="J322">
        <v>3</v>
      </c>
      <c r="K322">
        <v>6</v>
      </c>
      <c r="L322" s="1">
        <v>85.176803588867188</v>
      </c>
    </row>
    <row r="323" spans="1:14" x14ac:dyDescent="0.2">
      <c r="A323" t="s">
        <v>348</v>
      </c>
      <c r="B323" t="s">
        <v>959</v>
      </c>
      <c r="C323" t="s">
        <v>1119</v>
      </c>
      <c r="D323" s="1">
        <v>7.8057509999999999</v>
      </c>
      <c r="E323" s="1">
        <v>7.7928671836853027</v>
      </c>
      <c r="F323" s="1">
        <v>1.8220251426100731E-2</v>
      </c>
      <c r="G323" s="23">
        <f>POWER(10,((D323-32.244)/-3.5068))</f>
        <v>9307165.5813567117</v>
      </c>
      <c r="J323">
        <v>3</v>
      </c>
      <c r="K323">
        <v>6</v>
      </c>
      <c r="L323" s="1">
        <v>85.176803588867188</v>
      </c>
    </row>
    <row r="324" spans="1:14" x14ac:dyDescent="0.2">
      <c r="A324" s="6" t="s">
        <v>389</v>
      </c>
      <c r="B324" s="6" t="s">
        <v>960</v>
      </c>
      <c r="C324" s="6" t="s">
        <v>1119</v>
      </c>
      <c r="D324" s="7">
        <v>7.6915329999999997</v>
      </c>
      <c r="E324" s="7">
        <v>9.1708354949951172</v>
      </c>
      <c r="F324" s="7">
        <v>2.0920495986938477</v>
      </c>
      <c r="G324" s="23">
        <f>POWER(10,((D324-32.244)/-3.5068))</f>
        <v>10032008.119468598</v>
      </c>
      <c r="H324" s="23">
        <f t="shared" ref="H324" si="284">AVERAGE(G324:G325)</f>
        <v>5734925.2887693513</v>
      </c>
      <c r="I324" s="23">
        <f t="shared" ref="I324" si="285">STDEV(G324:G325)</f>
        <v>6076992.8178154444</v>
      </c>
      <c r="J324" s="6">
        <v>3</v>
      </c>
      <c r="K324" s="6">
        <v>6</v>
      </c>
      <c r="L324" s="7">
        <v>85.042572021484375</v>
      </c>
      <c r="M324" s="6"/>
      <c r="N324" t="s">
        <v>1177</v>
      </c>
    </row>
    <row r="325" spans="1:14" x14ac:dyDescent="0.2">
      <c r="A325" s="6" t="s">
        <v>419</v>
      </c>
      <c r="B325" s="6" t="s">
        <v>960</v>
      </c>
      <c r="C325" s="6" t="s">
        <v>1119</v>
      </c>
      <c r="D325" s="7">
        <v>10.650138</v>
      </c>
      <c r="E325" s="7">
        <v>9.1708354949951172</v>
      </c>
      <c r="F325" s="7">
        <v>2.0920495986938477</v>
      </c>
      <c r="G325" s="23">
        <f>POWER(10,((D325-32.244)/-3.5068))</f>
        <v>1437842.4580701054</v>
      </c>
      <c r="J325" s="6">
        <v>3</v>
      </c>
      <c r="K325" s="6">
        <v>6</v>
      </c>
      <c r="L325" s="7">
        <v>84.908332824707031</v>
      </c>
      <c r="M325" s="6"/>
      <c r="N325" t="s">
        <v>1177</v>
      </c>
    </row>
    <row r="326" spans="1:14" x14ac:dyDescent="0.2">
      <c r="A326" t="s">
        <v>460</v>
      </c>
      <c r="B326" t="s">
        <v>961</v>
      </c>
      <c r="C326" t="s">
        <v>1119</v>
      </c>
      <c r="D326" s="1">
        <v>8.2217070000000003</v>
      </c>
      <c r="E326" s="1">
        <v>8.2878847122192383</v>
      </c>
      <c r="F326" s="1">
        <v>9.3588933348655701E-2</v>
      </c>
      <c r="G326" s="23">
        <f>POWER(10,((D326-32.244)/-3.5068))</f>
        <v>7082772.9381227829</v>
      </c>
      <c r="H326" s="23">
        <f t="shared" ref="H326" si="286">AVERAGE(G326:G327)</f>
        <v>6788002.5644891225</v>
      </c>
      <c r="I326" s="23">
        <f t="shared" ref="I326" si="287">STDEV(G326:G327)</f>
        <v>416868.26017850777</v>
      </c>
      <c r="J326">
        <v>3</v>
      </c>
      <c r="K326">
        <v>5</v>
      </c>
      <c r="L326" s="1">
        <v>85.311042785644531</v>
      </c>
    </row>
    <row r="327" spans="1:14" x14ac:dyDescent="0.2">
      <c r="A327" t="s">
        <v>490</v>
      </c>
      <c r="B327" t="s">
        <v>961</v>
      </c>
      <c r="C327" t="s">
        <v>1119</v>
      </c>
      <c r="D327" s="1">
        <v>8.3540620000000008</v>
      </c>
      <c r="E327" s="1">
        <v>8.2878847122192383</v>
      </c>
      <c r="F327" s="1">
        <v>9.3588933348655701E-2</v>
      </c>
      <c r="G327" s="23">
        <f>POWER(10,((D327-32.244)/-3.5068))</f>
        <v>6493232.1908554612</v>
      </c>
      <c r="J327">
        <v>3</v>
      </c>
      <c r="K327">
        <v>5</v>
      </c>
      <c r="L327" s="1">
        <v>85.176803588867188</v>
      </c>
    </row>
    <row r="328" spans="1:14" x14ac:dyDescent="0.2">
      <c r="A328" t="s">
        <v>530</v>
      </c>
      <c r="B328" t="s">
        <v>962</v>
      </c>
      <c r="C328" t="s">
        <v>1119</v>
      </c>
      <c r="D328" s="1">
        <v>6.7640786000000004</v>
      </c>
      <c r="E328" s="1">
        <v>6.9265165328979492</v>
      </c>
      <c r="F328" s="1">
        <v>0.22972224652767181</v>
      </c>
      <c r="G328" s="23">
        <f>POWER(10,((D328-32.244)/-3.5068))</f>
        <v>18444250.540140532</v>
      </c>
      <c r="H328" s="23">
        <f t="shared" ref="H328" si="288">AVERAGE(G328:G329)</f>
        <v>16672689.765445171</v>
      </c>
      <c r="I328" s="23">
        <f t="shared" ref="I328" si="289">STDEV(G328:G329)</f>
        <v>2505365.2741423631</v>
      </c>
      <c r="J328">
        <v>3</v>
      </c>
      <c r="K328">
        <v>5</v>
      </c>
      <c r="L328" s="1">
        <v>82.894805908203125</v>
      </c>
    </row>
    <row r="329" spans="1:14" x14ac:dyDescent="0.2">
      <c r="A329" t="s">
        <v>560</v>
      </c>
      <c r="B329" t="s">
        <v>962</v>
      </c>
      <c r="C329" t="s">
        <v>1119</v>
      </c>
      <c r="D329" s="1">
        <v>7.0889550000000003</v>
      </c>
      <c r="E329" s="1">
        <v>6.9265165328979492</v>
      </c>
      <c r="F329" s="1">
        <v>0.22972224652767181</v>
      </c>
      <c r="G329" s="23">
        <f>POWER(10,((D329-32.244)/-3.5068))</f>
        <v>14901128.99074981</v>
      </c>
      <c r="J329">
        <v>3</v>
      </c>
      <c r="K329">
        <v>5</v>
      </c>
      <c r="L329" s="1">
        <v>82.760566711425781</v>
      </c>
    </row>
    <row r="330" spans="1:14" x14ac:dyDescent="0.2">
      <c r="A330" t="s">
        <v>600</v>
      </c>
      <c r="B330" t="s">
        <v>963</v>
      </c>
      <c r="C330" t="s">
        <v>1119</v>
      </c>
      <c r="D330" s="1">
        <v>8.0837369999999993</v>
      </c>
      <c r="E330" s="1">
        <v>8.0803432464599609</v>
      </c>
      <c r="F330" s="1">
        <v>4.8000202514231205E-3</v>
      </c>
      <c r="G330" s="23">
        <f>POWER(10,((D330-32.244)/-3.5068))</f>
        <v>7754376.4422425292</v>
      </c>
      <c r="H330" s="23">
        <f t="shared" ref="H330" si="290">AVERAGE(G330:G331)</f>
        <v>7771695.7927907072</v>
      </c>
      <c r="I330" s="23">
        <f t="shared" ref="I330" si="291">STDEV(G330:G331)</f>
        <v>24493.260436727167</v>
      </c>
      <c r="J330">
        <v>3</v>
      </c>
      <c r="K330">
        <v>6</v>
      </c>
      <c r="L330" s="1">
        <v>82.626327514648438</v>
      </c>
    </row>
    <row r="331" spans="1:14" x14ac:dyDescent="0.2">
      <c r="A331" t="s">
        <v>629</v>
      </c>
      <c r="B331" t="s">
        <v>963</v>
      </c>
      <c r="C331" t="s">
        <v>1119</v>
      </c>
      <c r="D331" s="1">
        <v>8.0769490000000008</v>
      </c>
      <c r="E331" s="1">
        <v>8.0803432464599609</v>
      </c>
      <c r="F331" s="1">
        <v>4.8000202514231205E-3</v>
      </c>
      <c r="G331" s="23">
        <f>POWER(10,((D331-32.244)/-3.5068))</f>
        <v>7789015.1433388852</v>
      </c>
      <c r="J331">
        <v>3</v>
      </c>
      <c r="K331">
        <v>6</v>
      </c>
      <c r="L331" s="1">
        <v>82.626327514648438</v>
      </c>
    </row>
    <row r="332" spans="1:14" x14ac:dyDescent="0.2">
      <c r="A332" t="s">
        <v>107</v>
      </c>
      <c r="B332" t="s">
        <v>964</v>
      </c>
      <c r="C332" t="s">
        <v>1119</v>
      </c>
      <c r="D332" s="1">
        <v>7.7822184999999999</v>
      </c>
      <c r="E332" s="1">
        <v>7.7469053268432617</v>
      </c>
      <c r="F332" s="1">
        <v>4.9939967691898346E-2</v>
      </c>
      <c r="G332" s="23">
        <f>POWER(10,((D332-32.244)/-3.5068))</f>
        <v>9452092.7426895089</v>
      </c>
      <c r="H332" s="23">
        <f t="shared" ref="H332" si="292">AVERAGE(G332:G333)</f>
        <v>9676416.2564088292</v>
      </c>
      <c r="I332" s="23">
        <f t="shared" ref="I332" si="293">STDEV(G332:G333)</f>
        <v>317241.35546104849</v>
      </c>
      <c r="J332">
        <v>3</v>
      </c>
      <c r="K332">
        <v>6</v>
      </c>
      <c r="L332" s="1">
        <v>82.626327514648438</v>
      </c>
    </row>
    <row r="333" spans="1:14" x14ac:dyDescent="0.2">
      <c r="A333" t="s">
        <v>137</v>
      </c>
      <c r="B333" t="s">
        <v>964</v>
      </c>
      <c r="C333" t="s">
        <v>1119</v>
      </c>
      <c r="D333" s="1">
        <v>7.7115926999999997</v>
      </c>
      <c r="E333" s="1">
        <v>7.7469053268432617</v>
      </c>
      <c r="F333" s="1">
        <v>4.9939967691898346E-2</v>
      </c>
      <c r="G333" s="23">
        <f>POWER(10,((D333-32.244)/-3.5068))</f>
        <v>9900739.7701281477</v>
      </c>
      <c r="J333">
        <v>3</v>
      </c>
      <c r="K333">
        <v>6</v>
      </c>
      <c r="L333" s="1">
        <v>82.626327514648438</v>
      </c>
    </row>
    <row r="334" spans="1:14" x14ac:dyDescent="0.2">
      <c r="A334" t="s">
        <v>178</v>
      </c>
      <c r="B334" t="s">
        <v>965</v>
      </c>
      <c r="C334" t="s">
        <v>1119</v>
      </c>
      <c r="D334" s="1">
        <v>8.4987919999999999</v>
      </c>
      <c r="E334" s="1">
        <v>8.1647310256958008</v>
      </c>
      <c r="F334" s="1">
        <v>0.47243312001228333</v>
      </c>
      <c r="G334" s="23">
        <f>POWER(10,((D334-32.244)/-3.5068))</f>
        <v>5904589.210544467</v>
      </c>
      <c r="H334" s="23">
        <f t="shared" ref="H334" si="294">AVERAGE(G334:G335)</f>
        <v>7530353.9930155072</v>
      </c>
      <c r="I334" s="23">
        <f t="shared" ref="I334" si="295">STDEV(G334:G335)</f>
        <v>2299178.6045990898</v>
      </c>
      <c r="J334">
        <v>3</v>
      </c>
      <c r="K334">
        <v>6</v>
      </c>
      <c r="L334" s="1">
        <v>83.834449768066406</v>
      </c>
    </row>
    <row r="335" spans="1:14" x14ac:dyDescent="0.2">
      <c r="A335" t="s">
        <v>207</v>
      </c>
      <c r="B335" t="s">
        <v>965</v>
      </c>
      <c r="C335" t="s">
        <v>1119</v>
      </c>
      <c r="D335" s="1">
        <v>7.8306703999999998</v>
      </c>
      <c r="E335" s="1">
        <v>8.1647310256958008</v>
      </c>
      <c r="F335" s="1">
        <v>0.47243312001228333</v>
      </c>
      <c r="G335" s="23">
        <f>POWER(10,((D335-32.244)/-3.5068))</f>
        <v>9156118.7754865475</v>
      </c>
      <c r="J335">
        <v>3</v>
      </c>
      <c r="K335">
        <v>6</v>
      </c>
      <c r="L335" s="1">
        <v>83.700210571289062</v>
      </c>
    </row>
    <row r="336" spans="1:14" x14ac:dyDescent="0.2">
      <c r="A336" t="s">
        <v>249</v>
      </c>
      <c r="B336" t="s">
        <v>966</v>
      </c>
      <c r="C336" t="s">
        <v>1119</v>
      </c>
      <c r="D336" s="1">
        <v>11.790711</v>
      </c>
      <c r="E336" s="1">
        <v>11.404327392578125</v>
      </c>
      <c r="F336" s="1">
        <v>0.54642951488494873</v>
      </c>
      <c r="G336" s="23">
        <f>POWER(10,((D336-32.244)/-3.5068))</f>
        <v>679931.5762886845</v>
      </c>
      <c r="H336" s="23">
        <f t="shared" ref="H336" si="296">AVERAGE(G336:G337)</f>
        <v>904639.97954648046</v>
      </c>
      <c r="I336" s="23">
        <f t="shared" ref="I336" si="297">STDEV(G336:G337)</f>
        <v>317785.67146637791</v>
      </c>
      <c r="J336">
        <v>3</v>
      </c>
      <c r="K336">
        <v>9</v>
      </c>
      <c r="L336" s="1">
        <v>84.237159729003906</v>
      </c>
    </row>
    <row r="337" spans="1:13" x14ac:dyDescent="0.2">
      <c r="A337" t="s">
        <v>278</v>
      </c>
      <c r="B337" t="s">
        <v>966</v>
      </c>
      <c r="C337" t="s">
        <v>1119</v>
      </c>
      <c r="D337" s="1">
        <v>11.017943000000001</v>
      </c>
      <c r="E337" s="1">
        <v>11.404327392578125</v>
      </c>
      <c r="F337" s="1">
        <v>0.54642951488494873</v>
      </c>
      <c r="G337" s="23">
        <f>POWER(10,((D337-32.244)/-3.5068))</f>
        <v>1129348.3828042764</v>
      </c>
      <c r="J337">
        <v>3</v>
      </c>
      <c r="K337">
        <v>8</v>
      </c>
      <c r="L337" s="1">
        <v>84.237159729003906</v>
      </c>
    </row>
    <row r="338" spans="1:13" x14ac:dyDescent="0.2">
      <c r="A338" t="s">
        <v>320</v>
      </c>
      <c r="B338" t="s">
        <v>967</v>
      </c>
      <c r="C338" t="s">
        <v>1119</v>
      </c>
      <c r="D338" s="1">
        <v>15.786346</v>
      </c>
      <c r="E338" s="1">
        <v>16.534814834594727</v>
      </c>
      <c r="F338" s="1">
        <v>1.0584942102432251</v>
      </c>
      <c r="G338" s="23">
        <f>POWER(10,((D338-32.244)/-3.5068))</f>
        <v>49325.204525688539</v>
      </c>
      <c r="H338" s="23">
        <f t="shared" ref="H338" si="298">AVERAGE(G338:G339)</f>
        <v>33891.970092791475</v>
      </c>
      <c r="I338" s="23">
        <f t="shared" ref="I338" si="299">STDEV(G338:G339)</f>
        <v>21825.88944628647</v>
      </c>
      <c r="J338">
        <v>3</v>
      </c>
      <c r="K338">
        <v>13</v>
      </c>
      <c r="L338" s="1">
        <v>84.237159729003906</v>
      </c>
    </row>
    <row r="339" spans="1:13" x14ac:dyDescent="0.2">
      <c r="A339" t="s">
        <v>349</v>
      </c>
      <c r="B339" t="s">
        <v>967</v>
      </c>
      <c r="C339" t="s">
        <v>1119</v>
      </c>
      <c r="D339" s="1">
        <v>17.283283000000001</v>
      </c>
      <c r="E339" s="1">
        <v>16.534814834594727</v>
      </c>
      <c r="F339" s="1">
        <v>1.0584942102432251</v>
      </c>
      <c r="G339" s="23">
        <f>POWER(10,((D339-32.244)/-3.5068))</f>
        <v>18458.735659894406</v>
      </c>
      <c r="J339">
        <v>3</v>
      </c>
      <c r="K339">
        <v>13</v>
      </c>
      <c r="L339" s="1">
        <v>84.102920532226562</v>
      </c>
    </row>
    <row r="340" spans="1:13" x14ac:dyDescent="0.2">
      <c r="A340" t="s">
        <v>391</v>
      </c>
      <c r="B340" t="s">
        <v>968</v>
      </c>
      <c r="C340" t="s">
        <v>1119</v>
      </c>
      <c r="D340" s="1">
        <v>11.469488999999999</v>
      </c>
      <c r="E340" s="1">
        <v>11.2794189453125</v>
      </c>
      <c r="F340" s="1">
        <v>0.26879912614822388</v>
      </c>
      <c r="G340" s="23">
        <f>POWER(10,((D340-32.244)/-3.5068))</f>
        <v>839585.55796406313</v>
      </c>
      <c r="H340" s="23">
        <f t="shared" ref="H340" si="300">AVERAGE(G340:G341)</f>
        <v>958602.59606719366</v>
      </c>
      <c r="I340" s="23">
        <f t="shared" ref="I340" si="301">STDEV(G340:G341)</f>
        <v>168315.50943892344</v>
      </c>
      <c r="J340">
        <v>3</v>
      </c>
      <c r="K340">
        <v>8</v>
      </c>
      <c r="L340" s="1">
        <v>84.237159729003906</v>
      </c>
    </row>
    <row r="341" spans="1:13" x14ac:dyDescent="0.2">
      <c r="A341" t="s">
        <v>420</v>
      </c>
      <c r="B341" t="s">
        <v>968</v>
      </c>
      <c r="C341" t="s">
        <v>1119</v>
      </c>
      <c r="D341" s="1">
        <v>11.08935</v>
      </c>
      <c r="E341" s="1">
        <v>11.2794189453125</v>
      </c>
      <c r="F341" s="1">
        <v>0.26879912614822388</v>
      </c>
      <c r="G341" s="23">
        <f>POWER(10,((D341-32.244)/-3.5068))</f>
        <v>1077619.6341703243</v>
      </c>
      <c r="J341">
        <v>3</v>
      </c>
      <c r="K341">
        <v>7</v>
      </c>
      <c r="L341" s="1">
        <v>84.237159729003906</v>
      </c>
    </row>
    <row r="342" spans="1:13" x14ac:dyDescent="0.2">
      <c r="A342" t="s">
        <v>462</v>
      </c>
      <c r="B342" t="s">
        <v>969</v>
      </c>
      <c r="C342" t="s">
        <v>1119</v>
      </c>
      <c r="D342" s="1">
        <v>7.9713491999999997</v>
      </c>
      <c r="E342" s="1">
        <v>8.0587968826293945</v>
      </c>
      <c r="F342" s="1">
        <v>0.12366930395364761</v>
      </c>
      <c r="G342" s="23">
        <f>POWER(10,((D342-32.244)/-3.5068))</f>
        <v>8348249.3941117842</v>
      </c>
      <c r="H342" s="23">
        <f t="shared" ref="H342" si="302">AVERAGE(G342:G343)</f>
        <v>7895404.8981410237</v>
      </c>
      <c r="I342" s="23">
        <f t="shared" ref="I342" si="303">STDEV(G342:G343)</f>
        <v>640418.82784785784</v>
      </c>
      <c r="J342">
        <v>3</v>
      </c>
      <c r="K342">
        <v>5</v>
      </c>
      <c r="L342" s="1">
        <v>83.431747436523438</v>
      </c>
    </row>
    <row r="343" spans="1:13" x14ac:dyDescent="0.2">
      <c r="A343" t="s">
        <v>491</v>
      </c>
      <c r="B343" t="s">
        <v>969</v>
      </c>
      <c r="C343" t="s">
        <v>1119</v>
      </c>
      <c r="D343" s="1">
        <v>8.1462439999999994</v>
      </c>
      <c r="E343" s="1">
        <v>8.0587968826293945</v>
      </c>
      <c r="F343" s="1">
        <v>0.12366930395364761</v>
      </c>
      <c r="G343" s="23">
        <f>POWER(10,((D343-32.244)/-3.5068))</f>
        <v>7442560.4021702632</v>
      </c>
      <c r="J343">
        <v>3</v>
      </c>
      <c r="K343">
        <v>5</v>
      </c>
      <c r="L343" s="1">
        <v>83.297508239746094</v>
      </c>
    </row>
    <row r="344" spans="1:13" x14ac:dyDescent="0.2">
      <c r="A344" t="s">
        <v>532</v>
      </c>
      <c r="B344" t="s">
        <v>970</v>
      </c>
      <c r="C344" t="s">
        <v>1119</v>
      </c>
      <c r="D344" s="1">
        <v>9.6001790000000007</v>
      </c>
      <c r="E344" s="1">
        <v>9.5971651077270508</v>
      </c>
      <c r="F344" s="1">
        <v>4.2618894949555397E-3</v>
      </c>
      <c r="G344" s="23">
        <f>POWER(10,((D344-32.244)/-3.5068))</f>
        <v>2864955.5302574509</v>
      </c>
      <c r="H344" s="23">
        <f t="shared" ref="H344" si="304">AVERAGE(G344:G345)</f>
        <v>2870636.0684565664</v>
      </c>
      <c r="I344" s="23">
        <f t="shared" ref="I344" si="305">STDEV(G344:G345)</f>
        <v>8033.4941627676408</v>
      </c>
      <c r="J344">
        <v>3</v>
      </c>
      <c r="K344">
        <v>6</v>
      </c>
      <c r="L344" s="1">
        <v>82.223625183105469</v>
      </c>
    </row>
    <row r="345" spans="1:13" x14ac:dyDescent="0.2">
      <c r="A345" t="s">
        <v>561</v>
      </c>
      <c r="B345" t="s">
        <v>970</v>
      </c>
      <c r="C345" t="s">
        <v>1119</v>
      </c>
      <c r="D345" s="1">
        <v>9.5941515000000006</v>
      </c>
      <c r="E345" s="1">
        <v>9.5971651077270508</v>
      </c>
      <c r="F345" s="1">
        <v>4.2618894949555397E-3</v>
      </c>
      <c r="G345" s="23">
        <f>POWER(10,((D345-32.244)/-3.5068))</f>
        <v>2876316.606655682</v>
      </c>
      <c r="J345">
        <v>3</v>
      </c>
      <c r="K345">
        <v>6</v>
      </c>
      <c r="L345" s="1">
        <v>82.223625183105469</v>
      </c>
    </row>
    <row r="346" spans="1:13" x14ac:dyDescent="0.2">
      <c r="A346" t="s">
        <v>602</v>
      </c>
      <c r="B346" t="s">
        <v>971</v>
      </c>
      <c r="C346" t="s">
        <v>1119</v>
      </c>
      <c r="D346" s="1">
        <v>8.9783770000000001</v>
      </c>
      <c r="E346" s="1">
        <v>8.8544416427612305</v>
      </c>
      <c r="F346" s="1">
        <v>0.17527154088020325</v>
      </c>
      <c r="G346" s="23">
        <f>POWER(10,((D346-32.244)/-3.5068))</f>
        <v>4309541.8775406098</v>
      </c>
      <c r="H346" s="23">
        <f t="shared" ref="H346" si="306">AVERAGE(G346:G347)</f>
        <v>4690390.3536259178</v>
      </c>
      <c r="I346" s="23">
        <f t="shared" ref="I346" si="307">STDEV(G346:G347)</f>
        <v>538601.08008896792</v>
      </c>
      <c r="J346">
        <v>3</v>
      </c>
      <c r="K346">
        <v>6</v>
      </c>
      <c r="L346" s="1">
        <v>85.176803588867188</v>
      </c>
    </row>
    <row r="347" spans="1:13" x14ac:dyDescent="0.2">
      <c r="A347" t="s">
        <v>630</v>
      </c>
      <c r="B347" t="s">
        <v>971</v>
      </c>
      <c r="C347" t="s">
        <v>1119</v>
      </c>
      <c r="D347" s="1">
        <v>8.7305060000000001</v>
      </c>
      <c r="E347" s="1">
        <v>8.8544416427612305</v>
      </c>
      <c r="F347" s="1">
        <v>0.17527154088020325</v>
      </c>
      <c r="G347" s="23">
        <f>POWER(10,((D347-32.244)/-3.5068))</f>
        <v>5071238.8297112258</v>
      </c>
      <c r="J347">
        <v>3</v>
      </c>
      <c r="K347">
        <v>6</v>
      </c>
      <c r="L347" s="1">
        <v>85.176803588867188</v>
      </c>
    </row>
    <row r="348" spans="1:13" x14ac:dyDescent="0.2">
      <c r="A348" t="s">
        <v>109</v>
      </c>
      <c r="B348" t="s">
        <v>972</v>
      </c>
      <c r="C348" t="s">
        <v>1119</v>
      </c>
      <c r="D348" s="1">
        <v>8.7521360000000001</v>
      </c>
      <c r="E348" s="1">
        <v>8.7066240310668945</v>
      </c>
      <c r="F348" s="1">
        <v>6.4363971352577209E-2</v>
      </c>
      <c r="G348" s="23">
        <f>POWER(10,((D348-32.244)/-3.5068))</f>
        <v>4999724.1963980449</v>
      </c>
      <c r="H348" s="23">
        <f t="shared" ref="H348" si="308">AVERAGE(G348:G349)</f>
        <v>5153688.3114218172</v>
      </c>
      <c r="I348" s="23">
        <f t="shared" ref="I348" si="309">STDEV(G348:G349)</f>
        <v>217738.13958538923</v>
      </c>
      <c r="J348">
        <v>3</v>
      </c>
      <c r="K348">
        <v>6</v>
      </c>
      <c r="L348" s="1">
        <v>82.894805908203125</v>
      </c>
      <c r="M348" s="1">
        <v>84.908332824707031</v>
      </c>
    </row>
    <row r="349" spans="1:13" x14ac:dyDescent="0.2">
      <c r="A349" t="s">
        <v>138</v>
      </c>
      <c r="B349" t="s">
        <v>972</v>
      </c>
      <c r="C349" t="s">
        <v>1119</v>
      </c>
      <c r="D349" s="1">
        <v>8.6611119999999993</v>
      </c>
      <c r="E349" s="1">
        <v>8.7066240310668945</v>
      </c>
      <c r="F349" s="1">
        <v>6.4363971352577209E-2</v>
      </c>
      <c r="G349" s="23">
        <f>POWER(10,((D349-32.244)/-3.5068))</f>
        <v>5307652.4264455885</v>
      </c>
      <c r="J349">
        <v>3</v>
      </c>
      <c r="K349">
        <v>6</v>
      </c>
      <c r="L349" s="1">
        <v>82.894805908203125</v>
      </c>
      <c r="M349" s="1">
        <v>85.042572021484375</v>
      </c>
    </row>
    <row r="350" spans="1:13" x14ac:dyDescent="0.2">
      <c r="A350" t="s">
        <v>180</v>
      </c>
      <c r="B350" t="s">
        <v>973</v>
      </c>
      <c r="C350" t="s">
        <v>1119</v>
      </c>
      <c r="D350" s="1">
        <v>10.907014999999999</v>
      </c>
      <c r="E350" s="1">
        <v>11.148808479309082</v>
      </c>
      <c r="F350" s="1">
        <v>0.34194782376289368</v>
      </c>
      <c r="G350" s="23">
        <f>POWER(10,((D350-32.244)/-3.5068))</f>
        <v>1214675.2756031412</v>
      </c>
      <c r="H350" s="23">
        <f t="shared" ref="H350" si="310">AVERAGE(G350:G351)</f>
        <v>1049447.7019758455</v>
      </c>
      <c r="I350" s="23">
        <f t="shared" ref="I350" si="311">STDEV(G350:G351)</f>
        <v>233667.07550172074</v>
      </c>
      <c r="J350">
        <v>3</v>
      </c>
      <c r="K350">
        <v>7</v>
      </c>
      <c r="L350" s="1">
        <v>83.834449768066406</v>
      </c>
    </row>
    <row r="351" spans="1:13" x14ac:dyDescent="0.2">
      <c r="A351" t="s">
        <v>208</v>
      </c>
      <c r="B351" t="s">
        <v>973</v>
      </c>
      <c r="C351" t="s">
        <v>1119</v>
      </c>
      <c r="D351" s="1">
        <v>11.390601999999999</v>
      </c>
      <c r="E351" s="1">
        <v>11.148808479309082</v>
      </c>
      <c r="F351" s="1">
        <v>0.34194782376289368</v>
      </c>
      <c r="G351" s="23">
        <f>POWER(10,((D351-32.244)/-3.5068))</f>
        <v>884220.12834854994</v>
      </c>
      <c r="J351">
        <v>3</v>
      </c>
      <c r="K351">
        <v>9</v>
      </c>
      <c r="L351" s="1">
        <v>83.96868896484375</v>
      </c>
    </row>
    <row r="352" spans="1:13" x14ac:dyDescent="0.2">
      <c r="A352" t="s">
        <v>251</v>
      </c>
      <c r="B352" t="s">
        <v>974</v>
      </c>
      <c r="C352" t="s">
        <v>1119</v>
      </c>
      <c r="D352" s="1">
        <v>8.5064879999999992</v>
      </c>
      <c r="E352" s="1">
        <v>8.4798526763916016</v>
      </c>
      <c r="F352" s="1">
        <v>3.766714408993721E-2</v>
      </c>
      <c r="G352" s="23">
        <f>POWER(10,((D352-32.244)/-3.5068))</f>
        <v>5874827.1768624727</v>
      </c>
      <c r="H352" s="23">
        <f t="shared" ref="H352" si="312">AVERAGE(G352:G353)</f>
        <v>5979388.2107782159</v>
      </c>
      <c r="I352" s="23">
        <f t="shared" ref="I352" si="313">STDEV(G352:G353)</f>
        <v>147871.6322593966</v>
      </c>
      <c r="J352">
        <v>3</v>
      </c>
      <c r="K352">
        <v>6</v>
      </c>
      <c r="L352" s="1">
        <v>83.96868896484375</v>
      </c>
    </row>
    <row r="353" spans="1:14" x14ac:dyDescent="0.2">
      <c r="A353" t="s">
        <v>279</v>
      </c>
      <c r="B353" t="s">
        <v>974</v>
      </c>
      <c r="C353" t="s">
        <v>1119</v>
      </c>
      <c r="D353" s="1">
        <v>8.4532179999999997</v>
      </c>
      <c r="E353" s="1">
        <v>8.4798526763916016</v>
      </c>
      <c r="F353" s="1">
        <v>3.766714408993721E-2</v>
      </c>
      <c r="G353" s="23">
        <f>POWER(10,((D353-32.244)/-3.5068))</f>
        <v>6083949.2446939582</v>
      </c>
      <c r="J353">
        <v>3</v>
      </c>
      <c r="K353">
        <v>6</v>
      </c>
      <c r="L353" s="1">
        <v>84.102920532226562</v>
      </c>
    </row>
    <row r="354" spans="1:14" x14ac:dyDescent="0.2">
      <c r="A354" t="s">
        <v>322</v>
      </c>
      <c r="B354" t="s">
        <v>975</v>
      </c>
      <c r="C354" t="s">
        <v>1119</v>
      </c>
      <c r="D354" s="1">
        <v>8.7659599999999998</v>
      </c>
      <c r="E354" s="1">
        <v>8.7614974975585938</v>
      </c>
      <c r="F354" s="1">
        <v>6.3098887912929058E-3</v>
      </c>
      <c r="G354" s="23">
        <f>POWER(10,((D354-32.244)/-3.5068))</f>
        <v>4954547.4524203856</v>
      </c>
      <c r="H354" s="23">
        <f t="shared" ref="H354" si="314">AVERAGE(G354:G355)</f>
        <v>4969105.7722261334</v>
      </c>
      <c r="I354" s="23">
        <f t="shared" ref="I354" si="315">STDEV(G354:G355)</f>
        <v>20588.573314653422</v>
      </c>
      <c r="J354">
        <v>3</v>
      </c>
      <c r="K354">
        <v>6</v>
      </c>
      <c r="L354" s="1">
        <v>84.102920532226562</v>
      </c>
    </row>
    <row r="355" spans="1:14" x14ac:dyDescent="0.2">
      <c r="A355" t="s">
        <v>350</v>
      </c>
      <c r="B355" t="s">
        <v>975</v>
      </c>
      <c r="C355" t="s">
        <v>1119</v>
      </c>
      <c r="D355" s="1">
        <v>8.7570359999999994</v>
      </c>
      <c r="E355" s="1">
        <v>8.7614974975585938</v>
      </c>
      <c r="F355" s="1">
        <v>6.3098887912929058E-3</v>
      </c>
      <c r="G355" s="23">
        <f>POWER(10,((D355-32.244)/-3.5068))</f>
        <v>4983664.0920318812</v>
      </c>
      <c r="J355">
        <v>3</v>
      </c>
      <c r="K355">
        <v>6</v>
      </c>
      <c r="L355" s="1">
        <v>84.102920532226562</v>
      </c>
    </row>
    <row r="356" spans="1:14" x14ac:dyDescent="0.2">
      <c r="A356" t="s">
        <v>393</v>
      </c>
      <c r="B356" t="s">
        <v>976</v>
      </c>
      <c r="C356" t="s">
        <v>1119</v>
      </c>
      <c r="D356" s="1">
        <v>8.7638649999999991</v>
      </c>
      <c r="E356" s="1">
        <v>8.6910400390625</v>
      </c>
      <c r="F356" s="1">
        <v>0.1029900386929512</v>
      </c>
      <c r="G356" s="23">
        <f>POWER(10,((D356-32.244)/-3.5068))</f>
        <v>4961367.5635295073</v>
      </c>
      <c r="H356" s="23">
        <f t="shared" ref="H356" si="316">AVERAGE(G356:G357)</f>
        <v>5210319.6359085627</v>
      </c>
      <c r="I356" s="23">
        <f t="shared" ref="I356" si="317">STDEV(G356:G357)</f>
        <v>352071.39713934792</v>
      </c>
      <c r="J356">
        <v>3</v>
      </c>
      <c r="K356">
        <v>6</v>
      </c>
      <c r="L356" s="1">
        <v>84.102920532226562</v>
      </c>
    </row>
    <row r="357" spans="1:14" x14ac:dyDescent="0.2">
      <c r="A357" t="s">
        <v>421</v>
      </c>
      <c r="B357" t="s">
        <v>976</v>
      </c>
      <c r="C357" t="s">
        <v>1119</v>
      </c>
      <c r="D357" s="1">
        <v>8.6182160000000003</v>
      </c>
      <c r="E357" s="1">
        <v>8.6910400390625</v>
      </c>
      <c r="F357" s="1">
        <v>0.1029900386929512</v>
      </c>
      <c r="G357" s="23">
        <f>POWER(10,((D357-32.244)/-3.5068))</f>
        <v>5459271.7082876172</v>
      </c>
      <c r="J357">
        <v>3</v>
      </c>
      <c r="K357">
        <v>6</v>
      </c>
      <c r="L357" s="1">
        <v>84.102920532226562</v>
      </c>
    </row>
    <row r="358" spans="1:14" x14ac:dyDescent="0.2">
      <c r="A358" t="s">
        <v>464</v>
      </c>
      <c r="B358" t="s">
        <v>977</v>
      </c>
      <c r="C358" t="s">
        <v>1119</v>
      </c>
      <c r="D358" s="1">
        <v>8.6287610000000008</v>
      </c>
      <c r="E358" s="1">
        <v>8.5367898941040039</v>
      </c>
      <c r="F358" s="1">
        <v>0.13006719946861267</v>
      </c>
      <c r="G358" s="23">
        <f>POWER(10,((D358-32.244)/-3.5068))</f>
        <v>5421602.7730350243</v>
      </c>
      <c r="H358" s="23">
        <f t="shared" ref="H358" si="318">AVERAGE(G358:G359)</f>
        <v>5769599.3349959133</v>
      </c>
      <c r="I358" s="23">
        <f t="shared" ref="I358" si="319">STDEV(G358:G359)</f>
        <v>492141.45758429839</v>
      </c>
      <c r="J358">
        <v>3</v>
      </c>
      <c r="K358">
        <v>6</v>
      </c>
      <c r="L358" s="1">
        <v>84.237159729003906</v>
      </c>
    </row>
    <row r="359" spans="1:14" x14ac:dyDescent="0.2">
      <c r="A359" t="s">
        <v>492</v>
      </c>
      <c r="B359" t="s">
        <v>977</v>
      </c>
      <c r="C359" t="s">
        <v>1119</v>
      </c>
      <c r="D359" s="1">
        <v>8.4448185000000002</v>
      </c>
      <c r="E359" s="1">
        <v>8.5367898941040039</v>
      </c>
      <c r="F359" s="1">
        <v>0.13006719946861267</v>
      </c>
      <c r="G359" s="23">
        <f>POWER(10,((D359-32.244)/-3.5068))</f>
        <v>6117595.8969568023</v>
      </c>
      <c r="J359">
        <v>3</v>
      </c>
      <c r="K359">
        <v>6</v>
      </c>
      <c r="L359" s="1">
        <v>84.237159729003906</v>
      </c>
    </row>
    <row r="360" spans="1:14" x14ac:dyDescent="0.2">
      <c r="A360" s="6" t="s">
        <v>534</v>
      </c>
      <c r="B360" s="6" t="s">
        <v>978</v>
      </c>
      <c r="C360" s="6" t="s">
        <v>1119</v>
      </c>
      <c r="D360" s="7">
        <v>9.4233609999999999</v>
      </c>
      <c r="E360" s="7">
        <v>10.341440200805664</v>
      </c>
      <c r="F360" s="7">
        <v>1.2983603477478027</v>
      </c>
      <c r="G360" s="23">
        <f>POWER(10,((D360-32.244)/-3.5068))</f>
        <v>3217654.0762561616</v>
      </c>
      <c r="H360" s="23">
        <f t="shared" ref="H360" si="320">AVERAGE(G360:G361)</f>
        <v>2090674.7250125376</v>
      </c>
      <c r="I360" s="23">
        <f t="shared" ref="I360" si="321">STDEV(G360:G361)</f>
        <v>1593789.4830431649</v>
      </c>
      <c r="J360" s="6">
        <v>3</v>
      </c>
      <c r="K360" s="6">
        <v>6</v>
      </c>
      <c r="L360" s="7">
        <v>84.102920532226562</v>
      </c>
      <c r="M360" s="6"/>
      <c r="N360" t="s">
        <v>1177</v>
      </c>
    </row>
    <row r="361" spans="1:14" x14ac:dyDescent="0.2">
      <c r="A361" s="6" t="s">
        <v>562</v>
      </c>
      <c r="B361" s="6" t="s">
        <v>978</v>
      </c>
      <c r="C361" s="6" t="s">
        <v>1119</v>
      </c>
      <c r="D361" s="7">
        <v>11.25952</v>
      </c>
      <c r="E361" s="7">
        <v>10.341440200805664</v>
      </c>
      <c r="F361" s="7">
        <v>1.2983603477478027</v>
      </c>
      <c r="G361" s="23">
        <f>POWER(10,((D361-32.244)/-3.5068))</f>
        <v>963695.37376891344</v>
      </c>
      <c r="J361" s="6">
        <v>3</v>
      </c>
      <c r="K361" s="6">
        <v>7</v>
      </c>
      <c r="L361" s="7">
        <v>83.96868896484375</v>
      </c>
      <c r="M361" s="6"/>
      <c r="N361" t="s">
        <v>1177</v>
      </c>
    </row>
    <row r="362" spans="1:14" x14ac:dyDescent="0.2">
      <c r="A362" t="s">
        <v>604</v>
      </c>
      <c r="B362" t="s">
        <v>979</v>
      </c>
      <c r="C362" t="s">
        <v>1119</v>
      </c>
      <c r="D362" s="1">
        <v>11.379802</v>
      </c>
      <c r="E362" s="1">
        <v>11.371834754943848</v>
      </c>
      <c r="F362" s="1">
        <v>1.1267032474279404E-2</v>
      </c>
      <c r="G362" s="23">
        <f>POWER(10,((D362-32.244)/-3.5068))</f>
        <v>890512.72099790105</v>
      </c>
      <c r="H362" s="23">
        <f t="shared" ref="H362" si="322">AVERAGE(G362:G363)</f>
        <v>895195.60595006996</v>
      </c>
      <c r="I362" s="23">
        <f t="shared" ref="I362" si="323">STDEV(G362:G363)</f>
        <v>6622.5994103901576</v>
      </c>
      <c r="J362">
        <v>3</v>
      </c>
      <c r="K362">
        <v>7</v>
      </c>
      <c r="L362" s="1">
        <v>84.237159729003906</v>
      </c>
    </row>
    <row r="363" spans="1:14" x14ac:dyDescent="0.2">
      <c r="A363" t="s">
        <v>631</v>
      </c>
      <c r="B363" t="s">
        <v>979</v>
      </c>
      <c r="C363" t="s">
        <v>1119</v>
      </c>
      <c r="D363" s="1">
        <v>11.363868</v>
      </c>
      <c r="E363" s="1">
        <v>11.371834754943848</v>
      </c>
      <c r="F363" s="1">
        <v>1.1267032474279404E-2</v>
      </c>
      <c r="G363" s="23">
        <f>POWER(10,((D363-32.244)/-3.5068))</f>
        <v>899878.49090223887</v>
      </c>
      <c r="J363">
        <v>3</v>
      </c>
      <c r="K363">
        <v>8</v>
      </c>
      <c r="L363" s="1">
        <v>84.371391296386719</v>
      </c>
    </row>
    <row r="364" spans="1:14" x14ac:dyDescent="0.2">
      <c r="A364" t="s">
        <v>111</v>
      </c>
      <c r="B364" t="s">
        <v>980</v>
      </c>
      <c r="C364" t="s">
        <v>1119</v>
      </c>
      <c r="D364" s="1">
        <v>9.3980619999999995</v>
      </c>
      <c r="E364" s="1">
        <v>9.2676420211791992</v>
      </c>
      <c r="F364" s="1">
        <v>0.18444135785102844</v>
      </c>
      <c r="G364" s="23">
        <f>POWER(10,((D364-32.244)/-3.5068))</f>
        <v>3271550.4475216689</v>
      </c>
      <c r="H364" s="23">
        <f t="shared" ref="H364" si="324">AVERAGE(G364:G365)</f>
        <v>3577129.6404622914</v>
      </c>
      <c r="I364" s="23">
        <f t="shared" ref="I364" si="325">STDEV(G364:G365)</f>
        <v>432154.23903565283</v>
      </c>
      <c r="J364">
        <v>3</v>
      </c>
      <c r="K364">
        <v>6</v>
      </c>
      <c r="L364" s="1">
        <v>84.237159729003906</v>
      </c>
    </row>
    <row r="365" spans="1:14" x14ac:dyDescent="0.2">
      <c r="A365" t="s">
        <v>139</v>
      </c>
      <c r="B365" t="s">
        <v>980</v>
      </c>
      <c r="C365" t="s">
        <v>1119</v>
      </c>
      <c r="D365" s="1">
        <v>9.1372219999999995</v>
      </c>
      <c r="E365" s="1">
        <v>9.2676420211791992</v>
      </c>
      <c r="F365" s="1">
        <v>0.18444135785102844</v>
      </c>
      <c r="G365" s="23">
        <f>POWER(10,((D365-32.244)/-3.5068))</f>
        <v>3882708.8334029135</v>
      </c>
      <c r="J365">
        <v>3</v>
      </c>
      <c r="K365">
        <v>6</v>
      </c>
      <c r="L365" s="1">
        <v>84.237159729003906</v>
      </c>
    </row>
    <row r="366" spans="1:14" x14ac:dyDescent="0.2">
      <c r="A366" t="s">
        <v>182</v>
      </c>
      <c r="B366" t="s">
        <v>981</v>
      </c>
      <c r="C366" t="s">
        <v>1119</v>
      </c>
      <c r="D366" s="1">
        <v>8.8596439999999994</v>
      </c>
      <c r="E366" s="1">
        <v>8.7817401885986328</v>
      </c>
      <c r="F366" s="1">
        <v>0.11017321050167084</v>
      </c>
      <c r="G366" s="23">
        <f>POWER(10,((D366-32.244)/-3.5068))</f>
        <v>4658960.6077983137</v>
      </c>
      <c r="H366" s="23">
        <f t="shared" ref="H366" si="326">AVERAGE(G366:G367)</f>
        <v>4909894.5752477963</v>
      </c>
      <c r="I366" s="23">
        <f t="shared" ref="I366" si="327">STDEV(G366:G367)</f>
        <v>354874.22002714762</v>
      </c>
      <c r="J366">
        <v>3</v>
      </c>
      <c r="K366">
        <v>6</v>
      </c>
      <c r="L366" s="1">
        <v>84.237159729003906</v>
      </c>
    </row>
    <row r="367" spans="1:14" x14ac:dyDescent="0.2">
      <c r="A367" t="s">
        <v>209</v>
      </c>
      <c r="B367" t="s">
        <v>981</v>
      </c>
      <c r="C367" t="s">
        <v>1119</v>
      </c>
      <c r="D367" s="1">
        <v>8.7038355000000003</v>
      </c>
      <c r="E367" s="1">
        <v>8.7817401885986328</v>
      </c>
      <c r="F367" s="1">
        <v>0.11017321050167084</v>
      </c>
      <c r="G367" s="23">
        <f>POWER(10,((D367-32.244)/-3.5068))</f>
        <v>5160828.5426972797</v>
      </c>
      <c r="J367">
        <v>3</v>
      </c>
      <c r="K367">
        <v>6</v>
      </c>
      <c r="L367" s="1">
        <v>84.102920532226562</v>
      </c>
    </row>
    <row r="368" spans="1:14" x14ac:dyDescent="0.2">
      <c r="A368" t="s">
        <v>253</v>
      </c>
      <c r="B368" t="s">
        <v>982</v>
      </c>
      <c r="C368" t="s">
        <v>1119</v>
      </c>
      <c r="D368" s="1">
        <v>9.5108595000000005</v>
      </c>
      <c r="E368" s="1">
        <v>9.5458707809448242</v>
      </c>
      <c r="F368" s="1">
        <v>4.9513444304466248E-2</v>
      </c>
      <c r="G368" s="23">
        <f>POWER(10,((D368-32.244)/-3.5068))</f>
        <v>3038003.4107037056</v>
      </c>
      <c r="H368" s="23">
        <f t="shared" ref="H368" si="328">AVERAGE(G368:G369)</f>
        <v>2969745.1843894161</v>
      </c>
      <c r="I368" s="23">
        <f t="shared" ref="I368" si="329">STDEV(G368:G369)</f>
        <v>96531.709397199957</v>
      </c>
      <c r="J368">
        <v>3</v>
      </c>
      <c r="K368">
        <v>6</v>
      </c>
      <c r="L368" s="1">
        <v>85.042572021484375</v>
      </c>
    </row>
    <row r="369" spans="1:12" x14ac:dyDescent="0.2">
      <c r="A369" t="s">
        <v>280</v>
      </c>
      <c r="B369" t="s">
        <v>982</v>
      </c>
      <c r="C369" t="s">
        <v>1119</v>
      </c>
      <c r="D369" s="1">
        <v>9.5808820000000008</v>
      </c>
      <c r="E369" s="1">
        <v>9.5458707809448242</v>
      </c>
      <c r="F369" s="1">
        <v>4.9513444304466248E-2</v>
      </c>
      <c r="G369" s="23">
        <f>POWER(10,((D369-32.244)/-3.5068))</f>
        <v>2901486.9580751271</v>
      </c>
      <c r="J369">
        <v>3</v>
      </c>
      <c r="K369">
        <v>6</v>
      </c>
      <c r="L369" s="1">
        <v>85.042572021484375</v>
      </c>
    </row>
    <row r="370" spans="1:12" x14ac:dyDescent="0.2">
      <c r="A370" t="s">
        <v>324</v>
      </c>
      <c r="B370" t="s">
        <v>983</v>
      </c>
      <c r="C370" t="s">
        <v>1119</v>
      </c>
      <c r="D370" s="1">
        <v>7.9376125000000002</v>
      </c>
      <c r="E370" s="1">
        <v>7.9522180557250977</v>
      </c>
      <c r="F370" s="1">
        <v>2.0655665546655655E-2</v>
      </c>
      <c r="G370" s="23">
        <f>POWER(10,((D370-32.244)/-3.5068))</f>
        <v>8535240.851817552</v>
      </c>
      <c r="H370" s="23">
        <f t="shared" ref="H370" si="330">AVERAGE(G370:G371)</f>
        <v>8454166.0282921642</v>
      </c>
      <c r="I370" s="23">
        <f t="shared" ref="I370" si="331">STDEV(G370:G371)</f>
        <v>114657.11499660868</v>
      </c>
      <c r="J370">
        <v>3</v>
      </c>
      <c r="K370">
        <v>6</v>
      </c>
      <c r="L370" s="1">
        <v>85.176803588867188</v>
      </c>
    </row>
    <row r="371" spans="1:12" x14ac:dyDescent="0.2">
      <c r="A371" t="s">
        <v>351</v>
      </c>
      <c r="B371" t="s">
        <v>983</v>
      </c>
      <c r="C371" t="s">
        <v>1119</v>
      </c>
      <c r="D371" s="1">
        <v>7.9668239999999999</v>
      </c>
      <c r="E371" s="1">
        <v>7.9522180557250977</v>
      </c>
      <c r="F371" s="1">
        <v>2.0655665546655655E-2</v>
      </c>
      <c r="G371" s="23">
        <f>POWER(10,((D371-32.244)/-3.5068))</f>
        <v>8373091.2047667764</v>
      </c>
      <c r="J371">
        <v>3</v>
      </c>
      <c r="K371">
        <v>6</v>
      </c>
      <c r="L371" s="1">
        <v>85.176803588867188</v>
      </c>
    </row>
    <row r="372" spans="1:12" x14ac:dyDescent="0.2">
      <c r="A372" t="s">
        <v>395</v>
      </c>
      <c r="B372" t="s">
        <v>984</v>
      </c>
      <c r="C372" t="s">
        <v>1119</v>
      </c>
      <c r="D372" s="1">
        <v>8.7838689999999993</v>
      </c>
      <c r="E372" s="1">
        <v>8.677398681640625</v>
      </c>
      <c r="F372" s="1">
        <v>0.15057079493999481</v>
      </c>
      <c r="G372" s="23">
        <f>POWER(10,((D372-32.244)/-3.5068))</f>
        <v>4896627.3856047513</v>
      </c>
      <c r="H372" s="23">
        <f t="shared" ref="H372" si="332">AVERAGE(G372:G373)</f>
        <v>5264029.3908343296</v>
      </c>
      <c r="I372" s="23">
        <f t="shared" ref="I372" si="333">STDEV(G372:G373)</f>
        <v>519584.89863874047</v>
      </c>
      <c r="J372">
        <v>3</v>
      </c>
      <c r="K372">
        <v>6</v>
      </c>
      <c r="L372" s="1">
        <v>85.311042785644531</v>
      </c>
    </row>
    <row r="373" spans="1:12" x14ac:dyDescent="0.2">
      <c r="A373" t="s">
        <v>422</v>
      </c>
      <c r="B373" t="s">
        <v>984</v>
      </c>
      <c r="C373" t="s">
        <v>1119</v>
      </c>
      <c r="D373" s="1">
        <v>8.5709300000000006</v>
      </c>
      <c r="E373" s="1">
        <v>8.677398681640625</v>
      </c>
      <c r="F373" s="1">
        <v>0.15057079493999481</v>
      </c>
      <c r="G373" s="23">
        <f>POWER(10,((D373-32.244)/-3.5068))</f>
        <v>5631431.396063908</v>
      </c>
      <c r="J373">
        <v>3</v>
      </c>
      <c r="K373">
        <v>6</v>
      </c>
      <c r="L373" s="1">
        <v>85.176803588867188</v>
      </c>
    </row>
    <row r="374" spans="1:12" x14ac:dyDescent="0.2">
      <c r="A374" t="s">
        <v>466</v>
      </c>
      <c r="B374" t="s">
        <v>985</v>
      </c>
      <c r="C374" t="s">
        <v>1119</v>
      </c>
      <c r="D374" s="1">
        <v>8.7945910000000005</v>
      </c>
      <c r="E374" s="1">
        <v>8.7954130172729492</v>
      </c>
      <c r="F374" s="1">
        <v>1.1625787010416389E-3</v>
      </c>
      <c r="G374" s="23">
        <f>POWER(10,((D374-32.244)/-3.5068))</f>
        <v>4862275.5693905689</v>
      </c>
      <c r="H374" s="23">
        <f t="shared" ref="H374" si="334">AVERAGE(G374:G375)</f>
        <v>4859652.6696113804</v>
      </c>
      <c r="I374" s="23">
        <f t="shared" ref="I374" si="335">STDEV(G374:G375)</f>
        <v>3709.3404404736975</v>
      </c>
      <c r="J374">
        <v>3</v>
      </c>
      <c r="K374">
        <v>6</v>
      </c>
      <c r="L374" s="1">
        <v>83.834449768066406</v>
      </c>
    </row>
    <row r="375" spans="1:12" x14ac:dyDescent="0.2">
      <c r="A375" t="s">
        <v>493</v>
      </c>
      <c r="B375" t="s">
        <v>985</v>
      </c>
      <c r="C375" t="s">
        <v>1119</v>
      </c>
      <c r="D375" s="1">
        <v>8.7962349999999994</v>
      </c>
      <c r="E375" s="1">
        <v>8.7954130172729492</v>
      </c>
      <c r="F375" s="1">
        <v>1.1625787010416389E-3</v>
      </c>
      <c r="G375" s="23">
        <f>POWER(10,((D375-32.244)/-3.5068))</f>
        <v>4857029.769832192</v>
      </c>
      <c r="J375">
        <v>3</v>
      </c>
      <c r="K375">
        <v>6</v>
      </c>
      <c r="L375" s="1">
        <v>83.56597900390625</v>
      </c>
    </row>
    <row r="376" spans="1:12" x14ac:dyDescent="0.2">
      <c r="A376" t="s">
        <v>536</v>
      </c>
      <c r="B376" t="s">
        <v>986</v>
      </c>
      <c r="C376" t="s">
        <v>1119</v>
      </c>
      <c r="D376" s="1">
        <v>8.5005070000000007</v>
      </c>
      <c r="E376" s="1">
        <v>8.3787784576416016</v>
      </c>
      <c r="F376" s="1">
        <v>0.17214998602867126</v>
      </c>
      <c r="G376" s="23">
        <f>POWER(10,((D376-32.244)/-3.5068))</f>
        <v>5897943.9195720647</v>
      </c>
      <c r="H376" s="23">
        <f t="shared" ref="H376" si="336">AVERAGE(G376:G377)</f>
        <v>6409120.6513156332</v>
      </c>
      <c r="I376" s="23">
        <f t="shared" ref="I376" si="337">STDEV(G376:G377)</f>
        <v>722913.06680130807</v>
      </c>
      <c r="J376">
        <v>3</v>
      </c>
      <c r="K376">
        <v>6</v>
      </c>
      <c r="L376" s="1">
        <v>83.96868896484375</v>
      </c>
    </row>
    <row r="377" spans="1:12" x14ac:dyDescent="0.2">
      <c r="A377" t="s">
        <v>563</v>
      </c>
      <c r="B377" t="s">
        <v>986</v>
      </c>
      <c r="C377" t="s">
        <v>1119</v>
      </c>
      <c r="D377" s="1">
        <v>8.2570505000000001</v>
      </c>
      <c r="E377" s="1">
        <v>8.3787784576416016</v>
      </c>
      <c r="F377" s="1">
        <v>0.17214998602867126</v>
      </c>
      <c r="G377" s="23">
        <f>POWER(10,((D377-32.244)/-3.5068))</f>
        <v>6920297.3830592018</v>
      </c>
      <c r="J377">
        <v>3</v>
      </c>
      <c r="K377">
        <v>6</v>
      </c>
      <c r="L377" s="1">
        <v>84.102920532226562</v>
      </c>
    </row>
    <row r="378" spans="1:12" x14ac:dyDescent="0.2">
      <c r="A378" t="s">
        <v>606</v>
      </c>
      <c r="B378" t="s">
        <v>987</v>
      </c>
      <c r="C378" t="s">
        <v>1119</v>
      </c>
      <c r="D378" s="1">
        <v>9.4317709999999995</v>
      </c>
      <c r="E378" s="1">
        <v>9.660919189453125</v>
      </c>
      <c r="F378" s="1">
        <v>0.32406342029571533</v>
      </c>
      <c r="G378" s="23">
        <f>POWER(10,((D378-32.244)/-3.5068))</f>
        <v>3199934.9830908002</v>
      </c>
      <c r="H378" s="23">
        <f t="shared" ref="H378" si="338">AVERAGE(G378:G379)</f>
        <v>2784163.6210574657</v>
      </c>
      <c r="I378" s="23">
        <f t="shared" ref="I378" si="339">STDEV(G378:G379)</f>
        <v>587989.49903387844</v>
      </c>
      <c r="J378">
        <v>3</v>
      </c>
      <c r="K378">
        <v>6</v>
      </c>
      <c r="L378" s="1">
        <v>85.176803588867188</v>
      </c>
    </row>
    <row r="379" spans="1:12" x14ac:dyDescent="0.2">
      <c r="A379" t="s">
        <v>632</v>
      </c>
      <c r="B379" t="s">
        <v>987</v>
      </c>
      <c r="C379" t="s">
        <v>1119</v>
      </c>
      <c r="D379" s="1">
        <v>9.8900659999999991</v>
      </c>
      <c r="E379" s="1">
        <v>9.660919189453125</v>
      </c>
      <c r="F379" s="1">
        <v>0.32406342029571533</v>
      </c>
      <c r="G379" s="23">
        <f>POWER(10,((D379-32.244)/-3.5068))</f>
        <v>2368392.2590241316</v>
      </c>
      <c r="J379">
        <v>3</v>
      </c>
      <c r="K379">
        <v>7</v>
      </c>
      <c r="L379" s="1">
        <v>85.042572021484375</v>
      </c>
    </row>
    <row r="380" spans="1:12" x14ac:dyDescent="0.2">
      <c r="A380" t="s">
        <v>113</v>
      </c>
      <c r="B380" t="s">
        <v>988</v>
      </c>
      <c r="C380" t="s">
        <v>1119</v>
      </c>
      <c r="D380" s="1">
        <v>10.900031</v>
      </c>
      <c r="E380" s="1">
        <v>10.267724990844727</v>
      </c>
      <c r="F380" s="1">
        <v>0.8942151665687561</v>
      </c>
      <c r="G380" s="23">
        <f>POWER(10,((D380-32.244)/-3.5068))</f>
        <v>1220258.2453347249</v>
      </c>
      <c r="H380" s="23">
        <f t="shared" ref="H380" si="340">AVERAGE(G380:G381)</f>
        <v>2009840.7067578849</v>
      </c>
      <c r="I380" s="23">
        <f t="shared" ref="I380" si="341">STDEV(G380:G381)</f>
        <v>1116638.2255565634</v>
      </c>
      <c r="J380">
        <v>3</v>
      </c>
      <c r="K380">
        <v>7</v>
      </c>
      <c r="L380" s="1">
        <v>83.431747436523438</v>
      </c>
    </row>
    <row r="381" spans="1:12" x14ac:dyDescent="0.2">
      <c r="A381" t="s">
        <v>140</v>
      </c>
      <c r="B381" t="s">
        <v>988</v>
      </c>
      <c r="C381" t="s">
        <v>1119</v>
      </c>
      <c r="D381" s="1">
        <v>9.6354199999999999</v>
      </c>
      <c r="E381" s="1">
        <v>10.267724990844727</v>
      </c>
      <c r="F381" s="1">
        <v>0.8942151665687561</v>
      </c>
      <c r="G381" s="23">
        <f>POWER(10,((D381-32.244)/-3.5068))</f>
        <v>2799423.168181045</v>
      </c>
      <c r="J381">
        <v>3</v>
      </c>
      <c r="K381">
        <v>7</v>
      </c>
      <c r="L381" s="1">
        <v>83.431747436523438</v>
      </c>
    </row>
    <row r="382" spans="1:12" x14ac:dyDescent="0.2">
      <c r="A382" t="s">
        <v>184</v>
      </c>
      <c r="B382" t="s">
        <v>989</v>
      </c>
      <c r="C382" t="s">
        <v>1119</v>
      </c>
      <c r="D382" s="1">
        <v>8.4699670000000005</v>
      </c>
      <c r="E382" s="1">
        <v>8.7182979583740234</v>
      </c>
      <c r="F382" s="1">
        <v>0.35119315981864929</v>
      </c>
      <c r="G382" s="23">
        <f>POWER(10,((D382-32.244)/-3.5068))</f>
        <v>6017407.6400458021</v>
      </c>
      <c r="H382" s="23">
        <f t="shared" ref="H382" si="342">AVERAGE(G382:G383)</f>
        <v>5180160.5131754838</v>
      </c>
      <c r="I382" s="23">
        <f t="shared" ref="I382" si="343">STDEV(G382:G383)</f>
        <v>1184046.2418779137</v>
      </c>
      <c r="J382">
        <v>3</v>
      </c>
      <c r="K382">
        <v>6</v>
      </c>
      <c r="L382" s="1">
        <v>84.908332824707031</v>
      </c>
    </row>
    <row r="383" spans="1:12" x14ac:dyDescent="0.2">
      <c r="A383" t="s">
        <v>210</v>
      </c>
      <c r="B383" t="s">
        <v>989</v>
      </c>
      <c r="C383" t="s">
        <v>1119</v>
      </c>
      <c r="D383" s="1">
        <v>8.9666289999999993</v>
      </c>
      <c r="E383" s="1">
        <v>8.7182979583740234</v>
      </c>
      <c r="F383" s="1">
        <v>0.35119315981864929</v>
      </c>
      <c r="G383" s="23">
        <f>POWER(10,((D383-32.244)/-3.5068))</f>
        <v>4342913.3863051664</v>
      </c>
      <c r="J383">
        <v>3</v>
      </c>
      <c r="K383">
        <v>6</v>
      </c>
      <c r="L383" s="1">
        <v>85.042572021484375</v>
      </c>
    </row>
    <row r="384" spans="1:12" x14ac:dyDescent="0.2">
      <c r="A384" t="s">
        <v>255</v>
      </c>
      <c r="B384" t="s">
        <v>990</v>
      </c>
      <c r="C384" t="s">
        <v>1119</v>
      </c>
      <c r="D384" s="1">
        <v>8.6889610000000008</v>
      </c>
      <c r="E384" s="1">
        <v>8.7340335845947266</v>
      </c>
      <c r="F384" s="1">
        <v>6.3742220401763916E-2</v>
      </c>
      <c r="G384" s="23">
        <f>POWER(10,((D384-32.244)/-3.5068))</f>
        <v>5211479.6602438306</v>
      </c>
      <c r="H384" s="23">
        <f t="shared" ref="H384" si="344">AVERAGE(G384:G385)</f>
        <v>5061722.3972352706</v>
      </c>
      <c r="I384" s="23">
        <f t="shared" ref="I384" si="345">STDEV(G384:G385)</f>
        <v>211788.75241058023</v>
      </c>
      <c r="J384">
        <v>3</v>
      </c>
      <c r="K384">
        <v>6</v>
      </c>
      <c r="L384" s="1">
        <v>83.16326904296875</v>
      </c>
    </row>
    <row r="385" spans="1:12" x14ac:dyDescent="0.2">
      <c r="A385" t="s">
        <v>281</v>
      </c>
      <c r="B385" t="s">
        <v>990</v>
      </c>
      <c r="C385" t="s">
        <v>1119</v>
      </c>
      <c r="D385" s="1">
        <v>8.7791060000000005</v>
      </c>
      <c r="E385" s="1">
        <v>8.7340335845947266</v>
      </c>
      <c r="F385" s="1">
        <v>6.3742220401763916E-2</v>
      </c>
      <c r="G385" s="23">
        <f>POWER(10,((D385-32.244)/-3.5068))</f>
        <v>4911965.1342267105</v>
      </c>
      <c r="J385">
        <v>3</v>
      </c>
      <c r="K385">
        <v>6</v>
      </c>
      <c r="L385" s="1">
        <v>83.16326904296875</v>
      </c>
    </row>
    <row r="386" spans="1:12" x14ac:dyDescent="0.2">
      <c r="A386" t="s">
        <v>326</v>
      </c>
      <c r="B386" t="s">
        <v>991</v>
      </c>
      <c r="C386" t="s">
        <v>1119</v>
      </c>
      <c r="D386" s="1">
        <v>8.8539139999999996</v>
      </c>
      <c r="E386" s="1">
        <v>8.9145870208740234</v>
      </c>
      <c r="F386" s="1">
        <v>8.5803568363189697E-2</v>
      </c>
      <c r="G386" s="23">
        <f>POWER(10,((D386-32.244)/-3.5068))</f>
        <v>4676522.2688785838</v>
      </c>
      <c r="H386" s="23">
        <f t="shared" ref="H386" si="346">AVERAGE(G386:G387)</f>
        <v>4497448.0476595666</v>
      </c>
      <c r="I386" s="23">
        <f t="shared" ref="I386" si="347">STDEV(G386:G387)</f>
        <v>253249.19231933463</v>
      </c>
      <c r="J386">
        <v>3</v>
      </c>
      <c r="K386">
        <v>6</v>
      </c>
      <c r="L386" s="1">
        <v>83.56597900390625</v>
      </c>
    </row>
    <row r="387" spans="1:12" x14ac:dyDescent="0.2">
      <c r="A387" t="s">
        <v>352</v>
      </c>
      <c r="B387" t="s">
        <v>991</v>
      </c>
      <c r="C387" t="s">
        <v>1119</v>
      </c>
      <c r="D387" s="1">
        <v>8.9752589999999994</v>
      </c>
      <c r="E387" s="1">
        <v>8.9145870208740234</v>
      </c>
      <c r="F387" s="1">
        <v>8.5803568363189697E-2</v>
      </c>
      <c r="G387" s="23">
        <f>POWER(10,((D387-32.244)/-3.5068))</f>
        <v>4318373.8264405485</v>
      </c>
      <c r="J387">
        <v>3</v>
      </c>
      <c r="K387">
        <v>6</v>
      </c>
      <c r="L387" s="1">
        <v>83.56597900390625</v>
      </c>
    </row>
    <row r="388" spans="1:12" x14ac:dyDescent="0.2">
      <c r="A388" t="s">
        <v>397</v>
      </c>
      <c r="B388" t="s">
        <v>992</v>
      </c>
      <c r="C388" t="s">
        <v>1119</v>
      </c>
      <c r="D388" s="1">
        <v>8.8450310000000005</v>
      </c>
      <c r="E388" s="1">
        <v>8.9124555587768555</v>
      </c>
      <c r="F388" s="1">
        <v>9.5353029668331146E-2</v>
      </c>
      <c r="G388" s="23">
        <f>POWER(10,((D388-32.244)/-3.5068))</f>
        <v>4703878.3897868767</v>
      </c>
      <c r="H388" s="23">
        <f t="shared" ref="H388" si="348">AVERAGE(G388:G389)</f>
        <v>4504584.6855831007</v>
      </c>
      <c r="I388" s="23">
        <f t="shared" ref="I388" si="349">STDEV(G388:G389)</f>
        <v>281843.85938055208</v>
      </c>
      <c r="J388">
        <v>3</v>
      </c>
      <c r="K388">
        <v>6</v>
      </c>
      <c r="L388" s="1">
        <v>85.311042785644531</v>
      </c>
    </row>
    <row r="389" spans="1:12" x14ac:dyDescent="0.2">
      <c r="A389" t="s">
        <v>423</v>
      </c>
      <c r="B389" t="s">
        <v>992</v>
      </c>
      <c r="C389" t="s">
        <v>1119</v>
      </c>
      <c r="D389" s="1">
        <v>8.9798799999999996</v>
      </c>
      <c r="E389" s="1">
        <v>8.9124555587768555</v>
      </c>
      <c r="F389" s="1">
        <v>9.5353029668331146E-2</v>
      </c>
      <c r="G389" s="23">
        <f>POWER(10,((D389-32.244)/-3.5068))</f>
        <v>4305290.9813793246</v>
      </c>
      <c r="J389">
        <v>3</v>
      </c>
      <c r="K389">
        <v>6</v>
      </c>
      <c r="L389" s="1">
        <v>85.311042785644531</v>
      </c>
    </row>
    <row r="390" spans="1:12" x14ac:dyDescent="0.2">
      <c r="A390" t="s">
        <v>468</v>
      </c>
      <c r="B390" t="s">
        <v>993</v>
      </c>
      <c r="C390" t="s">
        <v>1119</v>
      </c>
      <c r="D390" s="1">
        <v>8.2652789999999996</v>
      </c>
      <c r="E390" s="1">
        <v>8.2384347915649414</v>
      </c>
      <c r="F390" s="1">
        <v>3.7963185459375381E-2</v>
      </c>
      <c r="G390" s="23">
        <f>POWER(10,((D390-32.244)/-3.5068))</f>
        <v>6883008.6670232639</v>
      </c>
      <c r="H390" s="23">
        <f t="shared" ref="H390" si="350">AVERAGE(G390:G391)</f>
        <v>7006491.7791597601</v>
      </c>
      <c r="I390" s="23">
        <f t="shared" ref="I390" si="351">STDEV(G390:G391)</f>
        <v>174631.49190747135</v>
      </c>
      <c r="J390">
        <v>3</v>
      </c>
      <c r="K390">
        <v>6</v>
      </c>
      <c r="L390" s="1">
        <v>85.311042785644531</v>
      </c>
    </row>
    <row r="391" spans="1:12" x14ac:dyDescent="0.2">
      <c r="A391" t="s">
        <v>494</v>
      </c>
      <c r="B391" t="s">
        <v>993</v>
      </c>
      <c r="C391" t="s">
        <v>1119</v>
      </c>
      <c r="D391" s="1">
        <v>8.2115910000000003</v>
      </c>
      <c r="E391" s="1">
        <v>8.2384347915649414</v>
      </c>
      <c r="F391" s="1">
        <v>3.7963185459375381E-2</v>
      </c>
      <c r="G391" s="23">
        <f>POWER(10,((D391-32.244)/-3.5068))</f>
        <v>7129974.8912962573</v>
      </c>
      <c r="J391">
        <v>3</v>
      </c>
      <c r="K391">
        <v>6</v>
      </c>
      <c r="L391" s="1">
        <v>85.311042785644531</v>
      </c>
    </row>
    <row r="392" spans="1:12" x14ac:dyDescent="0.2">
      <c r="A392" t="s">
        <v>538</v>
      </c>
      <c r="B392" t="s">
        <v>994</v>
      </c>
      <c r="C392" t="s">
        <v>1119</v>
      </c>
      <c r="D392" s="1">
        <v>10.023823</v>
      </c>
      <c r="E392" s="1">
        <v>9.7463512420654297</v>
      </c>
      <c r="F392" s="1">
        <v>0.39240401983261108</v>
      </c>
      <c r="G392" s="23">
        <f>POWER(10,((D392-32.244)/-3.5068))</f>
        <v>2169259.220134533</v>
      </c>
      <c r="H392" s="23">
        <f t="shared" ref="H392" si="352">AVERAGE(G392:G393)</f>
        <v>2646083.4375385456</v>
      </c>
      <c r="I392" s="23">
        <f t="shared" ref="I392" si="353">STDEV(G392:G393)</f>
        <v>674331.27512069349</v>
      </c>
      <c r="J392">
        <v>3</v>
      </c>
      <c r="K392">
        <v>7</v>
      </c>
      <c r="L392" s="1">
        <v>84.102920532226562</v>
      </c>
    </row>
    <row r="393" spans="1:12" x14ac:dyDescent="0.2">
      <c r="A393" t="s">
        <v>564</v>
      </c>
      <c r="B393" t="s">
        <v>994</v>
      </c>
      <c r="C393" t="s">
        <v>1119</v>
      </c>
      <c r="D393" s="1">
        <v>9.4688800000000004</v>
      </c>
      <c r="E393" s="1">
        <v>9.7463512420654297</v>
      </c>
      <c r="F393" s="1">
        <v>0.39240401983261108</v>
      </c>
      <c r="G393" s="23">
        <f>POWER(10,((D393-32.244)/-3.5068))</f>
        <v>3122907.6549425581</v>
      </c>
      <c r="J393">
        <v>3</v>
      </c>
      <c r="K393">
        <v>6</v>
      </c>
      <c r="L393" s="1">
        <v>84.102920532226562</v>
      </c>
    </row>
    <row r="394" spans="1:12" x14ac:dyDescent="0.2">
      <c r="A394" t="s">
        <v>608</v>
      </c>
      <c r="B394" t="s">
        <v>995</v>
      </c>
      <c r="C394" t="s">
        <v>1119</v>
      </c>
      <c r="D394" s="1">
        <v>8.3977170000000001</v>
      </c>
      <c r="E394" s="1">
        <v>8.2915325164794922</v>
      </c>
      <c r="F394" s="1">
        <v>0.15016888082027435</v>
      </c>
      <c r="G394" s="23">
        <f>POWER(10,((D394-32.244)/-3.5068))</f>
        <v>6309751.5921153771</v>
      </c>
      <c r="H394" s="23">
        <f t="shared" ref="H394" si="354">AVERAGE(G394:G395)</f>
        <v>6781827.3167059477</v>
      </c>
      <c r="I394" s="23">
        <f t="shared" ref="I394" si="355">STDEV(G394:G395)</f>
        <v>667615.89218309103</v>
      </c>
      <c r="J394">
        <v>3</v>
      </c>
      <c r="K394">
        <v>6</v>
      </c>
      <c r="L394" s="1">
        <v>83.96868896484375</v>
      </c>
    </row>
    <row r="395" spans="1:12" x14ac:dyDescent="0.2">
      <c r="A395" t="s">
        <v>633</v>
      </c>
      <c r="B395" t="s">
        <v>995</v>
      </c>
      <c r="C395" t="s">
        <v>1119</v>
      </c>
      <c r="D395" s="1">
        <v>8.1853470000000002</v>
      </c>
      <c r="E395" s="1">
        <v>8.2915325164794922</v>
      </c>
      <c r="F395" s="1">
        <v>0.15016888082027435</v>
      </c>
      <c r="G395" s="23">
        <f>POWER(10,((D395-32.244)/-3.5068))</f>
        <v>7253903.0412965184</v>
      </c>
      <c r="J395">
        <v>3</v>
      </c>
      <c r="K395">
        <v>6</v>
      </c>
      <c r="L395" s="1">
        <v>83.96868896484375</v>
      </c>
    </row>
    <row r="396" spans="1:12" x14ac:dyDescent="0.2">
      <c r="A396" t="s">
        <v>115</v>
      </c>
      <c r="B396" t="s">
        <v>996</v>
      </c>
      <c r="C396" t="s">
        <v>1119</v>
      </c>
      <c r="D396" s="1">
        <v>8.0913210000000007</v>
      </c>
      <c r="E396" s="1">
        <v>8.0981044769287109</v>
      </c>
      <c r="F396" s="1">
        <v>9.5932967960834503E-3</v>
      </c>
      <c r="G396" s="23">
        <f>POWER(10,((D396-32.244)/-3.5068))</f>
        <v>7715857.973269918</v>
      </c>
      <c r="H396" s="23">
        <f t="shared" ref="H396" si="356">AVERAGE(G396:G397)</f>
        <v>7681643.504883958</v>
      </c>
      <c r="I396" s="23">
        <f t="shared" ref="I396" si="357">STDEV(G396:G397)</f>
        <v>48386.565220809433</v>
      </c>
      <c r="J396">
        <v>3</v>
      </c>
      <c r="K396">
        <v>6</v>
      </c>
      <c r="L396" s="1">
        <v>84.102920532226562</v>
      </c>
    </row>
    <row r="397" spans="1:12" x14ac:dyDescent="0.2">
      <c r="A397" t="s">
        <v>141</v>
      </c>
      <c r="B397" t="s">
        <v>996</v>
      </c>
      <c r="C397" t="s">
        <v>1119</v>
      </c>
      <c r="D397" s="1">
        <v>8.1048880000000008</v>
      </c>
      <c r="E397" s="1">
        <v>8.0981044769287109</v>
      </c>
      <c r="F397" s="1">
        <v>9.5932967960834503E-3</v>
      </c>
      <c r="G397" s="23">
        <f>POWER(10,((D397-32.244)/-3.5068))</f>
        <v>7647429.036497999</v>
      </c>
      <c r="J397">
        <v>3</v>
      </c>
      <c r="K397">
        <v>6</v>
      </c>
      <c r="L397" s="1">
        <v>84.102920532226562</v>
      </c>
    </row>
    <row r="398" spans="1:12" x14ac:dyDescent="0.2">
      <c r="A398" t="s">
        <v>186</v>
      </c>
      <c r="B398" t="s">
        <v>997</v>
      </c>
      <c r="C398" t="s">
        <v>1119</v>
      </c>
      <c r="D398" s="1">
        <v>8.8857049999999997</v>
      </c>
      <c r="E398" s="1">
        <v>8.8926162719726562</v>
      </c>
      <c r="F398" s="1">
        <v>9.7746970131993294E-3</v>
      </c>
      <c r="G398" s="23">
        <f>POWER(10,((D398-32.244)/-3.5068))</f>
        <v>4579915.6224395083</v>
      </c>
      <c r="H398" s="23">
        <f t="shared" ref="H398" si="358">AVERAGE(G398:G399)</f>
        <v>4559224.6585252387</v>
      </c>
      <c r="I398" s="23">
        <f t="shared" ref="I398" si="359">STDEV(G398:G399)</f>
        <v>29261.441786132342</v>
      </c>
      <c r="J398">
        <v>3</v>
      </c>
      <c r="K398">
        <v>6</v>
      </c>
      <c r="L398" s="1">
        <v>84.102920532226562</v>
      </c>
    </row>
    <row r="399" spans="1:12" x14ac:dyDescent="0.2">
      <c r="A399" t="s">
        <v>211</v>
      </c>
      <c r="B399" t="s">
        <v>997</v>
      </c>
      <c r="C399" t="s">
        <v>1119</v>
      </c>
      <c r="D399" s="1">
        <v>8.8995285000000006</v>
      </c>
      <c r="E399" s="1">
        <v>8.8926162719726562</v>
      </c>
      <c r="F399" s="1">
        <v>9.7746970131993294E-3</v>
      </c>
      <c r="G399" s="23">
        <f>POWER(10,((D399-32.244)/-3.5068))</f>
        <v>4538533.6946109692</v>
      </c>
      <c r="J399">
        <v>3</v>
      </c>
      <c r="K399">
        <v>6</v>
      </c>
      <c r="L399" s="1">
        <v>84.102920532226562</v>
      </c>
    </row>
    <row r="400" spans="1:12" x14ac:dyDescent="0.2">
      <c r="A400" t="s">
        <v>257</v>
      </c>
      <c r="B400" t="s">
        <v>998</v>
      </c>
      <c r="C400" t="s">
        <v>1119</v>
      </c>
      <c r="D400" s="1">
        <v>9.4724459999999997</v>
      </c>
      <c r="E400" s="1">
        <v>9.3140850067138672</v>
      </c>
      <c r="F400" s="1">
        <v>0.22395621240139008</v>
      </c>
      <c r="G400" s="23">
        <f>POWER(10,((D400-32.244)/-3.5068))</f>
        <v>3115604.0574582522</v>
      </c>
      <c r="H400" s="23">
        <f t="shared" ref="H400" si="360">AVERAGE(G400:G401)</f>
        <v>3475713.2839772031</v>
      </c>
      <c r="I400" s="23">
        <f t="shared" ref="I400" si="361">STDEV(G400:G401)</f>
        <v>509271.3520787874</v>
      </c>
      <c r="J400">
        <v>3</v>
      </c>
      <c r="K400">
        <v>6</v>
      </c>
      <c r="L400" s="1">
        <v>83.431747436523438</v>
      </c>
    </row>
    <row r="401" spans="1:13" x14ac:dyDescent="0.2">
      <c r="A401" t="s">
        <v>282</v>
      </c>
      <c r="B401" t="s">
        <v>998</v>
      </c>
      <c r="C401" t="s">
        <v>1119</v>
      </c>
      <c r="D401" s="1">
        <v>9.1557250000000003</v>
      </c>
      <c r="E401" s="1">
        <v>9.3140850067138672</v>
      </c>
      <c r="F401" s="1">
        <v>0.22395621240139008</v>
      </c>
      <c r="G401" s="23">
        <f>POWER(10,((D401-32.244)/-3.5068))</f>
        <v>3835822.510496154</v>
      </c>
      <c r="J401">
        <v>3</v>
      </c>
      <c r="K401">
        <v>6</v>
      </c>
      <c r="L401" s="1">
        <v>83.431747436523438</v>
      </c>
    </row>
    <row r="402" spans="1:13" x14ac:dyDescent="0.2">
      <c r="A402" t="s">
        <v>328</v>
      </c>
      <c r="B402" t="s">
        <v>999</v>
      </c>
      <c r="C402" t="s">
        <v>1119</v>
      </c>
      <c r="D402" s="1">
        <v>7.6215849999999996</v>
      </c>
      <c r="E402" s="1">
        <v>7.3609213829040527</v>
      </c>
      <c r="F402" s="1">
        <v>0.36863386631011963</v>
      </c>
      <c r="G402" s="23">
        <f>POWER(10,((D402-32.244)/-3.5068))</f>
        <v>10503505.443648443</v>
      </c>
      <c r="H402" s="23">
        <f t="shared" ref="H402" si="362">AVERAGE(G402:G403)</f>
        <v>12647226.679601211</v>
      </c>
      <c r="I402" s="23">
        <f t="shared" ref="I402" si="363">STDEV(G402:G403)</f>
        <v>3031679.6458316222</v>
      </c>
      <c r="J402">
        <v>3</v>
      </c>
      <c r="K402">
        <v>6</v>
      </c>
      <c r="L402" s="1">
        <v>83.834449768066406</v>
      </c>
    </row>
    <row r="403" spans="1:13" x14ac:dyDescent="0.2">
      <c r="A403" t="s">
        <v>353</v>
      </c>
      <c r="B403" t="s">
        <v>999</v>
      </c>
      <c r="C403" t="s">
        <v>1119</v>
      </c>
      <c r="D403" s="1">
        <v>7.1002580000000002</v>
      </c>
      <c r="E403" s="1">
        <v>7.3609213829040527</v>
      </c>
      <c r="F403" s="1">
        <v>0.36863386631011963</v>
      </c>
      <c r="G403" s="23">
        <f>POWER(10,((D403-32.244)/-3.5068))</f>
        <v>14790947.915553981</v>
      </c>
      <c r="J403">
        <v>3</v>
      </c>
      <c r="K403">
        <v>6</v>
      </c>
      <c r="L403" s="1">
        <v>83.700210571289062</v>
      </c>
    </row>
    <row r="404" spans="1:13" x14ac:dyDescent="0.2">
      <c r="A404" t="s">
        <v>399</v>
      </c>
      <c r="B404" t="s">
        <v>1000</v>
      </c>
      <c r="C404" t="s">
        <v>1119</v>
      </c>
      <c r="D404" s="1">
        <v>7.668844</v>
      </c>
      <c r="E404" s="1">
        <v>7.9927282333374023</v>
      </c>
      <c r="F404" s="1">
        <v>0.45804116129875183</v>
      </c>
      <c r="G404" s="23">
        <f>POWER(10,((D404-32.244)/-3.5068))</f>
        <v>10182581.062032336</v>
      </c>
      <c r="H404" s="23">
        <f t="shared" ref="H404" si="364">AVERAGE(G404:G405)</f>
        <v>8418730.1942738369</v>
      </c>
      <c r="I404" s="23">
        <f t="shared" ref="I404" si="365">STDEV(G404:G405)</f>
        <v>2494461.8191876267</v>
      </c>
      <c r="J404">
        <v>3</v>
      </c>
      <c r="K404">
        <v>6</v>
      </c>
      <c r="L404" s="1">
        <v>83.96868896484375</v>
      </c>
    </row>
    <row r="405" spans="1:13" x14ac:dyDescent="0.2">
      <c r="A405" t="s">
        <v>424</v>
      </c>
      <c r="B405" t="s">
        <v>1000</v>
      </c>
      <c r="C405" t="s">
        <v>1119</v>
      </c>
      <c r="D405" s="1">
        <v>8.3166119999999992</v>
      </c>
      <c r="E405" s="1">
        <v>7.9927282333374023</v>
      </c>
      <c r="F405" s="1">
        <v>0.45804116129875183</v>
      </c>
      <c r="G405" s="23">
        <f>POWER(10,((D405-32.244)/-3.5068))</f>
        <v>6654879.3265153393</v>
      </c>
      <c r="J405">
        <v>3</v>
      </c>
      <c r="K405">
        <v>6</v>
      </c>
      <c r="L405" s="1">
        <v>83.96868896484375</v>
      </c>
    </row>
    <row r="406" spans="1:13" x14ac:dyDescent="0.2">
      <c r="A406" t="s">
        <v>470</v>
      </c>
      <c r="B406" t="s">
        <v>1001</v>
      </c>
      <c r="C406" t="s">
        <v>1119</v>
      </c>
      <c r="D406" s="1">
        <v>8.0360060000000004</v>
      </c>
      <c r="E406" s="1">
        <v>8.1870708465576172</v>
      </c>
      <c r="F406" s="1">
        <v>0.21363732218742371</v>
      </c>
      <c r="G406" s="23">
        <f>POWER(10,((D406-32.244)/-3.5068))</f>
        <v>8001250.4516743114</v>
      </c>
      <c r="H406" s="23">
        <f t="shared" ref="H406" si="366">AVERAGE(G406:G407)</f>
        <v>7281371.8063660692</v>
      </c>
      <c r="I406" s="23">
        <f t="shared" ref="I406" si="367">STDEV(G406:G407)</f>
        <v>1018062.1434576876</v>
      </c>
      <c r="J406">
        <v>3</v>
      </c>
      <c r="K406">
        <v>6</v>
      </c>
      <c r="L406" s="1">
        <v>85.311042785644531</v>
      </c>
    </row>
    <row r="407" spans="1:13" x14ac:dyDescent="0.2">
      <c r="A407" t="s">
        <v>495</v>
      </c>
      <c r="B407" t="s">
        <v>1001</v>
      </c>
      <c r="C407" t="s">
        <v>1119</v>
      </c>
      <c r="D407" s="1">
        <v>8.3381349999999994</v>
      </c>
      <c r="E407" s="1">
        <v>8.1870708465576172</v>
      </c>
      <c r="F407" s="1">
        <v>0.21363732218742371</v>
      </c>
      <c r="G407" s="23">
        <f>POWER(10,((D407-32.244)/-3.5068))</f>
        <v>6561493.1610578261</v>
      </c>
      <c r="J407">
        <v>3</v>
      </c>
      <c r="K407">
        <v>6</v>
      </c>
      <c r="L407" s="1">
        <v>85.7137451171875</v>
      </c>
    </row>
    <row r="408" spans="1:13" x14ac:dyDescent="0.2">
      <c r="A408" t="s">
        <v>540</v>
      </c>
      <c r="B408" t="s">
        <v>1002</v>
      </c>
      <c r="C408" t="s">
        <v>1119</v>
      </c>
      <c r="D408" s="1">
        <v>8.9748750000000008</v>
      </c>
      <c r="E408" s="1">
        <v>8.9748754501342773</v>
      </c>
      <c r="G408" s="23">
        <f>POWER(10,((D408-32.244)/-3.5068))</f>
        <v>4319462.783869599</v>
      </c>
      <c r="H408" s="23" t="e">
        <f t="shared" ref="H408" si="368">AVERAGE(G408:G409)</f>
        <v>#VALUE!</v>
      </c>
      <c r="I408" s="23" t="e">
        <f t="shared" ref="I408" si="369">STDEV(G408:G409)</f>
        <v>#VALUE!</v>
      </c>
      <c r="J408">
        <v>3</v>
      </c>
      <c r="K408">
        <v>6</v>
      </c>
      <c r="L408" s="1">
        <v>84.371391296386719</v>
      </c>
    </row>
    <row r="409" spans="1:13" x14ac:dyDescent="0.2">
      <c r="A409" t="s">
        <v>565</v>
      </c>
      <c r="B409" t="s">
        <v>1002</v>
      </c>
      <c r="C409" t="s">
        <v>1119</v>
      </c>
      <c r="D409" t="s">
        <v>72</v>
      </c>
      <c r="E409" s="1">
        <v>8.9748754501342773</v>
      </c>
      <c r="G409" s="23" t="e">
        <f>POWER(10,((D409-32.244)/-3.5068))</f>
        <v>#VALUE!</v>
      </c>
      <c r="J409">
        <v>3</v>
      </c>
      <c r="K409">
        <v>27</v>
      </c>
      <c r="L409" s="1">
        <v>64.236068725585938</v>
      </c>
      <c r="M409" s="1">
        <v>83.029037475585938</v>
      </c>
    </row>
    <row r="410" spans="1:13" x14ac:dyDescent="0.2">
      <c r="A410" t="s">
        <v>610</v>
      </c>
      <c r="B410" t="s">
        <v>1003</v>
      </c>
      <c r="C410" t="s">
        <v>1119</v>
      </c>
      <c r="D410" s="1">
        <v>8.5737369999999995</v>
      </c>
      <c r="E410" s="1">
        <v>8.9323081970214844</v>
      </c>
      <c r="F410" s="1">
        <v>0.5070960521697998</v>
      </c>
      <c r="G410" s="23">
        <f>POWER(10,((D410-32.244)/-3.5068))</f>
        <v>5621061.7068558373</v>
      </c>
      <c r="H410" s="23">
        <f t="shared" ref="H410" si="370">AVERAGE(G410:G411)</f>
        <v>4565574.6475963406</v>
      </c>
      <c r="I410" s="23">
        <f t="shared" ref="I410" si="371">STDEV(G410:G411)</f>
        <v>1492684.1141140759</v>
      </c>
      <c r="J410">
        <v>3</v>
      </c>
      <c r="K410">
        <v>6</v>
      </c>
      <c r="L410" s="1">
        <v>84.774101257324219</v>
      </c>
    </row>
    <row r="411" spans="1:13" x14ac:dyDescent="0.2">
      <c r="A411" t="s">
        <v>634</v>
      </c>
      <c r="B411" t="s">
        <v>1003</v>
      </c>
      <c r="C411" t="s">
        <v>1119</v>
      </c>
      <c r="D411" s="1">
        <v>9.2908790000000003</v>
      </c>
      <c r="E411" s="1">
        <v>8.9323081970214844</v>
      </c>
      <c r="F411" s="1">
        <v>0.5070960521697998</v>
      </c>
      <c r="G411" s="23">
        <f>POWER(10,((D411-32.244)/-3.5068))</f>
        <v>3510087.588336844</v>
      </c>
      <c r="J411">
        <v>3</v>
      </c>
      <c r="K411">
        <v>6</v>
      </c>
      <c r="L411" s="1">
        <v>84.908332824707031</v>
      </c>
    </row>
    <row r="412" spans="1:13" x14ac:dyDescent="0.2">
      <c r="A412" t="s">
        <v>518</v>
      </c>
      <c r="B412" t="s">
        <v>541</v>
      </c>
      <c r="C412" t="s">
        <v>1119</v>
      </c>
      <c r="D412" s="1">
        <v>36.834969999999998</v>
      </c>
      <c r="G412" s="23">
        <f>POWER(10,((D412-32.244)/-3.5068))</f>
        <v>4.9072456740869956E-2</v>
      </c>
      <c r="H412" s="23" t="e">
        <f t="shared" ref="H412" si="372">AVERAGE(G412:G413)</f>
        <v>#VALUE!</v>
      </c>
      <c r="I412" s="23" t="e">
        <f t="shared" ref="I412" si="373">STDEV(G412:G413)</f>
        <v>#VALUE!</v>
      </c>
      <c r="J412">
        <v>3</v>
      </c>
      <c r="K412">
        <v>33</v>
      </c>
      <c r="L412" s="1">
        <v>76.451499938964844</v>
      </c>
      <c r="M412" s="1">
        <v>63.296417236328125</v>
      </c>
    </row>
    <row r="413" spans="1:13" x14ac:dyDescent="0.2">
      <c r="A413" t="s">
        <v>553</v>
      </c>
      <c r="B413" t="s">
        <v>541</v>
      </c>
      <c r="C413" t="s">
        <v>1119</v>
      </c>
      <c r="D413" t="s">
        <v>72</v>
      </c>
      <c r="G413" s="23" t="e">
        <f>POWER(10,((D413-32.244)/-3.5068))</f>
        <v>#VALUE!</v>
      </c>
      <c r="J413">
        <v>3</v>
      </c>
      <c r="K413">
        <v>35</v>
      </c>
      <c r="L413" s="1">
        <v>81.283973693847656</v>
      </c>
      <c r="M413" s="1">
        <v>74.57220458984375</v>
      </c>
    </row>
    <row r="414" spans="1:13" x14ac:dyDescent="0.2">
      <c r="A414" t="s">
        <v>588</v>
      </c>
      <c r="B414" t="s">
        <v>541</v>
      </c>
      <c r="C414" t="s">
        <v>1119</v>
      </c>
      <c r="D414" t="s">
        <v>72</v>
      </c>
      <c r="G414" s="23" t="e">
        <f>POWER(10,((D414-32.244)/-3.5068))</f>
        <v>#VALUE!</v>
      </c>
      <c r="H414" s="23" t="e">
        <f t="shared" ref="H414" si="374">AVERAGE(G414:G415)</f>
        <v>#VALUE!</v>
      </c>
      <c r="I414" s="23" t="e">
        <f t="shared" ref="I414" si="375">STDEV(G414:G415)</f>
        <v>#VALUE!</v>
      </c>
      <c r="J414">
        <v>3</v>
      </c>
      <c r="K414">
        <v>35</v>
      </c>
      <c r="L414" s="1">
        <v>74.840667724609375</v>
      </c>
      <c r="M414" s="1">
        <v>61.148647308349609</v>
      </c>
    </row>
    <row r="415" spans="1:13" x14ac:dyDescent="0.2">
      <c r="A415" t="s">
        <v>622</v>
      </c>
      <c r="B415" t="s">
        <v>541</v>
      </c>
      <c r="C415" t="s">
        <v>1119</v>
      </c>
      <c r="D415" s="1">
        <v>37.934150000000002</v>
      </c>
      <c r="J415">
        <v>3</v>
      </c>
      <c r="K415">
        <v>34</v>
      </c>
      <c r="L415" s="1">
        <v>74.840667724609375</v>
      </c>
    </row>
  </sheetData>
  <pageMargins left="0.7" right="0.7" top="0.75" bottom="0.75" header="0.3" footer="0.3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7"/>
  <sheetViews>
    <sheetView workbookViewId="0">
      <selection activeCell="G17" sqref="G17"/>
    </sheetView>
  </sheetViews>
  <sheetFormatPr baseColWidth="10" defaultColWidth="8.83203125" defaultRowHeight="15" x14ac:dyDescent="0.2"/>
  <cols>
    <col min="8" max="8" width="11" style="23" bestFit="1" customWidth="1"/>
    <col min="9" max="9" width="10.1640625" style="23" bestFit="1" customWidth="1"/>
    <col min="10" max="10" width="8.83203125" style="23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5</v>
      </c>
    </row>
    <row r="4" spans="1:2" x14ac:dyDescent="0.2">
      <c r="A4" t="s">
        <v>6</v>
      </c>
      <c r="B4" t="s">
        <v>3</v>
      </c>
    </row>
    <row r="5" spans="1:2" x14ac:dyDescent="0.2">
      <c r="A5" t="s">
        <v>7</v>
      </c>
      <c r="B5" t="s">
        <v>8</v>
      </c>
    </row>
    <row r="6" spans="1:2" x14ac:dyDescent="0.2">
      <c r="A6" t="s">
        <v>9</v>
      </c>
      <c r="B6" t="s">
        <v>3</v>
      </c>
    </row>
    <row r="7" spans="1:2" x14ac:dyDescent="0.2">
      <c r="A7" t="s">
        <v>10</v>
      </c>
      <c r="B7" t="s">
        <v>11</v>
      </c>
    </row>
    <row r="8" spans="1:2" x14ac:dyDescent="0.2">
      <c r="A8" t="s">
        <v>12</v>
      </c>
      <c r="B8" t="s">
        <v>3</v>
      </c>
    </row>
    <row r="9" spans="1:2" x14ac:dyDescent="0.2">
      <c r="A9" t="s">
        <v>13</v>
      </c>
      <c r="B9" t="s">
        <v>14</v>
      </c>
    </row>
    <row r="10" spans="1:2" x14ac:dyDescent="0.2">
      <c r="A10" t="s">
        <v>15</v>
      </c>
      <c r="B10" t="s">
        <v>3</v>
      </c>
    </row>
    <row r="11" spans="1:2" x14ac:dyDescent="0.2">
      <c r="A11" t="s">
        <v>16</v>
      </c>
      <c r="B11" t="s">
        <v>17</v>
      </c>
    </row>
    <row r="12" spans="1:2" x14ac:dyDescent="0.2">
      <c r="A12" t="s">
        <v>18</v>
      </c>
      <c r="B12" t="s">
        <v>3</v>
      </c>
    </row>
    <row r="13" spans="1:2" x14ac:dyDescent="0.2">
      <c r="A13" t="s">
        <v>19</v>
      </c>
      <c r="B13" t="s">
        <v>20</v>
      </c>
    </row>
    <row r="14" spans="1:2" x14ac:dyDescent="0.2">
      <c r="A14" t="s">
        <v>21</v>
      </c>
      <c r="B14" t="s">
        <v>3</v>
      </c>
    </row>
    <row r="15" spans="1:2" x14ac:dyDescent="0.2">
      <c r="A15" t="s">
        <v>22</v>
      </c>
      <c r="B15" t="s">
        <v>23</v>
      </c>
    </row>
    <row r="16" spans="1:2" x14ac:dyDescent="0.2">
      <c r="A16" t="s">
        <v>24</v>
      </c>
      <c r="B16" t="s">
        <v>3</v>
      </c>
    </row>
    <row r="17" spans="1:2" x14ac:dyDescent="0.2">
      <c r="A17" t="s">
        <v>25</v>
      </c>
      <c r="B17" t="s">
        <v>26</v>
      </c>
    </row>
    <row r="18" spans="1:2" x14ac:dyDescent="0.2">
      <c r="A18" t="s">
        <v>27</v>
      </c>
      <c r="B18" t="s">
        <v>3</v>
      </c>
    </row>
    <row r="19" spans="1:2" x14ac:dyDescent="0.2">
      <c r="A19" t="s">
        <v>28</v>
      </c>
      <c r="B19" t="s">
        <v>29</v>
      </c>
    </row>
    <row r="20" spans="1:2" x14ac:dyDescent="0.2">
      <c r="A20" t="s">
        <v>30</v>
      </c>
      <c r="B20" t="s">
        <v>1111</v>
      </c>
    </row>
    <row r="21" spans="1:2" x14ac:dyDescent="0.2">
      <c r="A21" t="s">
        <v>32</v>
      </c>
      <c r="B21" t="s">
        <v>1133</v>
      </c>
    </row>
    <row r="22" spans="1:2" x14ac:dyDescent="0.2">
      <c r="A22" t="s">
        <v>34</v>
      </c>
      <c r="B22" t="s">
        <v>1134</v>
      </c>
    </row>
    <row r="23" spans="1:2" x14ac:dyDescent="0.2">
      <c r="A23" t="s">
        <v>36</v>
      </c>
      <c r="B23" t="s">
        <v>1135</v>
      </c>
    </row>
    <row r="24" spans="1:2" x14ac:dyDescent="0.2">
      <c r="A24" t="s">
        <v>38</v>
      </c>
      <c r="B24" t="s">
        <v>1136</v>
      </c>
    </row>
    <row r="25" spans="1:2" x14ac:dyDescent="0.2">
      <c r="A25" t="s">
        <v>40</v>
      </c>
      <c r="B25" t="s">
        <v>41</v>
      </c>
    </row>
    <row r="26" spans="1:2" x14ac:dyDescent="0.2">
      <c r="A26" t="s">
        <v>42</v>
      </c>
      <c r="B26" t="s">
        <v>43</v>
      </c>
    </row>
    <row r="27" spans="1:2" x14ac:dyDescent="0.2">
      <c r="A27" t="s">
        <v>44</v>
      </c>
      <c r="B27" t="s">
        <v>45</v>
      </c>
    </row>
    <row r="28" spans="1:2" x14ac:dyDescent="0.2">
      <c r="A28" t="s">
        <v>46</v>
      </c>
      <c r="B28" t="s">
        <v>47</v>
      </c>
    </row>
    <row r="29" spans="1:2" x14ac:dyDescent="0.2">
      <c r="A29" t="s">
        <v>48</v>
      </c>
      <c r="B29" t="s">
        <v>49</v>
      </c>
    </row>
    <row r="30" spans="1:2" x14ac:dyDescent="0.2">
      <c r="A30" t="s">
        <v>50</v>
      </c>
      <c r="B30" t="s">
        <v>51</v>
      </c>
    </row>
    <row r="31" spans="1:2" x14ac:dyDescent="0.2">
      <c r="A31" t="s">
        <v>52</v>
      </c>
      <c r="B31" t="s">
        <v>53</v>
      </c>
    </row>
    <row r="32" spans="1:2" x14ac:dyDescent="0.2">
      <c r="A32" t="s">
        <v>54</v>
      </c>
      <c r="B32" t="s">
        <v>55</v>
      </c>
    </row>
    <row r="35" spans="1:12" x14ac:dyDescent="0.2">
      <c r="A35" t="s">
        <v>56</v>
      </c>
      <c r="B35" t="s">
        <v>57</v>
      </c>
      <c r="C35" t="s">
        <v>59</v>
      </c>
      <c r="D35" t="s">
        <v>1116</v>
      </c>
      <c r="E35" t="s">
        <v>60</v>
      </c>
      <c r="F35" t="s">
        <v>61</v>
      </c>
      <c r="G35" t="s">
        <v>62</v>
      </c>
      <c r="H35" s="23" t="s">
        <v>1236</v>
      </c>
      <c r="I35" s="23" t="s">
        <v>1237</v>
      </c>
      <c r="J35" s="23" t="s">
        <v>1267</v>
      </c>
      <c r="K35" t="s">
        <v>66</v>
      </c>
      <c r="L35" t="s">
        <v>67</v>
      </c>
    </row>
    <row r="36" spans="1:12" x14ac:dyDescent="0.2">
      <c r="A36" t="s">
        <v>303</v>
      </c>
      <c r="B36" t="s">
        <v>1016</v>
      </c>
      <c r="C36" t="s">
        <v>71</v>
      </c>
      <c r="D36" t="s">
        <v>1119</v>
      </c>
      <c r="E36" s="1">
        <v>9.6778739999999992</v>
      </c>
      <c r="F36" s="1">
        <v>9.6976490020751953</v>
      </c>
      <c r="G36" s="1">
        <v>2.7966625988483429E-2</v>
      </c>
      <c r="H36" s="23">
        <f>POWER(10,((E36-32.244)/-3.5068))</f>
        <v>2722465.3364429707</v>
      </c>
      <c r="I36" s="23">
        <f>AVERAGE(H36:H37)</f>
        <v>2687570.8588497234</v>
      </c>
      <c r="J36" s="23">
        <f>STDEV(H36:H37)</f>
        <v>49348.243464294428</v>
      </c>
      <c r="K36">
        <v>3</v>
      </c>
      <c r="L36">
        <v>6</v>
      </c>
    </row>
    <row r="37" spans="1:12" x14ac:dyDescent="0.2">
      <c r="A37" t="s">
        <v>340</v>
      </c>
      <c r="B37" t="s">
        <v>1016</v>
      </c>
      <c r="C37" t="s">
        <v>71</v>
      </c>
      <c r="D37" t="s">
        <v>1119</v>
      </c>
      <c r="E37" s="1">
        <v>9.7174239999999994</v>
      </c>
      <c r="F37" s="1">
        <v>9.6976490020751953</v>
      </c>
      <c r="G37" s="1">
        <v>2.7966625988483429E-2</v>
      </c>
      <c r="H37" s="23">
        <f>POWER(10,((E37-32.244)/-3.5068))</f>
        <v>2652676.381256476</v>
      </c>
      <c r="K37">
        <v>3</v>
      </c>
      <c r="L37">
        <v>6</v>
      </c>
    </row>
    <row r="38" spans="1:12" x14ac:dyDescent="0.2">
      <c r="A38" t="s">
        <v>374</v>
      </c>
      <c r="B38" t="s">
        <v>1017</v>
      </c>
      <c r="C38" t="s">
        <v>71</v>
      </c>
      <c r="D38" t="s">
        <v>1119</v>
      </c>
      <c r="E38" s="1">
        <v>10.615022</v>
      </c>
      <c r="F38" s="1">
        <v>10.806532859802246</v>
      </c>
      <c r="G38" s="1">
        <v>0.27083766460418701</v>
      </c>
      <c r="H38" s="23">
        <f>POWER(10,((E38-32.244)/-3.5068))</f>
        <v>1471380.4842276315</v>
      </c>
      <c r="I38" s="23">
        <f>AVERAGE(H38:H39)</f>
        <v>1307790.7622989092</v>
      </c>
      <c r="J38" s="23">
        <f>STDEV(H38:H39)</f>
        <v>231350.80341644181</v>
      </c>
      <c r="K38">
        <v>3</v>
      </c>
      <c r="L38">
        <v>7</v>
      </c>
    </row>
    <row r="39" spans="1:12" x14ac:dyDescent="0.2">
      <c r="A39" t="s">
        <v>411</v>
      </c>
      <c r="B39" t="s">
        <v>1017</v>
      </c>
      <c r="C39" t="s">
        <v>71</v>
      </c>
      <c r="D39" t="s">
        <v>1119</v>
      </c>
      <c r="E39" s="1">
        <v>10.998044</v>
      </c>
      <c r="F39" s="1">
        <v>10.806532859802246</v>
      </c>
      <c r="G39" s="1">
        <v>0.27083766460418701</v>
      </c>
      <c r="H39" s="23">
        <f>POWER(10,((E39-32.244)/-3.5068))</f>
        <v>1144201.040370187</v>
      </c>
      <c r="K39">
        <v>3</v>
      </c>
      <c r="L39">
        <v>7</v>
      </c>
    </row>
    <row r="40" spans="1:12" x14ac:dyDescent="0.2">
      <c r="A40" t="s">
        <v>445</v>
      </c>
      <c r="B40" t="s">
        <v>1018</v>
      </c>
      <c r="C40" t="s">
        <v>71</v>
      </c>
      <c r="D40" t="s">
        <v>1119</v>
      </c>
      <c r="E40" s="1">
        <v>9.4075740000000003</v>
      </c>
      <c r="F40" s="1">
        <v>9.4264583587646484</v>
      </c>
      <c r="G40" s="1">
        <v>2.6707615703344345E-2</v>
      </c>
      <c r="H40" s="23">
        <f>POWER(10,((E40-32.244)/-3.5068))</f>
        <v>3251181.2163219955</v>
      </c>
      <c r="I40" s="23">
        <f t="shared" ref="I40" si="0">AVERAGE(H40:H41)</f>
        <v>3211362.364307608</v>
      </c>
      <c r="J40" s="23">
        <f t="shared" ref="J40" si="1">STDEV(H40:H41)</f>
        <v>56312.360556874024</v>
      </c>
      <c r="K40">
        <v>3</v>
      </c>
      <c r="L40">
        <v>6</v>
      </c>
    </row>
    <row r="41" spans="1:12" x14ac:dyDescent="0.2">
      <c r="A41" t="s">
        <v>482</v>
      </c>
      <c r="B41" t="s">
        <v>1018</v>
      </c>
      <c r="C41" t="s">
        <v>71</v>
      </c>
      <c r="D41" t="s">
        <v>1119</v>
      </c>
      <c r="E41" s="1">
        <v>9.4453440000000004</v>
      </c>
      <c r="F41" s="1">
        <v>9.4264583587646484</v>
      </c>
      <c r="G41" s="1">
        <v>2.6707615703344345E-2</v>
      </c>
      <c r="H41" s="23">
        <f>POWER(10,((E41-32.244)/-3.5068))</f>
        <v>3171543.5122932205</v>
      </c>
      <c r="K41">
        <v>3</v>
      </c>
      <c r="L41">
        <v>6</v>
      </c>
    </row>
    <row r="42" spans="1:12" x14ac:dyDescent="0.2">
      <c r="A42" t="s">
        <v>516</v>
      </c>
      <c r="B42" t="s">
        <v>1019</v>
      </c>
      <c r="C42" t="s">
        <v>71</v>
      </c>
      <c r="D42" t="s">
        <v>1119</v>
      </c>
      <c r="E42" s="1">
        <v>12.600902</v>
      </c>
      <c r="F42" s="1">
        <v>12.462795257568359</v>
      </c>
      <c r="G42" s="1">
        <v>0.19531187415122986</v>
      </c>
      <c r="H42" s="23">
        <f>POWER(10,((E42-32.244)/-3.5068))</f>
        <v>399421.03636336478</v>
      </c>
      <c r="I42" s="23">
        <f t="shared" ref="I42" si="2">AVERAGE(H42:H43)</f>
        <v>439133.54087843164</v>
      </c>
      <c r="J42" s="23">
        <f t="shared" ref="J42" si="3">STDEV(H42:H43)</f>
        <v>56161.962481010283</v>
      </c>
      <c r="K42">
        <v>3</v>
      </c>
      <c r="L42">
        <v>9</v>
      </c>
    </row>
    <row r="43" spans="1:12" x14ac:dyDescent="0.2">
      <c r="A43" t="s">
        <v>552</v>
      </c>
      <c r="B43" t="s">
        <v>1019</v>
      </c>
      <c r="C43" t="s">
        <v>71</v>
      </c>
      <c r="D43" t="s">
        <v>1119</v>
      </c>
      <c r="E43" s="1">
        <v>12.324688999999999</v>
      </c>
      <c r="F43" s="1">
        <v>12.462795257568359</v>
      </c>
      <c r="G43" s="1">
        <v>0.19531187415122986</v>
      </c>
      <c r="H43" s="23">
        <f>POWER(10,((E43-32.244)/-3.5068))</f>
        <v>478846.04539349844</v>
      </c>
      <c r="K43">
        <v>3</v>
      </c>
      <c r="L43">
        <v>9</v>
      </c>
    </row>
    <row r="44" spans="1:12" x14ac:dyDescent="0.2">
      <c r="A44" t="s">
        <v>586</v>
      </c>
      <c r="B44" t="s">
        <v>1020</v>
      </c>
      <c r="C44" t="s">
        <v>71</v>
      </c>
      <c r="D44" t="s">
        <v>1119</v>
      </c>
      <c r="E44" s="1">
        <v>8.2747919999999997</v>
      </c>
      <c r="F44" s="1">
        <v>8.4367790222167969</v>
      </c>
      <c r="G44" s="1">
        <v>0.22908464074134827</v>
      </c>
      <c r="H44" s="23">
        <f>POWER(10,((E44-32.244)/-3.5068))</f>
        <v>6840149.3895656914</v>
      </c>
      <c r="I44" s="23">
        <f t="shared" ref="I44" si="4">AVERAGE(H44:H45)</f>
        <v>6184794.2292716503</v>
      </c>
      <c r="J44" s="23">
        <f t="shared" ref="J44" si="5">STDEV(H44:H45)</f>
        <v>926812.15585902135</v>
      </c>
      <c r="K44">
        <v>3</v>
      </c>
      <c r="L44">
        <v>5</v>
      </c>
    </row>
    <row r="45" spans="1:12" x14ac:dyDescent="0.2">
      <c r="A45" t="s">
        <v>621</v>
      </c>
      <c r="B45" t="s">
        <v>1020</v>
      </c>
      <c r="C45" t="s">
        <v>71</v>
      </c>
      <c r="D45" t="s">
        <v>1119</v>
      </c>
      <c r="E45" s="1">
        <v>8.5987659999999995</v>
      </c>
      <c r="F45" s="1">
        <v>8.4367790222167969</v>
      </c>
      <c r="G45" s="1">
        <v>0.22908464074134827</v>
      </c>
      <c r="H45" s="23">
        <f>POWER(10,((E45-32.244)/-3.5068))</f>
        <v>5529439.0689776083</v>
      </c>
      <c r="K45">
        <v>3</v>
      </c>
      <c r="L45">
        <v>5</v>
      </c>
    </row>
    <row r="46" spans="1:12" x14ac:dyDescent="0.2">
      <c r="A46" t="s">
        <v>68</v>
      </c>
      <c r="B46" t="s">
        <v>1021</v>
      </c>
      <c r="C46" t="s">
        <v>71</v>
      </c>
      <c r="D46" t="s">
        <v>1119</v>
      </c>
      <c r="E46" s="1">
        <v>8.4510159999999992</v>
      </c>
      <c r="F46" s="1">
        <v>8.3508119583129883</v>
      </c>
      <c r="G46" s="1">
        <v>0.14171051979064941</v>
      </c>
      <c r="H46" s="23">
        <f>POWER(10,((E46-32.244)/-3.5068))</f>
        <v>6092752.0599413896</v>
      </c>
      <c r="I46" s="23">
        <f t="shared" ref="I46" si="6">AVERAGE(H46:H47)</f>
        <v>6521193.925619809</v>
      </c>
      <c r="J46" s="23">
        <f t="shared" ref="J46" si="7">STDEV(H46:H47)</f>
        <v>605908.29713085317</v>
      </c>
      <c r="K46">
        <v>3</v>
      </c>
      <c r="L46">
        <v>5</v>
      </c>
    </row>
    <row r="47" spans="1:12" x14ac:dyDescent="0.2">
      <c r="A47" t="s">
        <v>118</v>
      </c>
      <c r="B47" t="s">
        <v>1021</v>
      </c>
      <c r="C47" t="s">
        <v>71</v>
      </c>
      <c r="D47" t="s">
        <v>1119</v>
      </c>
      <c r="E47" s="1">
        <v>8.2506074999999992</v>
      </c>
      <c r="F47" s="1">
        <v>8.3508119583129883</v>
      </c>
      <c r="G47" s="1">
        <v>0.14171051979064941</v>
      </c>
      <c r="H47" s="23">
        <f>POWER(10,((E47-32.244)/-3.5068))</f>
        <v>6949635.7912982292</v>
      </c>
      <c r="K47">
        <v>3</v>
      </c>
      <c r="L47">
        <v>5</v>
      </c>
    </row>
    <row r="48" spans="1:12" x14ac:dyDescent="0.2">
      <c r="A48" t="s">
        <v>142</v>
      </c>
      <c r="B48" t="s">
        <v>1022</v>
      </c>
      <c r="C48" t="s">
        <v>71</v>
      </c>
      <c r="D48" t="s">
        <v>1119</v>
      </c>
      <c r="E48" s="1">
        <v>12.63086</v>
      </c>
      <c r="F48" s="1">
        <v>12.581026077270508</v>
      </c>
      <c r="G48" s="1">
        <v>7.047560065984726E-2</v>
      </c>
      <c r="H48" s="23">
        <f>POWER(10,((E48-32.244)/-3.5068))</f>
        <v>391640.95699149359</v>
      </c>
      <c r="I48" s="23">
        <f t="shared" ref="I48" si="8">AVERAGE(H48:H49)</f>
        <v>404884.43981096882</v>
      </c>
      <c r="J48" s="23">
        <f t="shared" ref="J48" si="9">STDEV(H48:H49)</f>
        <v>18729.113016356911</v>
      </c>
      <c r="K48">
        <v>3</v>
      </c>
      <c r="L48">
        <v>8</v>
      </c>
    </row>
    <row r="49" spans="1:12" x14ac:dyDescent="0.2">
      <c r="A49" t="s">
        <v>188</v>
      </c>
      <c r="B49" t="s">
        <v>1022</v>
      </c>
      <c r="C49" t="s">
        <v>71</v>
      </c>
      <c r="D49" t="s">
        <v>1119</v>
      </c>
      <c r="E49" s="1">
        <v>12.531193</v>
      </c>
      <c r="F49" s="1">
        <v>12.581026077270508</v>
      </c>
      <c r="G49" s="1">
        <v>7.047560065984726E-2</v>
      </c>
      <c r="H49" s="23">
        <f>POWER(10,((E49-32.244)/-3.5068))</f>
        <v>418127.92263044399</v>
      </c>
      <c r="K49">
        <v>3</v>
      </c>
      <c r="L49">
        <v>8</v>
      </c>
    </row>
    <row r="50" spans="1:12" x14ac:dyDescent="0.2">
      <c r="A50" t="s">
        <v>212</v>
      </c>
      <c r="B50" t="s">
        <v>1023</v>
      </c>
      <c r="C50" t="s">
        <v>71</v>
      </c>
      <c r="D50" t="s">
        <v>1119</v>
      </c>
      <c r="E50" s="1">
        <v>9.4865100000000009</v>
      </c>
      <c r="F50" s="1">
        <f>AVERAGE(E50:E51)</f>
        <v>9.3707550000000008</v>
      </c>
      <c r="G50" s="1">
        <f>STDEV(E50:E51)</f>
        <v>0.16370229091249769</v>
      </c>
      <c r="H50" s="23">
        <f>POWER(10,((E50-32.244)/-3.5068))</f>
        <v>3086965.4362357841</v>
      </c>
      <c r="I50" s="23">
        <f t="shared" ref="I50" si="10">AVERAGE(H50:H51)</f>
        <v>3340363.3311140882</v>
      </c>
      <c r="J50" s="23">
        <f t="shared" ref="J50" si="11">STDEV(H50:H51)</f>
        <v>358358.73961368919</v>
      </c>
      <c r="K50">
        <v>3</v>
      </c>
      <c r="L50">
        <v>6</v>
      </c>
    </row>
    <row r="51" spans="1:12" x14ac:dyDescent="0.2">
      <c r="A51" t="s">
        <v>259</v>
      </c>
      <c r="B51" t="s">
        <v>1023</v>
      </c>
      <c r="C51" t="s">
        <v>71</v>
      </c>
      <c r="D51" t="s">
        <v>1119</v>
      </c>
      <c r="E51" s="1">
        <v>9.2550000000000008</v>
      </c>
      <c r="F51" s="1">
        <f>F50</f>
        <v>9.3707550000000008</v>
      </c>
      <c r="G51" s="1">
        <f>G50</f>
        <v>0.16370229091249769</v>
      </c>
      <c r="H51" s="23">
        <f>POWER(10,((E51-32.244)/-3.5068))</f>
        <v>3593761.2259923918</v>
      </c>
      <c r="K51">
        <v>3</v>
      </c>
      <c r="L51">
        <v>5</v>
      </c>
    </row>
    <row r="52" spans="1:12" x14ac:dyDescent="0.2">
      <c r="A52" t="s">
        <v>283</v>
      </c>
      <c r="B52" t="s">
        <v>1024</v>
      </c>
      <c r="C52" t="s">
        <v>71</v>
      </c>
      <c r="D52" t="s">
        <v>1119</v>
      </c>
      <c r="E52" s="1">
        <v>9.3798619999999993</v>
      </c>
      <c r="F52" s="1">
        <v>9.4843263626098633</v>
      </c>
      <c r="G52" s="1">
        <v>0.14773516356945038</v>
      </c>
      <c r="H52" s="23">
        <f>POWER(10,((E52-32.244)/-3.5068))</f>
        <v>3310880.74605479</v>
      </c>
      <c r="I52" s="23">
        <f t="shared" ref="I52" si="12">AVERAGE(H52:H53)</f>
        <v>3098669.5315539259</v>
      </c>
      <c r="J52" s="23">
        <f t="shared" ref="J52" si="13">STDEV(H52:H53)</f>
        <v>300111.97763478762</v>
      </c>
      <c r="K52">
        <v>3</v>
      </c>
      <c r="L52">
        <v>6</v>
      </c>
    </row>
    <row r="53" spans="1:12" x14ac:dyDescent="0.2">
      <c r="A53" t="s">
        <v>330</v>
      </c>
      <c r="B53" t="s">
        <v>1024</v>
      </c>
      <c r="C53" t="s">
        <v>71</v>
      </c>
      <c r="D53" t="s">
        <v>1119</v>
      </c>
      <c r="E53" s="1">
        <v>9.5887910000000005</v>
      </c>
      <c r="F53" s="1">
        <v>9.4843263626098633</v>
      </c>
      <c r="G53" s="1">
        <v>0.14773516356945038</v>
      </c>
      <c r="H53" s="23">
        <f>POWER(10,((E53-32.244)/-3.5068))</f>
        <v>2886458.3170530624</v>
      </c>
      <c r="K53">
        <v>3</v>
      </c>
      <c r="L53">
        <v>6</v>
      </c>
    </row>
    <row r="54" spans="1:12" x14ac:dyDescent="0.2">
      <c r="A54" t="s">
        <v>354</v>
      </c>
      <c r="B54" t="s">
        <v>1025</v>
      </c>
      <c r="C54" t="s">
        <v>71</v>
      </c>
      <c r="D54" t="s">
        <v>1119</v>
      </c>
      <c r="E54" s="1">
        <v>7.8854103000000002</v>
      </c>
      <c r="F54" s="1">
        <v>7.7553744316101074</v>
      </c>
      <c r="G54" s="1">
        <v>0.18389850854873657</v>
      </c>
      <c r="H54" s="23">
        <f>POWER(10,((E54-32.244)/-3.5068))</f>
        <v>8832868.6790562123</v>
      </c>
      <c r="I54" s="23">
        <f t="shared" ref="I54" si="14">AVERAGE(H54:H55)</f>
        <v>9655259.3433052935</v>
      </c>
      <c r="J54" s="23">
        <f t="shared" ref="J54" si="15">STDEV(H54:H55)</f>
        <v>1163036.030950069</v>
      </c>
      <c r="K54">
        <v>3</v>
      </c>
      <c r="L54">
        <v>5</v>
      </c>
    </row>
    <row r="55" spans="1:12" x14ac:dyDescent="0.2">
      <c r="A55" t="s">
        <v>401</v>
      </c>
      <c r="B55" t="s">
        <v>1025</v>
      </c>
      <c r="C55" t="s">
        <v>71</v>
      </c>
      <c r="D55" t="s">
        <v>1119</v>
      </c>
      <c r="E55" s="1">
        <v>7.6253386000000001</v>
      </c>
      <c r="F55" s="1">
        <v>7.7553744316101074</v>
      </c>
      <c r="G55" s="1">
        <v>0.18389850854873657</v>
      </c>
      <c r="H55" s="23">
        <f>POWER(10,((E55-32.244)/-3.5068))</f>
        <v>10477650.007554375</v>
      </c>
      <c r="K55">
        <v>3</v>
      </c>
      <c r="L55">
        <v>5</v>
      </c>
    </row>
    <row r="56" spans="1:12" x14ac:dyDescent="0.2">
      <c r="A56" t="s">
        <v>425</v>
      </c>
      <c r="B56" t="s">
        <v>1026</v>
      </c>
      <c r="C56" t="s">
        <v>71</v>
      </c>
      <c r="D56" t="s">
        <v>1119</v>
      </c>
      <c r="E56" s="1">
        <v>14.505105</v>
      </c>
      <c r="F56" s="1">
        <v>14.389561653137207</v>
      </c>
      <c r="G56" s="1">
        <v>0.1634029895067215</v>
      </c>
      <c r="H56" s="23">
        <f>POWER(10,((E56-32.244)/-3.5068))</f>
        <v>114400.49707427603</v>
      </c>
      <c r="I56" s="23">
        <f t="shared" ref="I56" si="16">AVERAGE(H56:H57)</f>
        <v>123772.72991294897</v>
      </c>
      <c r="J56" s="23">
        <f t="shared" ref="J56" si="17">STDEV(H56:H57)</f>
        <v>13254.338790169757</v>
      </c>
      <c r="K56">
        <v>3</v>
      </c>
      <c r="L56">
        <v>10</v>
      </c>
    </row>
    <row r="57" spans="1:12" x14ac:dyDescent="0.2">
      <c r="A57" t="s">
        <v>472</v>
      </c>
      <c r="B57" t="s">
        <v>1026</v>
      </c>
      <c r="C57" t="s">
        <v>71</v>
      </c>
      <c r="D57" t="s">
        <v>1119</v>
      </c>
      <c r="E57" s="1">
        <v>14.274018</v>
      </c>
      <c r="F57" s="1">
        <v>14.389561653137207</v>
      </c>
      <c r="G57" s="1">
        <v>0.1634029895067215</v>
      </c>
      <c r="H57" s="23">
        <f>POWER(10,((E57-32.244)/-3.5068))</f>
        <v>133144.9627516219</v>
      </c>
      <c r="K57">
        <v>3</v>
      </c>
      <c r="L57">
        <v>10</v>
      </c>
    </row>
    <row r="58" spans="1:12" x14ac:dyDescent="0.2">
      <c r="A58" t="s">
        <v>496</v>
      </c>
      <c r="B58" t="s">
        <v>1027</v>
      </c>
      <c r="C58" t="s">
        <v>71</v>
      </c>
      <c r="D58" t="s">
        <v>1119</v>
      </c>
      <c r="E58" s="1">
        <v>11.721169</v>
      </c>
      <c r="F58" s="1">
        <v>11.663181304931641</v>
      </c>
      <c r="G58" s="1">
        <v>8.2008324563503265E-2</v>
      </c>
      <c r="H58" s="23">
        <f>POWER(10,((E58-32.244)/-3.5068))</f>
        <v>711698.13088844961</v>
      </c>
      <c r="I58" s="23">
        <f t="shared" ref="I58" si="18">AVERAGE(H58:H59)</f>
        <v>739854.93361410592</v>
      </c>
      <c r="J58" s="23">
        <f t="shared" ref="J58" si="19">STDEV(H58:H59)</f>
        <v>39819.732287686958</v>
      </c>
      <c r="K58">
        <v>3</v>
      </c>
      <c r="L58">
        <v>8</v>
      </c>
    </row>
    <row r="59" spans="1:12" x14ac:dyDescent="0.2">
      <c r="A59" t="s">
        <v>542</v>
      </c>
      <c r="B59" t="s">
        <v>1027</v>
      </c>
      <c r="C59" t="s">
        <v>71</v>
      </c>
      <c r="D59" t="s">
        <v>1119</v>
      </c>
      <c r="E59" s="1">
        <v>11.605192000000001</v>
      </c>
      <c r="F59" s="1">
        <v>11.663181304931641</v>
      </c>
      <c r="G59" s="1">
        <v>8.2008324563503265E-2</v>
      </c>
      <c r="H59" s="23">
        <f>POWER(10,((E59-32.244)/-3.5068))</f>
        <v>768011.73633976234</v>
      </c>
      <c r="K59">
        <v>3</v>
      </c>
      <c r="L59">
        <v>8</v>
      </c>
    </row>
    <row r="60" spans="1:12" x14ac:dyDescent="0.2">
      <c r="A60" t="s">
        <v>566</v>
      </c>
      <c r="B60" t="s">
        <v>1028</v>
      </c>
      <c r="C60" t="s">
        <v>71</v>
      </c>
      <c r="D60" t="s">
        <v>1119</v>
      </c>
      <c r="E60" s="1">
        <v>7.7462179999999998</v>
      </c>
      <c r="F60" s="1">
        <v>7.6664743423461914</v>
      </c>
      <c r="G60" s="1">
        <v>0.11277451366186142</v>
      </c>
      <c r="H60" s="23">
        <f>POWER(10,((E60-32.244)/-3.5068))</f>
        <v>9678184.2580489703</v>
      </c>
      <c r="I60" s="23">
        <f t="shared" ref="I60" si="20">AVERAGE(H60:H61)</f>
        <v>10212418.807754867</v>
      </c>
      <c r="J60" s="23">
        <f t="shared" ref="J60" si="21">STDEV(H60:H61)</f>
        <v>755521.74568236351</v>
      </c>
      <c r="K60">
        <v>3</v>
      </c>
      <c r="L60">
        <v>6</v>
      </c>
    </row>
    <row r="61" spans="1:12" x14ac:dyDescent="0.2">
      <c r="A61" t="s">
        <v>611</v>
      </c>
      <c r="B61" t="s">
        <v>1028</v>
      </c>
      <c r="C61" t="s">
        <v>71</v>
      </c>
      <c r="D61" t="s">
        <v>1119</v>
      </c>
      <c r="E61" s="1">
        <v>7.5867310000000003</v>
      </c>
      <c r="F61" s="1">
        <v>7.6664743423461914</v>
      </c>
      <c r="G61" s="1">
        <v>0.11277451366186142</v>
      </c>
      <c r="H61" s="29">
        <f>POWER(10,((E61-32.244)/-3.5068))</f>
        <v>10746653.357460765</v>
      </c>
      <c r="K61">
        <v>3</v>
      </c>
      <c r="L61">
        <v>6</v>
      </c>
    </row>
    <row r="62" spans="1:12" x14ac:dyDescent="0.2">
      <c r="A62" t="s">
        <v>73</v>
      </c>
      <c r="B62" t="s">
        <v>1029</v>
      </c>
      <c r="C62" t="s">
        <v>71</v>
      </c>
      <c r="D62" t="s">
        <v>1119</v>
      </c>
      <c r="E62" s="1">
        <v>11.449445000000001</v>
      </c>
      <c r="F62" s="1">
        <v>11.229497909545898</v>
      </c>
      <c r="G62" s="1">
        <v>0.31105184555053711</v>
      </c>
      <c r="H62" s="23">
        <f>POWER(10,((E62-32.244)/-3.5068))</f>
        <v>850708.38169765729</v>
      </c>
      <c r="I62" s="23">
        <f t="shared" ref="I62" si="22">AVERAGE(H62:H63)</f>
        <v>993148.45834912022</v>
      </c>
      <c r="J62" s="23">
        <f t="shared" ref="J62" si="23">STDEV(H62:H63)</f>
        <v>201440.6882259626</v>
      </c>
      <c r="K62">
        <v>3</v>
      </c>
      <c r="L62">
        <v>8</v>
      </c>
    </row>
    <row r="63" spans="1:12" x14ac:dyDescent="0.2">
      <c r="A63" t="s">
        <v>119</v>
      </c>
      <c r="B63" t="s">
        <v>1029</v>
      </c>
      <c r="C63" t="s">
        <v>71</v>
      </c>
      <c r="D63" t="s">
        <v>1119</v>
      </c>
      <c r="E63" s="1">
        <v>11.009551</v>
      </c>
      <c r="F63" s="1">
        <v>11.229497909545898</v>
      </c>
      <c r="G63" s="1">
        <v>0.31105184555053711</v>
      </c>
      <c r="H63" s="23">
        <f>POWER(10,((E63-32.244)/-3.5068))</f>
        <v>1135588.5350005832</v>
      </c>
      <c r="K63">
        <v>3</v>
      </c>
      <c r="L63">
        <v>7</v>
      </c>
    </row>
    <row r="64" spans="1:12" x14ac:dyDescent="0.2">
      <c r="A64" t="s">
        <v>144</v>
      </c>
      <c r="B64" t="s">
        <v>1030</v>
      </c>
      <c r="C64" t="s">
        <v>71</v>
      </c>
      <c r="D64" t="s">
        <v>1119</v>
      </c>
      <c r="E64" s="1">
        <v>7.9780306999999997</v>
      </c>
      <c r="F64" s="1">
        <v>7.8939008712768555</v>
      </c>
      <c r="G64" s="1">
        <v>0.11897718161344528</v>
      </c>
      <c r="H64" s="23">
        <f>POWER(10,((E64-32.244)/-3.5068))</f>
        <v>8311704.9148908928</v>
      </c>
      <c r="I64" s="23">
        <f t="shared" ref="I64" si="24">AVERAGE(H64:H65)</f>
        <v>8797166.53293439</v>
      </c>
      <c r="J64" s="23">
        <f t="shared" ref="J64" si="25">STDEV(H64:H65)</f>
        <v>686546.40424870222</v>
      </c>
      <c r="K64">
        <v>3</v>
      </c>
      <c r="L64">
        <v>5</v>
      </c>
    </row>
    <row r="65" spans="1:12" x14ac:dyDescent="0.2">
      <c r="A65" t="s">
        <v>189</v>
      </c>
      <c r="B65" t="s">
        <v>1030</v>
      </c>
      <c r="C65" t="s">
        <v>71</v>
      </c>
      <c r="D65" t="s">
        <v>1119</v>
      </c>
      <c r="E65" s="1">
        <v>7.8097715000000001</v>
      </c>
      <c r="F65" s="1">
        <v>7.8939008712768555</v>
      </c>
      <c r="G65" s="1">
        <v>0.11897718161344528</v>
      </c>
      <c r="H65" s="23">
        <f>POWER(10,((E65-32.244)/-3.5068))</f>
        <v>9282628.1509778891</v>
      </c>
      <c r="K65">
        <v>3</v>
      </c>
      <c r="L65">
        <v>5</v>
      </c>
    </row>
    <row r="66" spans="1:12" x14ac:dyDescent="0.2">
      <c r="A66" t="s">
        <v>214</v>
      </c>
      <c r="B66" t="s">
        <v>1031</v>
      </c>
      <c r="C66" t="s">
        <v>71</v>
      </c>
      <c r="D66" t="s">
        <v>1119</v>
      </c>
      <c r="E66" s="1">
        <v>9.8818730000000006</v>
      </c>
      <c r="F66" s="1">
        <v>9.7908821105957031</v>
      </c>
      <c r="G66" s="1">
        <v>0.12868006527423859</v>
      </c>
      <c r="H66" s="23">
        <f>POWER(10,((E66-32.244)/-3.5068))</f>
        <v>2381167.5253109261</v>
      </c>
      <c r="I66" s="23">
        <f t="shared" ref="I66" si="26">AVERAGE(H66:H67)</f>
        <v>2532278.4637651355</v>
      </c>
      <c r="J66" s="23">
        <f t="shared" ref="J66" si="27">STDEV(H66:H67)</f>
        <v>213703.13858486892</v>
      </c>
      <c r="K66">
        <v>3</v>
      </c>
      <c r="L66">
        <v>6</v>
      </c>
    </row>
    <row r="67" spans="1:12" x14ac:dyDescent="0.2">
      <c r="A67" t="s">
        <v>260</v>
      </c>
      <c r="B67" t="s">
        <v>1031</v>
      </c>
      <c r="C67" t="s">
        <v>71</v>
      </c>
      <c r="D67" t="s">
        <v>1119</v>
      </c>
      <c r="E67" s="1">
        <v>9.6998920000000002</v>
      </c>
      <c r="F67" s="1">
        <v>9.7908821105957031</v>
      </c>
      <c r="G67" s="1">
        <v>0.12868006527423859</v>
      </c>
      <c r="H67" s="23">
        <f>POWER(10,((E67-32.244)/-3.5068))</f>
        <v>2683389.4022193449</v>
      </c>
      <c r="K67">
        <v>3</v>
      </c>
      <c r="L67">
        <v>6</v>
      </c>
    </row>
    <row r="68" spans="1:12" x14ac:dyDescent="0.2">
      <c r="A68" t="s">
        <v>285</v>
      </c>
      <c r="B68" t="s">
        <v>1032</v>
      </c>
      <c r="C68" t="s">
        <v>71</v>
      </c>
      <c r="D68" t="s">
        <v>1119</v>
      </c>
      <c r="E68" s="1">
        <v>8.0048279999999998</v>
      </c>
      <c r="F68" s="1">
        <v>7.9969491958618164</v>
      </c>
      <c r="G68" s="1">
        <v>1.1143289506435394E-2</v>
      </c>
      <c r="H68" s="23">
        <f>POWER(10,((E68-32.244)/-3.5068))</f>
        <v>8166737.4029660989</v>
      </c>
      <c r="I68" s="23">
        <f t="shared" ref="I68" si="28">AVERAGE(H68:H69)</f>
        <v>8209207.8613989046</v>
      </c>
      <c r="J68" s="23">
        <f t="shared" ref="J68" si="29">STDEV(H68:H69)</f>
        <v>60062.298315876636</v>
      </c>
      <c r="K68">
        <v>3</v>
      </c>
      <c r="L68">
        <v>6</v>
      </c>
    </row>
    <row r="69" spans="1:12" x14ac:dyDescent="0.2">
      <c r="A69" t="s">
        <v>331</v>
      </c>
      <c r="B69" t="s">
        <v>1032</v>
      </c>
      <c r="C69" t="s">
        <v>71</v>
      </c>
      <c r="D69" t="s">
        <v>1119</v>
      </c>
      <c r="E69" s="1">
        <v>7.9890695000000003</v>
      </c>
      <c r="F69" s="1">
        <v>7.9969491958618164</v>
      </c>
      <c r="G69" s="1">
        <v>1.1143289506435394E-2</v>
      </c>
      <c r="H69" s="23">
        <f>POWER(10,((E69-32.244)/-3.5068))</f>
        <v>8251678.3198317103</v>
      </c>
      <c r="K69">
        <v>3</v>
      </c>
      <c r="L69">
        <v>6</v>
      </c>
    </row>
    <row r="70" spans="1:12" x14ac:dyDescent="0.2">
      <c r="A70" t="s">
        <v>356</v>
      </c>
      <c r="B70" t="s">
        <v>1033</v>
      </c>
      <c r="C70" t="s">
        <v>71</v>
      </c>
      <c r="D70" t="s">
        <v>1119</v>
      </c>
      <c r="E70" s="1">
        <v>7.9024524999999999</v>
      </c>
      <c r="F70" s="1">
        <v>8.1072578430175781</v>
      </c>
      <c r="G70" s="1">
        <v>0.28963854908943176</v>
      </c>
      <c r="H70" s="23">
        <f>POWER(10,((E70-32.244)/-3.5068))</f>
        <v>8734579.7712959591</v>
      </c>
      <c r="I70" s="23">
        <f t="shared" ref="I70" si="30">AVERAGE(H70:H71)</f>
        <v>7704683.1349530444</v>
      </c>
      <c r="J70" s="23">
        <f t="shared" ref="J70" si="31">STDEV(H70:H71)</f>
        <v>1456493.7909585729</v>
      </c>
      <c r="K70">
        <v>3</v>
      </c>
      <c r="L70">
        <v>5</v>
      </c>
    </row>
    <row r="71" spans="1:12" x14ac:dyDescent="0.2">
      <c r="A71" t="s">
        <v>402</v>
      </c>
      <c r="B71" t="s">
        <v>1033</v>
      </c>
      <c r="C71" t="s">
        <v>71</v>
      </c>
      <c r="D71" t="s">
        <v>1119</v>
      </c>
      <c r="E71" s="1">
        <v>8.3120630000000002</v>
      </c>
      <c r="F71" s="1">
        <v>8.1072578430175781</v>
      </c>
      <c r="G71" s="1">
        <v>0.28963854908943176</v>
      </c>
      <c r="H71" s="23">
        <f>POWER(10,((E71-32.244)/-3.5068))</f>
        <v>6674786.4986101286</v>
      </c>
      <c r="K71">
        <v>3</v>
      </c>
      <c r="L71">
        <v>5</v>
      </c>
    </row>
    <row r="72" spans="1:12" x14ac:dyDescent="0.2">
      <c r="A72" t="s">
        <v>427</v>
      </c>
      <c r="B72" t="s">
        <v>1034</v>
      </c>
      <c r="C72" t="s">
        <v>71</v>
      </c>
      <c r="D72" t="s">
        <v>1119</v>
      </c>
      <c r="E72" s="1">
        <v>8.9608150000000002</v>
      </c>
      <c r="F72" s="1">
        <v>8.6534261703491211</v>
      </c>
      <c r="G72" s="1">
        <v>0.43471404910087585</v>
      </c>
      <c r="H72" s="23">
        <f>POWER(10,((E72-32.244)/-3.5068))</f>
        <v>4359524.1695394879</v>
      </c>
      <c r="I72" s="23">
        <f t="shared" ref="I72" si="32">AVERAGE(H72:H73)</f>
        <v>5443530.5992029347</v>
      </c>
      <c r="J72" s="23">
        <f t="shared" ref="J72" si="33">STDEV(H72:H73)</f>
        <v>1533016.5945296818</v>
      </c>
      <c r="K72">
        <v>3</v>
      </c>
      <c r="L72">
        <v>6</v>
      </c>
    </row>
    <row r="73" spans="1:12" x14ac:dyDescent="0.2">
      <c r="A73" t="s">
        <v>473</v>
      </c>
      <c r="B73" t="s">
        <v>1034</v>
      </c>
      <c r="C73" t="s">
        <v>71</v>
      </c>
      <c r="D73" t="s">
        <v>1119</v>
      </c>
      <c r="E73" s="1">
        <v>8.3460370000000008</v>
      </c>
      <c r="F73" s="1">
        <v>8.6534261703491211</v>
      </c>
      <c r="G73" s="1">
        <v>0.43471404910087585</v>
      </c>
      <c r="H73" s="23">
        <f>POWER(10,((E73-32.244)/-3.5068))</f>
        <v>6527537.0288663814</v>
      </c>
      <c r="K73">
        <v>3</v>
      </c>
      <c r="L73">
        <v>5</v>
      </c>
    </row>
    <row r="74" spans="1:12" x14ac:dyDescent="0.2">
      <c r="A74" t="s">
        <v>498</v>
      </c>
      <c r="B74" t="s">
        <v>1035</v>
      </c>
      <c r="C74" t="s">
        <v>71</v>
      </c>
      <c r="D74" t="s">
        <v>1119</v>
      </c>
      <c r="E74" s="1">
        <v>7.6605233999999998</v>
      </c>
      <c r="F74" s="1">
        <v>7.640965461730957</v>
      </c>
      <c r="G74" s="1">
        <v>2.7659459039568901E-2</v>
      </c>
      <c r="H74" s="23">
        <f>POWER(10,((E74-32.244)/-3.5068))</f>
        <v>10238364.349355869</v>
      </c>
      <c r="I74" s="23">
        <f t="shared" ref="I74" si="34">AVERAGE(H74:H75)</f>
        <v>10371548.735310126</v>
      </c>
      <c r="J74" s="23">
        <f t="shared" ref="J74" si="35">STDEV(H74:H75)</f>
        <v>188351.16491284315</v>
      </c>
      <c r="K74">
        <v>3</v>
      </c>
      <c r="L74">
        <v>5</v>
      </c>
    </row>
    <row r="75" spans="1:12" x14ac:dyDescent="0.2">
      <c r="A75" t="s">
        <v>543</v>
      </c>
      <c r="B75" t="s">
        <v>1035</v>
      </c>
      <c r="C75" t="s">
        <v>71</v>
      </c>
      <c r="D75" t="s">
        <v>1119</v>
      </c>
      <c r="E75" s="1">
        <v>7.6214069999999996</v>
      </c>
      <c r="F75" s="1">
        <v>7.640965461730957</v>
      </c>
      <c r="G75" s="1">
        <v>2.7659459039568901E-2</v>
      </c>
      <c r="H75" s="23">
        <f>POWER(10,((E75-32.244)/-3.5068))</f>
        <v>10504733.121264383</v>
      </c>
      <c r="K75">
        <v>3</v>
      </c>
      <c r="L75">
        <v>5</v>
      </c>
    </row>
    <row r="76" spans="1:12" x14ac:dyDescent="0.2">
      <c r="A76" t="s">
        <v>568</v>
      </c>
      <c r="B76" t="s">
        <v>1036</v>
      </c>
      <c r="C76" t="s">
        <v>71</v>
      </c>
      <c r="D76" t="s">
        <v>1119</v>
      </c>
      <c r="E76" s="1">
        <v>6.6684856000000003</v>
      </c>
      <c r="F76" s="1">
        <v>6.7021822929382324</v>
      </c>
      <c r="G76" s="1">
        <v>4.7654259949922562E-2</v>
      </c>
      <c r="H76" s="23">
        <f>POWER(10,((E76-32.244)/-3.5068))</f>
        <v>19639043.750646349</v>
      </c>
      <c r="I76" s="23">
        <f t="shared" ref="I76" si="36">AVERAGE(H76:H77)</f>
        <v>19213994.873413973</v>
      </c>
      <c r="J76" s="23">
        <f t="shared" ref="J76" si="37">STDEV(H76:H77)</f>
        <v>601109.88685348351</v>
      </c>
      <c r="K76">
        <v>3</v>
      </c>
      <c r="L76">
        <v>4</v>
      </c>
    </row>
    <row r="77" spans="1:12" x14ac:dyDescent="0.2">
      <c r="A77" t="s">
        <v>612</v>
      </c>
      <c r="B77" t="s">
        <v>1036</v>
      </c>
      <c r="C77" t="s">
        <v>71</v>
      </c>
      <c r="D77" t="s">
        <v>1119</v>
      </c>
      <c r="E77" s="1">
        <v>6.7358789999999997</v>
      </c>
      <c r="F77" s="1">
        <v>6.7021822929382324</v>
      </c>
      <c r="G77" s="1">
        <v>4.7654259949922562E-2</v>
      </c>
      <c r="H77" s="23">
        <f>POWER(10,((E77-32.244)/-3.5068))</f>
        <v>18788945.996181596</v>
      </c>
      <c r="K77">
        <v>3</v>
      </c>
      <c r="L77">
        <v>4</v>
      </c>
    </row>
    <row r="78" spans="1:12" x14ac:dyDescent="0.2">
      <c r="A78" t="s">
        <v>75</v>
      </c>
      <c r="B78" t="s">
        <v>1037</v>
      </c>
      <c r="C78" t="s">
        <v>71</v>
      </c>
      <c r="D78" t="s">
        <v>1119</v>
      </c>
      <c r="E78" s="1">
        <v>7.2604769999999998</v>
      </c>
      <c r="F78" s="1">
        <v>7.2698726654052734</v>
      </c>
      <c r="G78" s="1">
        <v>1.3287384063005447E-2</v>
      </c>
      <c r="H78" s="23">
        <f>POWER(10,((E78-32.244)/-3.5068))</f>
        <v>13313980.485028138</v>
      </c>
      <c r="I78" s="23">
        <f t="shared" ref="I78" si="38">AVERAGE(H78:H79)</f>
        <v>13232348.017153805</v>
      </c>
      <c r="J78" s="23">
        <f t="shared" ref="J78" si="39">STDEV(H78:H79)</f>
        <v>115445.74319786808</v>
      </c>
      <c r="K78">
        <v>3</v>
      </c>
      <c r="L78">
        <v>5</v>
      </c>
    </row>
    <row r="79" spans="1:12" x14ac:dyDescent="0.2">
      <c r="A79" t="s">
        <v>120</v>
      </c>
      <c r="B79" t="s">
        <v>1037</v>
      </c>
      <c r="C79" t="s">
        <v>71</v>
      </c>
      <c r="D79" t="s">
        <v>1119</v>
      </c>
      <c r="E79" s="1">
        <v>7.2792683</v>
      </c>
      <c r="F79" s="1">
        <v>7.2698726654052734</v>
      </c>
      <c r="G79" s="1">
        <v>1.3287384063005447E-2</v>
      </c>
      <c r="H79" s="23">
        <f>POWER(10,((E79-32.244)/-3.5068))</f>
        <v>13150715.549279472</v>
      </c>
      <c r="K79">
        <v>3</v>
      </c>
      <c r="L79">
        <v>5</v>
      </c>
    </row>
    <row r="80" spans="1:12" x14ac:dyDescent="0.2">
      <c r="A80" t="s">
        <v>146</v>
      </c>
      <c r="B80" t="s">
        <v>1038</v>
      </c>
      <c r="C80" t="s">
        <v>71</v>
      </c>
      <c r="D80" t="s">
        <v>1119</v>
      </c>
      <c r="E80" s="1">
        <v>9.2802500000000006</v>
      </c>
      <c r="F80" s="1">
        <v>9.3695440292358398</v>
      </c>
      <c r="G80" s="1">
        <v>0.12628139555454254</v>
      </c>
      <c r="H80" s="23">
        <f>POWER(10,((E80-32.244)/-3.5068))</f>
        <v>3534670.3922597021</v>
      </c>
      <c r="I80" s="23">
        <f t="shared" ref="I80" si="40">AVERAGE(H80:H81)</f>
        <v>3339118.697963329</v>
      </c>
      <c r="J80" s="23">
        <f t="shared" ref="J80" si="41">STDEV(H80:H81)</f>
        <v>276551.85821896786</v>
      </c>
      <c r="K80">
        <v>3</v>
      </c>
      <c r="L80">
        <v>6</v>
      </c>
    </row>
    <row r="81" spans="1:12" x14ac:dyDescent="0.2">
      <c r="A81" t="s">
        <v>190</v>
      </c>
      <c r="B81" t="s">
        <v>1038</v>
      </c>
      <c r="C81" t="s">
        <v>71</v>
      </c>
      <c r="D81" t="s">
        <v>1119</v>
      </c>
      <c r="E81" s="1">
        <v>9.4588380000000001</v>
      </c>
      <c r="F81" s="1">
        <v>9.3695440292358398</v>
      </c>
      <c r="G81" s="1">
        <v>0.12628139555454254</v>
      </c>
      <c r="H81" s="23">
        <f>POWER(10,((E81-32.244)/-3.5068))</f>
        <v>3143567.0036669564</v>
      </c>
      <c r="K81">
        <v>3</v>
      </c>
      <c r="L81">
        <v>6</v>
      </c>
    </row>
    <row r="82" spans="1:12" x14ac:dyDescent="0.2">
      <c r="A82" t="s">
        <v>216</v>
      </c>
      <c r="B82" t="s">
        <v>1039</v>
      </c>
      <c r="C82" t="s">
        <v>71</v>
      </c>
      <c r="D82" t="s">
        <v>1119</v>
      </c>
      <c r="E82" s="1">
        <v>6.8341092999999997</v>
      </c>
      <c r="F82" s="1">
        <v>6.7769680023193359</v>
      </c>
      <c r="G82" s="1">
        <v>8.0810345709323883E-2</v>
      </c>
      <c r="H82" s="23">
        <f>POWER(10,((E82-32.244)/-3.5068))</f>
        <v>17615340.413428091</v>
      </c>
      <c r="I82" s="23">
        <f t="shared" ref="I82" si="42">AVERAGE(H82:H83)</f>
        <v>18301689.286079675</v>
      </c>
      <c r="J82" s="23">
        <f t="shared" ref="J82" si="43">STDEV(H82:H83)</f>
        <v>970643.8842233523</v>
      </c>
      <c r="K82">
        <v>3</v>
      </c>
      <c r="L82">
        <v>5</v>
      </c>
    </row>
    <row r="83" spans="1:12" x14ac:dyDescent="0.2">
      <c r="A83" t="s">
        <v>261</v>
      </c>
      <c r="B83" t="s">
        <v>1039</v>
      </c>
      <c r="C83" t="s">
        <v>71</v>
      </c>
      <c r="D83" t="s">
        <v>1119</v>
      </c>
      <c r="E83" s="1">
        <v>6.7198260000000003</v>
      </c>
      <c r="F83" s="1">
        <v>6.7769680023193359</v>
      </c>
      <c r="G83" s="1">
        <v>8.0810345709323883E-2</v>
      </c>
      <c r="H83" s="23">
        <f>POWER(10,((E83-32.244)/-3.5068))</f>
        <v>18988038.158731256</v>
      </c>
      <c r="K83">
        <v>3</v>
      </c>
      <c r="L83">
        <v>5</v>
      </c>
    </row>
    <row r="84" spans="1:12" x14ac:dyDescent="0.2">
      <c r="A84" t="s">
        <v>287</v>
      </c>
      <c r="B84" t="s">
        <v>1040</v>
      </c>
      <c r="C84" t="s">
        <v>71</v>
      </c>
      <c r="D84" t="s">
        <v>1119</v>
      </c>
      <c r="E84" s="1">
        <v>9.0822330000000004</v>
      </c>
      <c r="F84" s="1">
        <v>9.1663627624511719</v>
      </c>
      <c r="G84" s="1">
        <v>0.11897684633731842</v>
      </c>
      <c r="H84" s="23">
        <f>POWER(10,((E84-32.244)/-3.5068))</f>
        <v>4025459.8682766003</v>
      </c>
      <c r="I84" s="23">
        <f t="shared" ref="I84" si="44">AVERAGE(H84:H85)</f>
        <v>3814937.1550602317</v>
      </c>
      <c r="J84" s="23">
        <f t="shared" ref="J84" si="45">STDEV(H84:H85)</f>
        <v>297724.07621817006</v>
      </c>
      <c r="K84">
        <v>3</v>
      </c>
      <c r="L84">
        <v>6</v>
      </c>
    </row>
    <row r="85" spans="1:12" x14ac:dyDescent="0.2">
      <c r="A85" t="s">
        <v>332</v>
      </c>
      <c r="B85" t="s">
        <v>1040</v>
      </c>
      <c r="C85" t="s">
        <v>71</v>
      </c>
      <c r="D85" t="s">
        <v>1119</v>
      </c>
      <c r="E85" s="1">
        <v>9.2504919999999995</v>
      </c>
      <c r="F85" s="1">
        <v>9.1663627624511719</v>
      </c>
      <c r="G85" s="1">
        <v>0.11897684633731842</v>
      </c>
      <c r="H85" s="23">
        <f>POWER(10,((E85-32.244)/-3.5068))</f>
        <v>3604414.4418438631</v>
      </c>
      <c r="K85">
        <v>3</v>
      </c>
      <c r="L85">
        <v>6</v>
      </c>
    </row>
    <row r="86" spans="1:12" x14ac:dyDescent="0.2">
      <c r="A86" t="s">
        <v>358</v>
      </c>
      <c r="B86" t="s">
        <v>1041</v>
      </c>
      <c r="C86" t="s">
        <v>71</v>
      </c>
      <c r="D86" t="s">
        <v>1119</v>
      </c>
      <c r="E86" s="1">
        <v>14.7369375</v>
      </c>
      <c r="F86" s="1">
        <v>14.832401275634766</v>
      </c>
      <c r="G86" s="1">
        <v>0.1350061297416687</v>
      </c>
      <c r="H86" s="23">
        <f>POWER(10,((E86-32.244)/-3.5068))</f>
        <v>98246.818468187994</v>
      </c>
      <c r="I86" s="23">
        <f t="shared" ref="I86" si="46">AVERAGE(H86:H87)</f>
        <v>92458.884538467973</v>
      </c>
      <c r="J86" s="23">
        <f t="shared" ref="J86" si="47">STDEV(H86:H87)</f>
        <v>8185.3746615294567</v>
      </c>
      <c r="K86">
        <v>3</v>
      </c>
      <c r="L86">
        <v>10</v>
      </c>
    </row>
    <row r="87" spans="1:12" x14ac:dyDescent="0.2">
      <c r="A87" t="s">
        <v>403</v>
      </c>
      <c r="B87" t="s">
        <v>1041</v>
      </c>
      <c r="C87" t="s">
        <v>71</v>
      </c>
      <c r="D87" t="s">
        <v>1119</v>
      </c>
      <c r="E87" s="1">
        <v>14.927865000000001</v>
      </c>
      <c r="F87" s="1">
        <v>14.832401275634766</v>
      </c>
      <c r="G87" s="1">
        <v>0.1350061297416687</v>
      </c>
      <c r="H87" s="23">
        <f>POWER(10,((E87-32.244)/-3.5068))</f>
        <v>86670.950608747953</v>
      </c>
      <c r="K87">
        <v>3</v>
      </c>
      <c r="L87">
        <v>11</v>
      </c>
    </row>
    <row r="88" spans="1:12" x14ac:dyDescent="0.2">
      <c r="A88" t="s">
        <v>429</v>
      </c>
      <c r="B88" t="s">
        <v>1042</v>
      </c>
      <c r="C88" t="s">
        <v>71</v>
      </c>
      <c r="D88" t="s">
        <v>1119</v>
      </c>
      <c r="E88" s="1">
        <v>12.8683195</v>
      </c>
      <c r="F88" s="1">
        <v>12.765718460083008</v>
      </c>
      <c r="G88" s="1">
        <v>0.14509980380535126</v>
      </c>
      <c r="H88" s="23">
        <f>POWER(10,((E88-32.244)/-3.5068))</f>
        <v>335099.73958906234</v>
      </c>
      <c r="I88" s="23">
        <f t="shared" ref="I88" si="48">AVERAGE(H88:H89)</f>
        <v>359266.45856106427</v>
      </c>
      <c r="J88" s="23">
        <f t="shared" ref="J88" si="49">STDEV(H88:H89)</f>
        <v>34176.901728264304</v>
      </c>
      <c r="K88">
        <v>3</v>
      </c>
      <c r="L88">
        <v>9</v>
      </c>
    </row>
    <row r="89" spans="1:12" x14ac:dyDescent="0.2">
      <c r="A89" t="s">
        <v>474</v>
      </c>
      <c r="B89" t="s">
        <v>1042</v>
      </c>
      <c r="C89" t="s">
        <v>71</v>
      </c>
      <c r="D89" t="s">
        <v>1119</v>
      </c>
      <c r="E89" s="1">
        <v>12.663117</v>
      </c>
      <c r="F89" s="1">
        <v>12.765718460083008</v>
      </c>
      <c r="G89" s="1">
        <v>0.14509980380535126</v>
      </c>
      <c r="H89" s="23">
        <f>POWER(10,((E89-32.244)/-3.5068))</f>
        <v>383433.17753306619</v>
      </c>
      <c r="K89">
        <v>3</v>
      </c>
      <c r="L89">
        <v>9</v>
      </c>
    </row>
    <row r="90" spans="1:12" x14ac:dyDescent="0.2">
      <c r="A90" t="s">
        <v>500</v>
      </c>
      <c r="B90" t="s">
        <v>1043</v>
      </c>
      <c r="C90" t="s">
        <v>71</v>
      </c>
      <c r="D90" t="s">
        <v>1119</v>
      </c>
      <c r="E90" s="1">
        <v>7.841189</v>
      </c>
      <c r="F90" s="1">
        <v>7.8605232238769531</v>
      </c>
      <c r="G90" s="1">
        <v>2.734251506626606E-2</v>
      </c>
      <c r="H90" s="23">
        <f>POWER(10,((E90-32.244)/-3.5068))</f>
        <v>9093099.2442240324</v>
      </c>
      <c r="I90" s="23">
        <f t="shared" ref="I90" si="50">AVERAGE(H90:H91)</f>
        <v>8979117.1288575176</v>
      </c>
      <c r="J90" s="23">
        <f t="shared" ref="J90" si="51">STDEV(H90:H91)</f>
        <v>161195.05341929995</v>
      </c>
      <c r="K90">
        <v>3</v>
      </c>
      <c r="L90">
        <v>5</v>
      </c>
    </row>
    <row r="91" spans="1:12" x14ac:dyDescent="0.2">
      <c r="A91" t="s">
        <v>544</v>
      </c>
      <c r="B91" t="s">
        <v>1043</v>
      </c>
      <c r="C91" t="s">
        <v>71</v>
      </c>
      <c r="D91" t="s">
        <v>1119</v>
      </c>
      <c r="E91" s="1">
        <v>7.8798570000000003</v>
      </c>
      <c r="F91" s="1">
        <v>7.8605232238769531</v>
      </c>
      <c r="G91" s="1">
        <v>2.734251506626606E-2</v>
      </c>
      <c r="H91" s="23">
        <f>POWER(10,((E91-32.244)/-3.5068))</f>
        <v>8865135.0134910028</v>
      </c>
      <c r="K91">
        <v>3</v>
      </c>
      <c r="L91">
        <v>5</v>
      </c>
    </row>
    <row r="92" spans="1:12" x14ac:dyDescent="0.2">
      <c r="A92" t="s">
        <v>570</v>
      </c>
      <c r="B92" t="s">
        <v>1044</v>
      </c>
      <c r="C92" t="s">
        <v>71</v>
      </c>
      <c r="D92" t="s">
        <v>1119</v>
      </c>
      <c r="E92" s="1">
        <v>9.6617259999999998</v>
      </c>
      <c r="F92" s="1">
        <v>9.6658945083618164</v>
      </c>
      <c r="G92" s="1">
        <v>5.8951638638973236E-3</v>
      </c>
      <c r="H92" s="23">
        <f>POWER(10,((E92-32.244)/-3.5068))</f>
        <v>2751484.8553730608</v>
      </c>
      <c r="I92" s="23">
        <f t="shared" ref="I92" si="52">AVERAGE(H92:H93)</f>
        <v>2743974.4483318049</v>
      </c>
      <c r="J92" s="23">
        <f t="shared" ref="J92" si="53">STDEV(H92:H93)</f>
        <v>10621.319496686412</v>
      </c>
      <c r="K92">
        <v>3</v>
      </c>
      <c r="L92">
        <v>6</v>
      </c>
    </row>
    <row r="93" spans="1:12" x14ac:dyDescent="0.2">
      <c r="A93" t="s">
        <v>613</v>
      </c>
      <c r="B93" t="s">
        <v>1044</v>
      </c>
      <c r="C93" t="s">
        <v>71</v>
      </c>
      <c r="D93" t="s">
        <v>1119</v>
      </c>
      <c r="E93" s="1">
        <v>9.6700630000000007</v>
      </c>
      <c r="F93" s="1">
        <v>9.6658945083618164</v>
      </c>
      <c r="G93" s="1">
        <v>5.8951638638973236E-3</v>
      </c>
      <c r="H93" s="23">
        <f>POWER(10,((E93-32.244)/-3.5068))</f>
        <v>2736464.0412905491</v>
      </c>
      <c r="K93">
        <v>3</v>
      </c>
      <c r="L93">
        <v>6</v>
      </c>
    </row>
    <row r="94" spans="1:12" x14ac:dyDescent="0.2">
      <c r="A94" t="s">
        <v>77</v>
      </c>
      <c r="B94" t="s">
        <v>1045</v>
      </c>
      <c r="C94" t="s">
        <v>71</v>
      </c>
      <c r="D94" t="s">
        <v>1119</v>
      </c>
      <c r="E94" s="1">
        <v>12.265358000000001</v>
      </c>
      <c r="F94" s="1">
        <v>12.180984497070312</v>
      </c>
      <c r="G94" s="1">
        <v>0.11932278424501419</v>
      </c>
      <c r="H94" s="23">
        <f>POWER(10,((E94-32.244)/-3.5068))</f>
        <v>497868.61353075108</v>
      </c>
      <c r="I94" s="23">
        <f t="shared" ref="I94" si="54">AVERAGE(H94:H95)</f>
        <v>527036.86018514214</v>
      </c>
      <c r="J94" s="23">
        <f t="shared" ref="J94" si="55">STDEV(H94:H95)</f>
        <v>41250.130009283399</v>
      </c>
      <c r="K94">
        <v>3</v>
      </c>
      <c r="L94">
        <v>8</v>
      </c>
    </row>
    <row r="95" spans="1:12" x14ac:dyDescent="0.2">
      <c r="A95" t="s">
        <v>121</v>
      </c>
      <c r="B95" t="s">
        <v>1045</v>
      </c>
      <c r="C95" t="s">
        <v>71</v>
      </c>
      <c r="D95" t="s">
        <v>1119</v>
      </c>
      <c r="E95" s="1">
        <v>12.09661</v>
      </c>
      <c r="F95" s="1">
        <v>12.180984497070312</v>
      </c>
      <c r="G95" s="1">
        <v>0.11932278424501419</v>
      </c>
      <c r="H95" s="23">
        <f>POWER(10,((E95-32.244)/-3.5068))</f>
        <v>556205.10683953308</v>
      </c>
      <c r="K95">
        <v>3</v>
      </c>
      <c r="L95">
        <v>8</v>
      </c>
    </row>
    <row r="96" spans="1:12" x14ac:dyDescent="0.2">
      <c r="A96" t="s">
        <v>148</v>
      </c>
      <c r="B96" t="s">
        <v>1046</v>
      </c>
      <c r="C96" t="s">
        <v>71</v>
      </c>
      <c r="D96" t="s">
        <v>1119</v>
      </c>
      <c r="E96" s="1">
        <v>9.8329380000000004</v>
      </c>
      <c r="F96" s="1">
        <v>9.6588306427001953</v>
      </c>
      <c r="G96" s="1">
        <v>0.24622593820095062</v>
      </c>
      <c r="H96" s="23">
        <f>POWER(10,((E96-32.244)/-3.5068))</f>
        <v>2458919.2577922391</v>
      </c>
      <c r="I96" s="23">
        <f t="shared" ref="I96" si="56">AVERAGE(H96:H97)</f>
        <v>2774755.4769760026</v>
      </c>
      <c r="J96" s="23">
        <f t="shared" ref="J96" si="57">STDEV(H96:H97)</f>
        <v>446659.86465832341</v>
      </c>
      <c r="K96">
        <v>3</v>
      </c>
      <c r="L96">
        <v>6</v>
      </c>
    </row>
    <row r="97" spans="1:12" x14ac:dyDescent="0.2">
      <c r="A97" t="s">
        <v>191</v>
      </c>
      <c r="B97" t="s">
        <v>1046</v>
      </c>
      <c r="C97" t="s">
        <v>71</v>
      </c>
      <c r="D97" t="s">
        <v>1119</v>
      </c>
      <c r="E97" s="1">
        <v>9.4847219999999997</v>
      </c>
      <c r="F97" s="1">
        <v>9.6588306427001953</v>
      </c>
      <c r="G97" s="1">
        <v>0.24622593820095062</v>
      </c>
      <c r="H97" s="23">
        <f>POWER(10,((E97-32.244)/-3.5068))</f>
        <v>3090591.6961597665</v>
      </c>
      <c r="K97">
        <v>3</v>
      </c>
      <c r="L97">
        <v>6</v>
      </c>
    </row>
    <row r="98" spans="1:12" x14ac:dyDescent="0.2">
      <c r="A98" t="s">
        <v>218</v>
      </c>
      <c r="B98" t="s">
        <v>1047</v>
      </c>
      <c r="C98" t="s">
        <v>71</v>
      </c>
      <c r="D98" t="s">
        <v>1119</v>
      </c>
      <c r="E98" s="1">
        <v>14.084422999999999</v>
      </c>
      <c r="F98" s="1">
        <v>13.96156120300293</v>
      </c>
      <c r="G98" s="1">
        <v>0.17375291883945465</v>
      </c>
      <c r="H98" s="23">
        <f>POWER(10,((E98-32.244)/-3.5068))</f>
        <v>150795.95777032769</v>
      </c>
      <c r="I98" s="23">
        <f t="shared" ref="I98" si="58">AVERAGE(H98:H99)</f>
        <v>163997.30610770229</v>
      </c>
      <c r="J98" s="23">
        <f t="shared" ref="J98" si="59">STDEV(H98:H99)</f>
        <v>18669.525860326667</v>
      </c>
      <c r="K98">
        <v>3</v>
      </c>
      <c r="L98">
        <v>10</v>
      </c>
    </row>
    <row r="99" spans="1:12" x14ac:dyDescent="0.2">
      <c r="A99" t="s">
        <v>262</v>
      </c>
      <c r="B99" t="s">
        <v>1047</v>
      </c>
      <c r="C99" t="s">
        <v>71</v>
      </c>
      <c r="D99" t="s">
        <v>1119</v>
      </c>
      <c r="E99" s="1">
        <v>13.838699</v>
      </c>
      <c r="F99" s="1">
        <v>13.96156120300293</v>
      </c>
      <c r="G99" s="1">
        <v>0.17375291883945465</v>
      </c>
      <c r="H99" s="23">
        <f>POWER(10,((E99-32.244)/-3.5068))</f>
        <v>177198.65444507689</v>
      </c>
      <c r="K99">
        <v>3</v>
      </c>
      <c r="L99">
        <v>10</v>
      </c>
    </row>
    <row r="100" spans="1:12" x14ac:dyDescent="0.2">
      <c r="A100" t="s">
        <v>289</v>
      </c>
      <c r="B100" t="s">
        <v>1048</v>
      </c>
      <c r="C100" t="s">
        <v>71</v>
      </c>
      <c r="D100" t="s">
        <v>1119</v>
      </c>
      <c r="E100" s="1">
        <v>11.434518000000001</v>
      </c>
      <c r="F100" s="1">
        <v>11.311191558837891</v>
      </c>
      <c r="G100" s="1">
        <v>0.17440973222255707</v>
      </c>
      <c r="H100" s="23">
        <f>POWER(10,((E100-32.244)/-3.5068))</f>
        <v>859087.30021997867</v>
      </c>
      <c r="I100" s="23">
        <f t="shared" ref="I100" si="60">AVERAGE(H100:H101)</f>
        <v>934603.60653001815</v>
      </c>
      <c r="J100" s="23">
        <f t="shared" ref="J100" si="61">STDEV(H100:H101)</f>
        <v>106796.18456397876</v>
      </c>
      <c r="K100">
        <v>3</v>
      </c>
      <c r="L100">
        <v>8</v>
      </c>
    </row>
    <row r="101" spans="1:12" x14ac:dyDescent="0.2">
      <c r="A101" t="s">
        <v>333</v>
      </c>
      <c r="B101" t="s">
        <v>1048</v>
      </c>
      <c r="C101" t="s">
        <v>71</v>
      </c>
      <c r="D101" t="s">
        <v>1119</v>
      </c>
      <c r="E101" s="1">
        <v>11.187865</v>
      </c>
      <c r="F101" s="1">
        <v>11.311191558837891</v>
      </c>
      <c r="G101" s="1">
        <v>0.17440973222255707</v>
      </c>
      <c r="H101" s="23">
        <f>POWER(10,((E101-32.244)/-3.5068))</f>
        <v>1010119.9128400576</v>
      </c>
      <c r="K101">
        <v>3</v>
      </c>
      <c r="L101">
        <v>7</v>
      </c>
    </row>
    <row r="102" spans="1:12" x14ac:dyDescent="0.2">
      <c r="A102" t="s">
        <v>360</v>
      </c>
      <c r="B102" t="s">
        <v>1049</v>
      </c>
      <c r="C102" t="s">
        <v>71</v>
      </c>
      <c r="D102" t="s">
        <v>1119</v>
      </c>
      <c r="E102" s="1">
        <v>8.5146680000000003</v>
      </c>
      <c r="F102" s="1">
        <v>8.4886140823364258</v>
      </c>
      <c r="G102" s="1">
        <v>3.684646263718605E-2</v>
      </c>
      <c r="H102" s="23">
        <f>POWER(10,((E102-32.244)/-3.5068))</f>
        <v>5843357.8606549213</v>
      </c>
      <c r="I102" s="23">
        <f t="shared" ref="I102" si="62">AVERAGE(H102:H103)</f>
        <v>5945051.1587099722</v>
      </c>
      <c r="J102" s="23">
        <f t="shared" ref="J102" si="63">STDEV(H102:H103)</f>
        <v>143816.04131190246</v>
      </c>
      <c r="K102">
        <v>3</v>
      </c>
      <c r="L102">
        <v>6</v>
      </c>
    </row>
    <row r="103" spans="1:12" x14ac:dyDescent="0.2">
      <c r="A103" t="s">
        <v>404</v>
      </c>
      <c r="B103" t="s">
        <v>1049</v>
      </c>
      <c r="C103" t="s">
        <v>71</v>
      </c>
      <c r="D103" t="s">
        <v>1119</v>
      </c>
      <c r="E103" s="1">
        <v>8.4625599999999999</v>
      </c>
      <c r="F103" s="1">
        <v>8.4886140823364258</v>
      </c>
      <c r="G103" s="1">
        <v>3.684646263718605E-2</v>
      </c>
      <c r="H103" s="23">
        <f>POWER(10,((E103-32.244)/-3.5068))</f>
        <v>6046744.4567650231</v>
      </c>
      <c r="K103">
        <v>3</v>
      </c>
      <c r="L103">
        <v>6</v>
      </c>
    </row>
    <row r="104" spans="1:12" x14ac:dyDescent="0.2">
      <c r="A104" t="s">
        <v>431</v>
      </c>
      <c r="B104" t="s">
        <v>1050</v>
      </c>
      <c r="C104" t="s">
        <v>71</v>
      </c>
      <c r="D104" t="s">
        <v>1119</v>
      </c>
      <c r="E104" s="1">
        <v>11.1764765</v>
      </c>
      <c r="F104" s="1">
        <v>11.075016975402832</v>
      </c>
      <c r="G104" s="1">
        <v>0.1434854120016098</v>
      </c>
      <c r="H104" s="23">
        <f>POWER(10,((E104-32.244)/-3.5068))</f>
        <v>1017701.6536793454</v>
      </c>
      <c r="I104" s="23">
        <f t="shared" ref="I104" si="64">AVERAGE(H104:H105)</f>
        <v>1090224.0991858563</v>
      </c>
      <c r="J104" s="23">
        <f t="shared" ref="J104" si="65">STDEV(H104:H105)</f>
        <v>102562.22601177153</v>
      </c>
      <c r="K104">
        <v>3</v>
      </c>
      <c r="L104">
        <v>7</v>
      </c>
    </row>
    <row r="105" spans="1:12" x14ac:dyDescent="0.2">
      <c r="A105" t="s">
        <v>475</v>
      </c>
      <c r="B105" t="s">
        <v>1050</v>
      </c>
      <c r="C105" t="s">
        <v>71</v>
      </c>
      <c r="D105" t="s">
        <v>1119</v>
      </c>
      <c r="E105" s="1">
        <v>10.973557</v>
      </c>
      <c r="F105" s="1">
        <v>11.075016975402832</v>
      </c>
      <c r="G105" s="1">
        <v>0.1434854120016098</v>
      </c>
      <c r="H105" s="23">
        <f>POWER(10,((E105-32.244)/-3.5068))</f>
        <v>1162746.5446923673</v>
      </c>
      <c r="K105">
        <v>3</v>
      </c>
      <c r="L105">
        <v>7</v>
      </c>
    </row>
    <row r="106" spans="1:12" x14ac:dyDescent="0.2">
      <c r="A106" t="s">
        <v>502</v>
      </c>
      <c r="B106" t="s">
        <v>1051</v>
      </c>
      <c r="C106" t="s">
        <v>71</v>
      </c>
      <c r="D106" t="s">
        <v>1119</v>
      </c>
      <c r="E106" s="1">
        <v>9.8400379999999998</v>
      </c>
      <c r="F106" s="1">
        <v>9.7990694046020508</v>
      </c>
      <c r="G106" s="1">
        <v>5.7938765734434128E-2</v>
      </c>
      <c r="H106" s="23">
        <f>POWER(10,((E106-32.244)/-3.5068))</f>
        <v>2447482.6985981087</v>
      </c>
      <c r="I106" s="23">
        <f t="shared" ref="I106" si="66">AVERAGE(H106:H107)</f>
        <v>2515124.0180530963</v>
      </c>
      <c r="J106" s="23">
        <f t="shared" ref="J106" si="67">STDEV(H106:H107)</f>
        <v>95659.271350054463</v>
      </c>
      <c r="K106">
        <v>3</v>
      </c>
      <c r="L106">
        <v>6</v>
      </c>
    </row>
    <row r="107" spans="1:12" x14ac:dyDescent="0.2">
      <c r="A107" t="s">
        <v>545</v>
      </c>
      <c r="B107" t="s">
        <v>1051</v>
      </c>
      <c r="C107" t="s">
        <v>71</v>
      </c>
      <c r="D107" t="s">
        <v>1119</v>
      </c>
      <c r="E107" s="1">
        <v>9.7581004999999994</v>
      </c>
      <c r="F107" s="1">
        <v>9.7990694046020508</v>
      </c>
      <c r="G107" s="1">
        <v>5.7938765734434128E-2</v>
      </c>
      <c r="H107" s="23">
        <f>POWER(10,((E107-32.244)/-3.5068))</f>
        <v>2582765.3375080838</v>
      </c>
      <c r="K107">
        <v>3</v>
      </c>
      <c r="L107">
        <v>6</v>
      </c>
    </row>
    <row r="108" spans="1:12" x14ac:dyDescent="0.2">
      <c r="A108" t="s">
        <v>572</v>
      </c>
      <c r="B108" t="s">
        <v>1052</v>
      </c>
      <c r="C108" t="s">
        <v>71</v>
      </c>
      <c r="D108" t="s">
        <v>1119</v>
      </c>
      <c r="E108" s="1">
        <v>8.2813180000000006</v>
      </c>
      <c r="F108" s="1">
        <v>8.2873039245605469</v>
      </c>
      <c r="G108" s="1">
        <v>8.4664588794112206E-3</v>
      </c>
      <c r="H108" s="23">
        <f>POWER(10,((E108-32.244)/-3.5068))</f>
        <v>6810901.993827899</v>
      </c>
      <c r="I108" s="23">
        <f t="shared" ref="I108" si="68">AVERAGE(H108:H109)</f>
        <v>6784234.8615518995</v>
      </c>
      <c r="J108" s="23">
        <f t="shared" ref="J108" si="69">STDEV(H108:H109)</f>
        <v>37713.020134315171</v>
      </c>
      <c r="K108">
        <v>3</v>
      </c>
      <c r="L108">
        <v>5</v>
      </c>
    </row>
    <row r="109" spans="1:12" x14ac:dyDescent="0.2">
      <c r="A109" t="s">
        <v>614</v>
      </c>
      <c r="B109" t="s">
        <v>1052</v>
      </c>
      <c r="C109" t="s">
        <v>71</v>
      </c>
      <c r="D109" t="s">
        <v>1119</v>
      </c>
      <c r="E109" s="1">
        <v>8.293291</v>
      </c>
      <c r="F109" s="1">
        <v>8.2873039245605469</v>
      </c>
      <c r="G109" s="1">
        <v>8.4664588794112206E-3</v>
      </c>
      <c r="H109" s="23">
        <f>POWER(10,((E109-32.244)/-3.5068))</f>
        <v>6757567.7292759009</v>
      </c>
      <c r="K109">
        <v>3</v>
      </c>
      <c r="L109">
        <v>5</v>
      </c>
    </row>
    <row r="110" spans="1:12" x14ac:dyDescent="0.2">
      <c r="A110" t="s">
        <v>79</v>
      </c>
      <c r="B110" t="s">
        <v>1053</v>
      </c>
      <c r="C110" t="s">
        <v>71</v>
      </c>
      <c r="D110" t="s">
        <v>1119</v>
      </c>
      <c r="E110" s="1">
        <v>14.42206</v>
      </c>
      <c r="F110" s="1">
        <v>14.443312644958496</v>
      </c>
      <c r="G110" s="1">
        <v>3.0055761337280273E-2</v>
      </c>
      <c r="H110" s="23">
        <f>POWER(10,((E110-32.244)/-3.5068))</f>
        <v>120811.71383806983</v>
      </c>
      <c r="I110" s="23">
        <f t="shared" ref="I110" si="70">AVERAGE(H110:H111)</f>
        <v>119149.15322605977</v>
      </c>
      <c r="J110" s="23">
        <f t="shared" ref="J110" si="71">STDEV(H110:H111)</f>
        <v>2351.2157657719354</v>
      </c>
      <c r="K110">
        <v>3</v>
      </c>
      <c r="L110">
        <v>10</v>
      </c>
    </row>
    <row r="111" spans="1:12" x14ac:dyDescent="0.2">
      <c r="A111" t="s">
        <v>122</v>
      </c>
      <c r="B111" t="s">
        <v>1053</v>
      </c>
      <c r="C111" t="s">
        <v>71</v>
      </c>
      <c r="D111" t="s">
        <v>1119</v>
      </c>
      <c r="E111" s="1">
        <v>14.464565</v>
      </c>
      <c r="F111" s="1">
        <v>14.443312644958496</v>
      </c>
      <c r="G111" s="1">
        <v>3.0055761337280273E-2</v>
      </c>
      <c r="H111" s="23">
        <f>POWER(10,((E111-32.244)/-3.5068))</f>
        <v>117486.59261404972</v>
      </c>
      <c r="K111">
        <v>3</v>
      </c>
      <c r="L111">
        <v>10</v>
      </c>
    </row>
    <row r="112" spans="1:12" x14ac:dyDescent="0.2">
      <c r="A112" t="s">
        <v>150</v>
      </c>
      <c r="B112" t="s">
        <v>1054</v>
      </c>
      <c r="C112" t="s">
        <v>71</v>
      </c>
      <c r="D112" t="s">
        <v>1119</v>
      </c>
      <c r="E112" s="1">
        <v>8.3739539999999995</v>
      </c>
      <c r="F112" s="1">
        <v>8.3522424697875977</v>
      </c>
      <c r="G112" s="1">
        <v>3.070448525249958E-2</v>
      </c>
      <c r="H112" s="23">
        <f>POWER(10,((E112-32.244)/-3.5068))</f>
        <v>6408974.2274732599</v>
      </c>
      <c r="I112" s="23">
        <f t="shared" ref="I112" si="72">AVERAGE(H112:H113)</f>
        <v>6501654.8649124522</v>
      </c>
      <c r="J112" s="23">
        <f t="shared" ref="J112" si="73">STDEV(H112:H113)</f>
        <v>131070.21443588869</v>
      </c>
      <c r="K112">
        <v>3</v>
      </c>
      <c r="L112">
        <v>6</v>
      </c>
    </row>
    <row r="113" spans="1:12" x14ac:dyDescent="0.2">
      <c r="A113" t="s">
        <v>192</v>
      </c>
      <c r="B113" t="s">
        <v>1054</v>
      </c>
      <c r="C113" t="s">
        <v>71</v>
      </c>
      <c r="D113" t="s">
        <v>1119</v>
      </c>
      <c r="E113" s="1">
        <v>8.3305310000000006</v>
      </c>
      <c r="F113" s="1">
        <v>8.3522424697875977</v>
      </c>
      <c r="G113" s="1">
        <v>3.070448525249958E-2</v>
      </c>
      <c r="H113" s="23">
        <f>POWER(10,((E113-32.244)/-3.5068))</f>
        <v>6594335.5023516435</v>
      </c>
      <c r="K113">
        <v>3</v>
      </c>
      <c r="L113">
        <v>6</v>
      </c>
    </row>
    <row r="114" spans="1:12" x14ac:dyDescent="0.2">
      <c r="A114" t="s">
        <v>220</v>
      </c>
      <c r="B114" t="s">
        <v>1055</v>
      </c>
      <c r="C114" t="s">
        <v>71</v>
      </c>
      <c r="D114" t="s">
        <v>1119</v>
      </c>
      <c r="E114" s="1">
        <v>7.4136230000000003</v>
      </c>
      <c r="F114" s="1">
        <v>7.3250570297241211</v>
      </c>
      <c r="G114" s="1">
        <v>0.12525132298469543</v>
      </c>
      <c r="H114" s="23">
        <f>POWER(10,((E114-32.244)/-3.5068))</f>
        <v>12040284.884504626</v>
      </c>
      <c r="I114" s="23">
        <f t="shared" ref="I114" si="74">AVERAGE(H114:H115)</f>
        <v>12782807.216172053</v>
      </c>
      <c r="J114" s="23">
        <f t="shared" ref="J114" si="75">STDEV(H114:H115)</f>
        <v>1050085.1518089687</v>
      </c>
      <c r="K114">
        <v>3</v>
      </c>
      <c r="L114">
        <v>5</v>
      </c>
    </row>
    <row r="115" spans="1:12" x14ac:dyDescent="0.2">
      <c r="A115" t="s">
        <v>263</v>
      </c>
      <c r="B115" t="s">
        <v>1055</v>
      </c>
      <c r="C115" t="s">
        <v>71</v>
      </c>
      <c r="D115" t="s">
        <v>1119</v>
      </c>
      <c r="E115" s="1">
        <v>7.2364907000000001</v>
      </c>
      <c r="F115" s="1">
        <v>7.3250570297241211</v>
      </c>
      <c r="G115" s="1">
        <v>0.12525132298469543</v>
      </c>
      <c r="H115" s="23">
        <f>POWER(10,((E115-32.244)/-3.5068))</f>
        <v>13525329.54783948</v>
      </c>
      <c r="K115">
        <v>3</v>
      </c>
      <c r="L115">
        <v>5</v>
      </c>
    </row>
    <row r="116" spans="1:12" x14ac:dyDescent="0.2">
      <c r="A116" t="s">
        <v>291</v>
      </c>
      <c r="B116" t="s">
        <v>1056</v>
      </c>
      <c r="C116" t="s">
        <v>71</v>
      </c>
      <c r="D116" t="s">
        <v>1119</v>
      </c>
      <c r="E116" s="1">
        <v>9.1787139999999994</v>
      </c>
      <c r="F116" s="1">
        <v>9.0627632141113281</v>
      </c>
      <c r="G116" s="1">
        <v>0.16397956013679504</v>
      </c>
      <c r="H116" s="23">
        <f>POWER(10,((E116-32.244)/-3.5068))</f>
        <v>3778356.6885299291</v>
      </c>
      <c r="I116" s="23">
        <f t="shared" ref="I116" si="76">AVERAGE(H116:H117)</f>
        <v>4089074.5629598284</v>
      </c>
      <c r="J116" s="23">
        <f t="shared" ref="J116" si="77">STDEV(H116:H117)</f>
        <v>439421.43209050386</v>
      </c>
      <c r="K116">
        <v>3</v>
      </c>
      <c r="L116">
        <v>6</v>
      </c>
    </row>
    <row r="117" spans="1:12" x14ac:dyDescent="0.2">
      <c r="A117" t="s">
        <v>334</v>
      </c>
      <c r="B117" t="s">
        <v>1056</v>
      </c>
      <c r="C117" t="s">
        <v>71</v>
      </c>
      <c r="D117" t="s">
        <v>1119</v>
      </c>
      <c r="E117" s="1">
        <v>8.9468119999999995</v>
      </c>
      <c r="F117" s="1">
        <v>9.0627632141113281</v>
      </c>
      <c r="G117" s="1">
        <v>0.16397956013679504</v>
      </c>
      <c r="H117" s="23">
        <f>POWER(10,((E117-32.244)/-3.5068))</f>
        <v>4399792.4373897277</v>
      </c>
      <c r="K117">
        <v>3</v>
      </c>
      <c r="L117">
        <v>6</v>
      </c>
    </row>
    <row r="118" spans="1:12" x14ac:dyDescent="0.2">
      <c r="A118" t="s">
        <v>362</v>
      </c>
      <c r="B118" t="s">
        <v>1057</v>
      </c>
      <c r="C118" t="s">
        <v>71</v>
      </c>
      <c r="D118" t="s">
        <v>1119</v>
      </c>
      <c r="E118" s="1">
        <v>7.1888329999999998</v>
      </c>
      <c r="F118" s="1">
        <v>7.3116168975830078</v>
      </c>
      <c r="G118" s="1">
        <v>0.17364232242107391</v>
      </c>
      <c r="H118" s="23">
        <f>POWER(10,((E118-32.244)/-3.5068))</f>
        <v>13955260.176554343</v>
      </c>
      <c r="I118" s="23">
        <f t="shared" ref="I118" si="78">AVERAGE(H118:H119)</f>
        <v>12916199.286406994</v>
      </c>
      <c r="J118" s="23">
        <f t="shared" ref="J118" si="79">STDEV(H118:H119)</f>
        <v>1469454.0029778401</v>
      </c>
      <c r="K118">
        <v>3</v>
      </c>
      <c r="L118">
        <v>5</v>
      </c>
    </row>
    <row r="119" spans="1:12" x14ac:dyDescent="0.2">
      <c r="A119" t="s">
        <v>405</v>
      </c>
      <c r="B119" t="s">
        <v>1057</v>
      </c>
      <c r="C119" t="s">
        <v>71</v>
      </c>
      <c r="D119" t="s">
        <v>1119</v>
      </c>
      <c r="E119" s="1">
        <v>7.4344006</v>
      </c>
      <c r="F119" s="1">
        <v>7.3116168975830078</v>
      </c>
      <c r="G119" s="1">
        <v>0.17364232242107391</v>
      </c>
      <c r="H119" s="23">
        <f>POWER(10,((E119-32.244)/-3.5068))</f>
        <v>11877138.396259647</v>
      </c>
      <c r="K119">
        <v>3</v>
      </c>
      <c r="L119">
        <v>5</v>
      </c>
    </row>
    <row r="120" spans="1:12" x14ac:dyDescent="0.2">
      <c r="A120" t="s">
        <v>433</v>
      </c>
      <c r="B120" t="s">
        <v>1058</v>
      </c>
      <c r="C120" t="s">
        <v>71</v>
      </c>
      <c r="D120" t="s">
        <v>1119</v>
      </c>
      <c r="E120" s="1">
        <v>6.6796259999999998</v>
      </c>
      <c r="F120" s="1">
        <v>6.9937806129455566</v>
      </c>
      <c r="G120" s="1">
        <v>0.44428172707557678</v>
      </c>
      <c r="H120" s="23">
        <f>POWER(10,((E120-32.244)/-3.5068))</f>
        <v>19495911.209533449</v>
      </c>
      <c r="I120" s="23">
        <f t="shared" ref="I120" si="80">AVERAGE(H120:H121)</f>
        <v>16200704.791664731</v>
      </c>
      <c r="J120" s="23">
        <f t="shared" ref="J120" si="81">STDEV(H120:H121)</f>
        <v>4660125.6069688117</v>
      </c>
      <c r="K120">
        <v>3</v>
      </c>
      <c r="L120">
        <v>5</v>
      </c>
    </row>
    <row r="121" spans="1:12" x14ac:dyDescent="0.2">
      <c r="A121" t="s">
        <v>476</v>
      </c>
      <c r="B121" t="s">
        <v>1058</v>
      </c>
      <c r="C121" t="s">
        <v>71</v>
      </c>
      <c r="D121" t="s">
        <v>1119</v>
      </c>
      <c r="E121" s="1">
        <v>7.3079349999999996</v>
      </c>
      <c r="F121" s="1">
        <v>6.9937806129455566</v>
      </c>
      <c r="G121" s="1">
        <v>0.44428172707557678</v>
      </c>
      <c r="H121" s="23">
        <f>POWER(10,((E121-32.244)/-3.5068))</f>
        <v>12905498.373796014</v>
      </c>
      <c r="K121">
        <v>3</v>
      </c>
      <c r="L121">
        <v>5</v>
      </c>
    </row>
    <row r="122" spans="1:12" x14ac:dyDescent="0.2">
      <c r="A122" t="s">
        <v>504</v>
      </c>
      <c r="B122" t="s">
        <v>1059</v>
      </c>
      <c r="C122" t="s">
        <v>71</v>
      </c>
      <c r="D122" t="s">
        <v>1119</v>
      </c>
      <c r="E122" s="1">
        <v>10.789118</v>
      </c>
      <c r="F122" s="1">
        <v>10.81005859375</v>
      </c>
      <c r="G122" s="1">
        <v>2.9614735394716263E-2</v>
      </c>
      <c r="H122" s="23">
        <f>POWER(10,((E122-32.244)/-3.5068))</f>
        <v>1312440.823939458</v>
      </c>
      <c r="I122" s="23">
        <f t="shared" ref="I122" si="82">AVERAGE(H122:H123)</f>
        <v>1294641.0800138693</v>
      </c>
      <c r="J122" s="23">
        <f t="shared" ref="J122" si="83">STDEV(H122:H123)</f>
        <v>25172.63926633578</v>
      </c>
      <c r="K122">
        <v>3</v>
      </c>
      <c r="L122">
        <v>7</v>
      </c>
    </row>
    <row r="123" spans="1:12" x14ac:dyDescent="0.2">
      <c r="A123" t="s">
        <v>546</v>
      </c>
      <c r="B123" t="s">
        <v>1059</v>
      </c>
      <c r="C123" t="s">
        <v>71</v>
      </c>
      <c r="D123" t="s">
        <v>1119</v>
      </c>
      <c r="E123" s="1">
        <v>10.830999</v>
      </c>
      <c r="F123" s="1">
        <v>10.81005859375</v>
      </c>
      <c r="G123" s="1">
        <v>2.9614735394716263E-2</v>
      </c>
      <c r="H123" s="23">
        <f>POWER(10,((E123-32.244)/-3.5068))</f>
        <v>1276841.3360882804</v>
      </c>
      <c r="K123">
        <v>3</v>
      </c>
      <c r="L123">
        <v>7</v>
      </c>
    </row>
    <row r="124" spans="1:12" x14ac:dyDescent="0.2">
      <c r="A124" t="s">
        <v>574</v>
      </c>
      <c r="B124" t="s">
        <v>1060</v>
      </c>
      <c r="C124" t="s">
        <v>71</v>
      </c>
      <c r="D124" t="s">
        <v>1119</v>
      </c>
      <c r="E124" s="1">
        <v>8.1167230000000004</v>
      </c>
      <c r="F124" s="1">
        <v>8.1143283843994141</v>
      </c>
      <c r="G124" s="1">
        <v>3.3865836448967457E-3</v>
      </c>
      <c r="H124" s="23">
        <f>POWER(10,((E124-32.244)/-3.5068))</f>
        <v>7588231.7137684841</v>
      </c>
      <c r="I124" s="23">
        <f t="shared" ref="I124" si="84">AVERAGE(H124:H125)</f>
        <v>7600181.0315613616</v>
      </c>
      <c r="J124" s="23">
        <f t="shared" ref="J124" si="85">STDEV(H124:H125)</f>
        <v>16898.887283793578</v>
      </c>
      <c r="K124">
        <v>3</v>
      </c>
      <c r="L124">
        <v>5</v>
      </c>
    </row>
    <row r="125" spans="1:12" x14ac:dyDescent="0.2">
      <c r="A125" t="s">
        <v>615</v>
      </c>
      <c r="B125" t="s">
        <v>1060</v>
      </c>
      <c r="C125" t="s">
        <v>71</v>
      </c>
      <c r="D125" t="s">
        <v>1119</v>
      </c>
      <c r="E125" s="1">
        <v>8.1119339999999998</v>
      </c>
      <c r="F125" s="1">
        <v>8.1143283843994141</v>
      </c>
      <c r="G125" s="1">
        <v>3.3865836448967457E-3</v>
      </c>
      <c r="H125" s="23">
        <f>POWER(10,((E125-32.244)/-3.5068))</f>
        <v>7612130.3493542392</v>
      </c>
      <c r="K125">
        <v>3</v>
      </c>
      <c r="L125">
        <v>5</v>
      </c>
    </row>
    <row r="126" spans="1:12" x14ac:dyDescent="0.2">
      <c r="A126" t="s">
        <v>81</v>
      </c>
      <c r="B126" t="s">
        <v>1061</v>
      </c>
      <c r="C126" t="s">
        <v>71</v>
      </c>
      <c r="D126" t="s">
        <v>1119</v>
      </c>
      <c r="E126" s="1">
        <v>7.2311589999999999</v>
      </c>
      <c r="F126" s="1">
        <v>7.2206602096557617</v>
      </c>
      <c r="G126" s="1">
        <v>1.4847829006612301E-2</v>
      </c>
      <c r="H126" s="23">
        <f>POWER(10,((E126-32.244)/-3.5068))</f>
        <v>13572762.337502373</v>
      </c>
      <c r="I126" s="23">
        <f t="shared" ref="I126" si="86">AVERAGE(H126:H127)</f>
        <v>13666976.937477555</v>
      </c>
      <c r="J126" s="23">
        <f t="shared" ref="J126" si="87">STDEV(H126:H127)</f>
        <v>133239.56505845659</v>
      </c>
      <c r="K126">
        <v>2</v>
      </c>
      <c r="L126">
        <v>5</v>
      </c>
    </row>
    <row r="127" spans="1:12" x14ac:dyDescent="0.2">
      <c r="A127" t="s">
        <v>123</v>
      </c>
      <c r="B127" t="s">
        <v>1061</v>
      </c>
      <c r="C127" t="s">
        <v>71</v>
      </c>
      <c r="D127" t="s">
        <v>1119</v>
      </c>
      <c r="E127" s="1">
        <v>7.2101610000000003</v>
      </c>
      <c r="F127" s="1">
        <v>7.2206602096557617</v>
      </c>
      <c r="G127" s="1">
        <v>1.4847829006612301E-2</v>
      </c>
      <c r="H127" s="23">
        <f>POWER(10,((E127-32.244)/-3.5068))</f>
        <v>13761191.537452735</v>
      </c>
      <c r="K127">
        <v>2</v>
      </c>
      <c r="L127">
        <v>5</v>
      </c>
    </row>
    <row r="128" spans="1:12" x14ac:dyDescent="0.2">
      <c r="A128" t="s">
        <v>152</v>
      </c>
      <c r="B128" t="s">
        <v>1062</v>
      </c>
      <c r="C128" t="s">
        <v>71</v>
      </c>
      <c r="D128" t="s">
        <v>1119</v>
      </c>
      <c r="E128" s="1">
        <v>8.1847530000000006</v>
      </c>
      <c r="F128" s="1">
        <v>8.1404476165771484</v>
      </c>
      <c r="G128" s="1">
        <v>6.2658540904521942E-2</v>
      </c>
      <c r="H128" s="23">
        <f>POWER(10,((E128-32.244)/-3.5068))</f>
        <v>7256732.7880964745</v>
      </c>
      <c r="I128" s="23">
        <f t="shared" ref="I128" si="88">AVERAGE(H128:H129)</f>
        <v>7474104.9540980514</v>
      </c>
      <c r="J128" s="23">
        <f t="shared" ref="J128" si="89">STDEV(H128:H129)</f>
        <v>307410.66524184652</v>
      </c>
      <c r="K128">
        <v>3</v>
      </c>
      <c r="L128">
        <v>6</v>
      </c>
    </row>
    <row r="129" spans="1:12" x14ac:dyDescent="0.2">
      <c r="A129" t="s">
        <v>193</v>
      </c>
      <c r="B129" t="s">
        <v>1062</v>
      </c>
      <c r="C129" t="s">
        <v>71</v>
      </c>
      <c r="D129" t="s">
        <v>1119</v>
      </c>
      <c r="E129" s="1">
        <v>8.0961409999999994</v>
      </c>
      <c r="F129" s="1">
        <v>8.1404476165771484</v>
      </c>
      <c r="G129" s="1">
        <v>6.2658540904521942E-2</v>
      </c>
      <c r="H129" s="23">
        <f>POWER(10,((E129-32.244)/-3.5068))</f>
        <v>7691477.1200996293</v>
      </c>
      <c r="K129">
        <v>3</v>
      </c>
      <c r="L129">
        <v>6</v>
      </c>
    </row>
    <row r="130" spans="1:12" x14ac:dyDescent="0.2">
      <c r="A130" t="s">
        <v>222</v>
      </c>
      <c r="B130" t="s">
        <v>1063</v>
      </c>
      <c r="C130" t="s">
        <v>71</v>
      </c>
      <c r="D130" t="s">
        <v>1119</v>
      </c>
      <c r="E130" s="1">
        <v>8.8476095000000008</v>
      </c>
      <c r="F130" s="1">
        <v>8.834197998046875</v>
      </c>
      <c r="G130" s="1">
        <v>1.8966082483530045E-2</v>
      </c>
      <c r="H130" s="23">
        <f>POWER(10,((E130-32.244)/-3.5068))</f>
        <v>4695921.1889271028</v>
      </c>
      <c r="I130" s="23">
        <f t="shared" ref="I130" si="90">AVERAGE(H130:H131)</f>
        <v>4737639.3077792423</v>
      </c>
      <c r="J130" s="23">
        <f t="shared" ref="J130" si="91">STDEV(H130:H131)</f>
        <v>58998.32947738831</v>
      </c>
      <c r="K130">
        <v>3</v>
      </c>
      <c r="L130">
        <v>6</v>
      </c>
    </row>
    <row r="131" spans="1:12" x14ac:dyDescent="0.2">
      <c r="A131" t="s">
        <v>264</v>
      </c>
      <c r="B131" t="s">
        <v>1063</v>
      </c>
      <c r="C131" t="s">
        <v>71</v>
      </c>
      <c r="D131" t="s">
        <v>1119</v>
      </c>
      <c r="E131" s="1">
        <v>8.8207869999999993</v>
      </c>
      <c r="F131" s="1">
        <v>8.834197998046875</v>
      </c>
      <c r="G131" s="1">
        <v>1.8966082483530045E-2</v>
      </c>
      <c r="H131" s="23">
        <f>POWER(10,((E131-32.244)/-3.5068))</f>
        <v>4779357.4266313817</v>
      </c>
      <c r="K131">
        <v>3</v>
      </c>
      <c r="L131">
        <v>6</v>
      </c>
    </row>
    <row r="132" spans="1:12" x14ac:dyDescent="0.2">
      <c r="A132" t="s">
        <v>293</v>
      </c>
      <c r="B132" t="s">
        <v>1064</v>
      </c>
      <c r="C132" t="s">
        <v>71</v>
      </c>
      <c r="D132" t="s">
        <v>1119</v>
      </c>
      <c r="E132" s="1">
        <v>8.2062010000000001</v>
      </c>
      <c r="F132" s="1">
        <v>8.3652973175048828</v>
      </c>
      <c r="G132" s="1">
        <v>0.22499741613864899</v>
      </c>
      <c r="H132" s="23">
        <f>POWER(10,((E132-32.244)/-3.5068))</f>
        <v>7155253.3267007545</v>
      </c>
      <c r="I132" s="23">
        <f t="shared" ref="I132" si="92">AVERAGE(H132:H133)</f>
        <v>6480704.865057474</v>
      </c>
      <c r="J132" s="23">
        <f t="shared" ref="J132" si="93">STDEV(H132:H133)</f>
        <v>953955.5829338308</v>
      </c>
      <c r="K132">
        <v>3</v>
      </c>
      <c r="L132">
        <v>5</v>
      </c>
    </row>
    <row r="133" spans="1:12" x14ac:dyDescent="0.2">
      <c r="A133" t="s">
        <v>335</v>
      </c>
      <c r="B133" t="s">
        <v>1064</v>
      </c>
      <c r="C133" t="s">
        <v>71</v>
      </c>
      <c r="D133" t="s">
        <v>1119</v>
      </c>
      <c r="E133" s="1">
        <v>8.5243950000000002</v>
      </c>
      <c r="F133" s="1">
        <v>8.3652973175048828</v>
      </c>
      <c r="G133" s="1">
        <v>0.22499741613864899</v>
      </c>
      <c r="H133" s="23">
        <f>POWER(10,((E133-32.244)/-3.5068))</f>
        <v>5806156.4034141926</v>
      </c>
      <c r="K133">
        <v>3</v>
      </c>
      <c r="L133">
        <v>5</v>
      </c>
    </row>
    <row r="134" spans="1:12" x14ac:dyDescent="0.2">
      <c r="A134" t="s">
        <v>364</v>
      </c>
      <c r="B134" t="s">
        <v>1065</v>
      </c>
      <c r="C134" t="s">
        <v>71</v>
      </c>
      <c r="D134" t="s">
        <v>1119</v>
      </c>
      <c r="E134" s="1">
        <v>10.254125999999999</v>
      </c>
      <c r="F134" s="1">
        <v>10.336271286010742</v>
      </c>
      <c r="G134" s="1">
        <v>0.11617222428321838</v>
      </c>
      <c r="H134" s="23">
        <f>POWER(10,((E134-32.244)/-3.5068))</f>
        <v>1864825.4548218171</v>
      </c>
      <c r="I134" s="23">
        <f t="shared" ref="I134" si="94">AVERAGE(H134:H135)</f>
        <v>1769476.6871765931</v>
      </c>
      <c r="J134" s="23">
        <f t="shared" ref="J134" si="95">STDEV(H134:H135)</f>
        <v>134843.52035943657</v>
      </c>
      <c r="K134">
        <v>3</v>
      </c>
      <c r="L134">
        <v>6</v>
      </c>
    </row>
    <row r="135" spans="1:12" x14ac:dyDescent="0.2">
      <c r="A135" t="s">
        <v>406</v>
      </c>
      <c r="B135" t="s">
        <v>1065</v>
      </c>
      <c r="C135" t="s">
        <v>71</v>
      </c>
      <c r="D135" t="s">
        <v>1119</v>
      </c>
      <c r="E135" s="1">
        <v>10.418418000000001</v>
      </c>
      <c r="F135" s="1">
        <v>10.336271286010742</v>
      </c>
      <c r="G135" s="1">
        <v>0.11617222428321838</v>
      </c>
      <c r="H135" s="23">
        <f>POWER(10,((E135-32.244)/-3.5068))</f>
        <v>1674127.9195313693</v>
      </c>
      <c r="K135">
        <v>3</v>
      </c>
      <c r="L135">
        <v>7</v>
      </c>
    </row>
    <row r="136" spans="1:12" x14ac:dyDescent="0.2">
      <c r="A136" t="s">
        <v>435</v>
      </c>
      <c r="B136" t="s">
        <v>1066</v>
      </c>
      <c r="C136" t="s">
        <v>71</v>
      </c>
      <c r="D136" t="s">
        <v>1119</v>
      </c>
      <c r="E136" s="1">
        <v>7.9865254999999999</v>
      </c>
      <c r="F136" s="1">
        <v>7.9832844734191895</v>
      </c>
      <c r="G136" s="1">
        <v>4.5835538767278194E-3</v>
      </c>
      <c r="H136" s="23">
        <f>POWER(10,((E136-32.244)/-3.5068))</f>
        <v>8265473.4836273566</v>
      </c>
      <c r="I136" s="23">
        <f t="shared" ref="I136" si="96">AVERAGE(H136:H137)</f>
        <v>8283100.6581846904</v>
      </c>
      <c r="J136" s="23">
        <f t="shared" ref="J136" si="97">STDEV(H136:H137)</f>
        <v>24928.589325298777</v>
      </c>
      <c r="K136">
        <v>3</v>
      </c>
      <c r="L136">
        <v>6</v>
      </c>
    </row>
    <row r="137" spans="1:12" x14ac:dyDescent="0.2">
      <c r="A137" t="s">
        <v>477</v>
      </c>
      <c r="B137" t="s">
        <v>1066</v>
      </c>
      <c r="C137" t="s">
        <v>71</v>
      </c>
      <c r="D137" t="s">
        <v>1119</v>
      </c>
      <c r="E137" s="1">
        <v>7.9800433999999996</v>
      </c>
      <c r="F137" s="1">
        <v>7.9832844734191895</v>
      </c>
      <c r="G137" s="1">
        <v>4.5835538767278194E-3</v>
      </c>
      <c r="H137" s="23">
        <f>POWER(10,((E137-32.244)/-3.5068))</f>
        <v>8300727.8327420233</v>
      </c>
      <c r="K137">
        <v>3</v>
      </c>
      <c r="L137">
        <v>6</v>
      </c>
    </row>
    <row r="138" spans="1:12" x14ac:dyDescent="0.2">
      <c r="A138" t="s">
        <v>506</v>
      </c>
      <c r="B138" t="s">
        <v>1067</v>
      </c>
      <c r="C138" t="s">
        <v>71</v>
      </c>
      <c r="D138" t="s">
        <v>1119</v>
      </c>
      <c r="E138" s="1">
        <v>7.5150600000000001</v>
      </c>
      <c r="F138" s="1">
        <v>7.589111328125</v>
      </c>
      <c r="G138" s="1">
        <v>0.10472413152456284</v>
      </c>
      <c r="H138" s="23">
        <f>POWER(10,((F138-32.244)/-3.5068))</f>
        <v>10729870.132487591</v>
      </c>
      <c r="I138" s="23">
        <f t="shared" ref="I138" si="98">AVERAGE(H138:H139)</f>
        <v>10475255.834079202</v>
      </c>
      <c r="J138" s="23">
        <f t="shared" ref="J138" si="99">STDEV(H138:H139)</f>
        <v>360078.99398325291</v>
      </c>
      <c r="K138">
        <v>3</v>
      </c>
      <c r="L138">
        <v>5</v>
      </c>
    </row>
    <row r="139" spans="1:12" x14ac:dyDescent="0.2">
      <c r="A139" t="s">
        <v>547</v>
      </c>
      <c r="B139" t="s">
        <v>1067</v>
      </c>
      <c r="C139" t="s">
        <v>71</v>
      </c>
      <c r="D139" t="s">
        <v>1119</v>
      </c>
      <c r="E139" s="1">
        <v>7.6631619999999998</v>
      </c>
      <c r="F139" s="1">
        <v>7.589111328125</v>
      </c>
      <c r="G139" s="1">
        <v>0.10472413152456284</v>
      </c>
      <c r="H139" s="23">
        <f>POWER(10,((E139-32.244)/-3.5068))</f>
        <v>10220641.535670815</v>
      </c>
      <c r="K139">
        <v>3</v>
      </c>
      <c r="L139">
        <v>5</v>
      </c>
    </row>
    <row r="140" spans="1:12" x14ac:dyDescent="0.2">
      <c r="A140" t="s">
        <v>576</v>
      </c>
      <c r="B140" t="s">
        <v>1068</v>
      </c>
      <c r="C140" t="s">
        <v>71</v>
      </c>
      <c r="D140" t="s">
        <v>1119</v>
      </c>
      <c r="E140" s="1">
        <v>11.255152000000001</v>
      </c>
      <c r="F140" s="1">
        <v>10.959039688110352</v>
      </c>
      <c r="G140" s="1">
        <v>0.41876569390296936</v>
      </c>
      <c r="H140" s="23">
        <f>POWER(10,((E140-32.244)/-3.5068))</f>
        <v>966463.2714608314</v>
      </c>
      <c r="I140" s="23">
        <f t="shared" ref="I140" si="100">AVERAGE(H140:H141)</f>
        <v>1196140.6536840319</v>
      </c>
      <c r="J140" s="23">
        <f t="shared" ref="J140" si="101">STDEV(H140:H141)</f>
        <v>324812.86891039996</v>
      </c>
      <c r="K140">
        <v>3</v>
      </c>
      <c r="L140">
        <v>7</v>
      </c>
    </row>
    <row r="141" spans="1:12" x14ac:dyDescent="0.2">
      <c r="A141" t="s">
        <v>616</v>
      </c>
      <c r="B141" t="s">
        <v>1068</v>
      </c>
      <c r="C141" t="s">
        <v>71</v>
      </c>
      <c r="D141" t="s">
        <v>1119</v>
      </c>
      <c r="E141" s="1">
        <v>10.662928000000001</v>
      </c>
      <c r="F141" s="1">
        <v>10.959039688110352</v>
      </c>
      <c r="G141" s="1">
        <v>0.41876569390296936</v>
      </c>
      <c r="H141" s="23">
        <f>POWER(10,((E141-32.244)/-3.5068))</f>
        <v>1425818.0359072324</v>
      </c>
      <c r="K141">
        <v>3</v>
      </c>
      <c r="L141">
        <v>7</v>
      </c>
    </row>
    <row r="142" spans="1:12" x14ac:dyDescent="0.2">
      <c r="A142" t="s">
        <v>83</v>
      </c>
      <c r="B142" t="s">
        <v>1069</v>
      </c>
      <c r="C142" t="s">
        <v>71</v>
      </c>
      <c r="D142" t="s">
        <v>1119</v>
      </c>
      <c r="E142" s="1">
        <v>6.8799887000000002</v>
      </c>
      <c r="F142" s="1">
        <v>6.8526582717895508</v>
      </c>
      <c r="G142" s="1">
        <v>3.8650684058666229E-2</v>
      </c>
      <c r="H142" s="23">
        <f>POWER(10,((E142-32.244)/-3.5068))</f>
        <v>17092597.214146014</v>
      </c>
      <c r="I142" s="23">
        <f t="shared" ref="I142" si="102">AVERAGE(H142:H143)</f>
        <v>17404896.899253096</v>
      </c>
      <c r="J142" s="23">
        <f t="shared" ref="J142" si="103">STDEV(H142:H143)</f>
        <v>441658.45020328241</v>
      </c>
      <c r="K142">
        <v>3</v>
      </c>
      <c r="L142">
        <v>5</v>
      </c>
    </row>
    <row r="143" spans="1:12" x14ac:dyDescent="0.2">
      <c r="A143" t="s">
        <v>124</v>
      </c>
      <c r="B143" t="s">
        <v>1069</v>
      </c>
      <c r="C143" t="s">
        <v>71</v>
      </c>
      <c r="D143" t="s">
        <v>1119</v>
      </c>
      <c r="E143" s="1">
        <v>6.8253284000000001</v>
      </c>
      <c r="F143" s="1">
        <v>6.8526582717895508</v>
      </c>
      <c r="G143" s="1">
        <v>3.8650684058666229E-2</v>
      </c>
      <c r="H143" s="23">
        <f>POWER(10,((E143-32.244)/-3.5068))</f>
        <v>17717196.584360179</v>
      </c>
      <c r="K143">
        <v>3</v>
      </c>
      <c r="L143">
        <v>5</v>
      </c>
    </row>
    <row r="144" spans="1:12" x14ac:dyDescent="0.2">
      <c r="A144" t="s">
        <v>154</v>
      </c>
      <c r="B144" t="s">
        <v>1070</v>
      </c>
      <c r="C144" t="s">
        <v>71</v>
      </c>
      <c r="D144" t="s">
        <v>1119</v>
      </c>
      <c r="E144" s="1">
        <v>9.2608139999999999</v>
      </c>
      <c r="F144" s="1">
        <v>9.2777252197265625</v>
      </c>
      <c r="G144" s="1">
        <v>2.3917157202959061E-2</v>
      </c>
      <c r="H144" s="23">
        <f>POWER(10,((E144-32.244)/-3.5068))</f>
        <v>3580068.1745493026</v>
      </c>
      <c r="I144" s="23">
        <f t="shared" ref="I144" si="104">AVERAGE(H144:H145)</f>
        <v>3540751.4569749804</v>
      </c>
      <c r="J144" s="23">
        <f t="shared" ref="J144" si="105">STDEV(H144:H145)</f>
        <v>55602.235221598974</v>
      </c>
      <c r="K144">
        <v>3</v>
      </c>
      <c r="L144">
        <v>6</v>
      </c>
    </row>
    <row r="145" spans="1:12" x14ac:dyDescent="0.2">
      <c r="A145" t="s">
        <v>194</v>
      </c>
      <c r="B145" t="s">
        <v>1070</v>
      </c>
      <c r="C145" t="s">
        <v>71</v>
      </c>
      <c r="D145" t="s">
        <v>1119</v>
      </c>
      <c r="E145" s="1">
        <v>9.2946380000000008</v>
      </c>
      <c r="F145" s="1">
        <v>9.2777252197265625</v>
      </c>
      <c r="G145" s="1">
        <v>2.3917157202959061E-2</v>
      </c>
      <c r="H145" s="23">
        <f>POWER(10,((E145-32.244)/-3.5068))</f>
        <v>3501434.7394006583</v>
      </c>
      <c r="K145">
        <v>3</v>
      </c>
      <c r="L145">
        <v>6</v>
      </c>
    </row>
    <row r="146" spans="1:12" x14ac:dyDescent="0.2">
      <c r="A146" t="s">
        <v>224</v>
      </c>
      <c r="B146" t="s">
        <v>1071</v>
      </c>
      <c r="C146" t="s">
        <v>71</v>
      </c>
      <c r="D146" t="s">
        <v>1119</v>
      </c>
      <c r="E146" s="1">
        <v>9.8885769999999997</v>
      </c>
      <c r="F146" s="1">
        <v>10.048906326293945</v>
      </c>
      <c r="G146" s="1">
        <v>0.22673925757408142</v>
      </c>
      <c r="H146" s="23">
        <f>POWER(10,((E146-32.244)/-3.5068))</f>
        <v>2370708.9352432578</v>
      </c>
      <c r="I146" s="23">
        <f t="shared" ref="I146" si="106">AVERAGE(H146:H147)</f>
        <v>2145659.7597875819</v>
      </c>
      <c r="J146" s="23">
        <f t="shared" ref="J146" si="107">STDEV(H146:H147)</f>
        <v>318267.59613029816</v>
      </c>
      <c r="K146">
        <v>3</v>
      </c>
      <c r="L146">
        <v>6</v>
      </c>
    </row>
    <row r="147" spans="1:12" x14ac:dyDescent="0.2">
      <c r="A147" t="s">
        <v>265</v>
      </c>
      <c r="B147" t="s">
        <v>1071</v>
      </c>
      <c r="C147" t="s">
        <v>71</v>
      </c>
      <c r="D147" t="s">
        <v>1119</v>
      </c>
      <c r="E147" s="1">
        <v>10.209235</v>
      </c>
      <c r="F147" s="1">
        <v>10.048906326293945</v>
      </c>
      <c r="G147" s="1">
        <v>0.22673925757408142</v>
      </c>
      <c r="H147" s="23">
        <f>POWER(10,((E147-32.244)/-3.5068))</f>
        <v>1920610.5843319055</v>
      </c>
      <c r="K147">
        <v>3</v>
      </c>
      <c r="L147">
        <v>6</v>
      </c>
    </row>
    <row r="148" spans="1:12" x14ac:dyDescent="0.2">
      <c r="A148" t="s">
        <v>295</v>
      </c>
      <c r="B148" t="s">
        <v>1072</v>
      </c>
      <c r="C148" t="s">
        <v>71</v>
      </c>
      <c r="D148" t="s">
        <v>1119</v>
      </c>
      <c r="E148" s="1">
        <v>6.8434559999999998</v>
      </c>
      <c r="F148" s="1">
        <v>6.9244060516357422</v>
      </c>
      <c r="G148" s="1">
        <v>0.11448129266500473</v>
      </c>
      <c r="H148" s="23">
        <f>POWER(10,((E148-32.244)/-3.5068))</f>
        <v>17507564.413131233</v>
      </c>
      <c r="I148" s="23">
        <f t="shared" ref="I148" si="108">AVERAGE(H148:H149)</f>
        <v>16624747.654572885</v>
      </c>
      <c r="J148" s="23">
        <f t="shared" ref="J148" si="109">STDEV(H148:H149)</f>
        <v>1248491.4330434708</v>
      </c>
      <c r="K148">
        <v>3</v>
      </c>
      <c r="L148">
        <v>5</v>
      </c>
    </row>
    <row r="149" spans="1:12" x14ac:dyDescent="0.2">
      <c r="A149" t="s">
        <v>336</v>
      </c>
      <c r="B149" t="s">
        <v>1072</v>
      </c>
      <c r="C149" t="s">
        <v>71</v>
      </c>
      <c r="D149" t="s">
        <v>1119</v>
      </c>
      <c r="E149" s="1">
        <v>7.0053570000000001</v>
      </c>
      <c r="F149" s="1">
        <v>6.9244060516357422</v>
      </c>
      <c r="G149" s="1">
        <v>0.11448129266500473</v>
      </c>
      <c r="H149" s="23">
        <f>POWER(10,((E149-32.244)/-3.5068))</f>
        <v>15741930.896014536</v>
      </c>
      <c r="K149">
        <v>3</v>
      </c>
      <c r="L149">
        <v>5</v>
      </c>
    </row>
    <row r="150" spans="1:12" x14ac:dyDescent="0.2">
      <c r="A150" t="s">
        <v>366</v>
      </c>
      <c r="B150" t="s">
        <v>1073</v>
      </c>
      <c r="C150" t="s">
        <v>71</v>
      </c>
      <c r="D150" t="s">
        <v>1119</v>
      </c>
      <c r="E150" s="1">
        <v>7.3444479999999999</v>
      </c>
      <c r="F150" s="1">
        <v>7.2286067008972168</v>
      </c>
      <c r="G150" s="1">
        <v>0.16382446885108948</v>
      </c>
      <c r="H150" s="23">
        <f>POWER(10,((E150-32.244)/-3.5068))</f>
        <v>12599773.086976951</v>
      </c>
      <c r="I150" s="23">
        <f t="shared" ref="I150" si="110">AVERAGE(H150:H151)</f>
        <v>13634874.872750558</v>
      </c>
      <c r="J150" s="23">
        <f t="shared" ref="J150" si="111">STDEV(H150:H151)</f>
        <v>1463854.9838776463</v>
      </c>
      <c r="K150">
        <v>3</v>
      </c>
      <c r="L150">
        <v>5</v>
      </c>
    </row>
    <row r="151" spans="1:12" x14ac:dyDescent="0.2">
      <c r="A151" t="s">
        <v>407</v>
      </c>
      <c r="B151" t="s">
        <v>1073</v>
      </c>
      <c r="C151" t="s">
        <v>71</v>
      </c>
      <c r="D151" t="s">
        <v>1119</v>
      </c>
      <c r="E151" s="1">
        <v>7.1127653000000004</v>
      </c>
      <c r="F151" s="1">
        <v>7.2286067008972168</v>
      </c>
      <c r="G151" s="1">
        <v>0.16382446885108948</v>
      </c>
      <c r="H151" s="23">
        <f>POWER(10,((E151-32.244)/-3.5068))</f>
        <v>14669976.658524167</v>
      </c>
      <c r="K151">
        <v>3</v>
      </c>
      <c r="L151">
        <v>5</v>
      </c>
    </row>
    <row r="152" spans="1:12" x14ac:dyDescent="0.2">
      <c r="A152" t="s">
        <v>437</v>
      </c>
      <c r="B152" t="s">
        <v>1074</v>
      </c>
      <c r="C152" t="s">
        <v>71</v>
      </c>
      <c r="D152" t="s">
        <v>1119</v>
      </c>
      <c r="E152" s="1">
        <v>7.2415333000000004</v>
      </c>
      <c r="F152" s="1">
        <v>7.3235664367675781</v>
      </c>
      <c r="G152" s="1">
        <v>0.11601273715496063</v>
      </c>
      <c r="H152" s="23">
        <f>POWER(10,((E152-32.244)/-3.5068))</f>
        <v>13480621.234122042</v>
      </c>
      <c r="I152" s="23">
        <f t="shared" ref="I152" si="112">AVERAGE(H152:H153)</f>
        <v>12792250.537112761</v>
      </c>
      <c r="J152" s="23">
        <f t="shared" ref="J152" si="113">STDEV(H152:H153)</f>
        <v>973503.1756507461</v>
      </c>
      <c r="K152">
        <v>3</v>
      </c>
      <c r="L152">
        <v>5</v>
      </c>
    </row>
    <row r="153" spans="1:12" x14ac:dyDescent="0.2">
      <c r="A153" t="s">
        <v>478</v>
      </c>
      <c r="B153" t="s">
        <v>1074</v>
      </c>
      <c r="C153" t="s">
        <v>71</v>
      </c>
      <c r="D153" t="s">
        <v>1119</v>
      </c>
      <c r="E153" s="1">
        <v>7.4055999999999997</v>
      </c>
      <c r="F153" s="1">
        <v>7.3235664367675781</v>
      </c>
      <c r="G153" s="1">
        <v>0.11601273715496063</v>
      </c>
      <c r="H153" s="23">
        <f>POWER(10,((E153-32.244)/-3.5068))</f>
        <v>12103879.840103479</v>
      </c>
      <c r="K153">
        <v>3</v>
      </c>
      <c r="L153">
        <v>5</v>
      </c>
    </row>
    <row r="154" spans="1:12" x14ac:dyDescent="0.2">
      <c r="A154" t="s">
        <v>508</v>
      </c>
      <c r="B154" t="s">
        <v>1075</v>
      </c>
      <c r="C154" t="s">
        <v>71</v>
      </c>
      <c r="D154" t="s">
        <v>1119</v>
      </c>
      <c r="E154" s="1">
        <v>9.2101889999999997</v>
      </c>
      <c r="F154" s="1">
        <v>9.0144748687744141</v>
      </c>
      <c r="G154" s="1">
        <v>0.27678206562995911</v>
      </c>
      <c r="H154" s="23">
        <f>POWER(10,((E154-32.244)/-3.5068))</f>
        <v>3701072.0103064748</v>
      </c>
      <c r="I154" s="23">
        <f t="shared" ref="I154" si="114">AVERAGE(H154:H155)</f>
        <v>4243397.3546561692</v>
      </c>
      <c r="J154" s="23">
        <f t="shared" ref="J154" si="115">STDEV(H154:H155)</f>
        <v>766963.85719799809</v>
      </c>
      <c r="K154">
        <v>3</v>
      </c>
      <c r="L154">
        <v>6</v>
      </c>
    </row>
    <row r="155" spans="1:12" x14ac:dyDescent="0.2">
      <c r="A155" t="s">
        <v>548</v>
      </c>
      <c r="B155" t="s">
        <v>1075</v>
      </c>
      <c r="C155" t="s">
        <v>71</v>
      </c>
      <c r="D155" t="s">
        <v>1119</v>
      </c>
      <c r="E155" s="1">
        <v>8.8187599999999993</v>
      </c>
      <c r="F155" s="1">
        <v>9.0144748687744141</v>
      </c>
      <c r="G155" s="1">
        <v>0.27678206562995911</v>
      </c>
      <c r="H155" s="23">
        <f>POWER(10,((E155-32.244)/-3.5068))</f>
        <v>4785722.6990058636</v>
      </c>
      <c r="K155">
        <v>3</v>
      </c>
      <c r="L155">
        <v>6</v>
      </c>
    </row>
    <row r="156" spans="1:12" x14ac:dyDescent="0.2">
      <c r="A156" t="s">
        <v>578</v>
      </c>
      <c r="B156" t="s">
        <v>1076</v>
      </c>
      <c r="C156" t="s">
        <v>71</v>
      </c>
      <c r="D156" t="s">
        <v>1119</v>
      </c>
      <c r="E156" s="1">
        <v>14.637729999999999</v>
      </c>
      <c r="F156" s="1">
        <v>14.66375732421875</v>
      </c>
      <c r="G156" s="1">
        <v>3.6809369921684265E-2</v>
      </c>
      <c r="H156" s="23">
        <f>POWER(10,((E156-32.244)/-3.5068))</f>
        <v>104859.68095385215</v>
      </c>
      <c r="I156" s="23">
        <f t="shared" ref="I156" si="116">AVERAGE(H156:H157)</f>
        <v>103097.89553883934</v>
      </c>
      <c r="J156" s="23">
        <f t="shared" ref="J156" si="117">STDEV(H156:H157)</f>
        <v>2491.5408279022195</v>
      </c>
      <c r="K156">
        <v>3</v>
      </c>
      <c r="L156">
        <v>11</v>
      </c>
    </row>
    <row r="157" spans="1:12" x14ac:dyDescent="0.2">
      <c r="A157" t="s">
        <v>617</v>
      </c>
      <c r="B157" t="s">
        <v>1076</v>
      </c>
      <c r="C157" t="s">
        <v>71</v>
      </c>
      <c r="D157" t="s">
        <v>1119</v>
      </c>
      <c r="E157" s="1">
        <v>14.689786</v>
      </c>
      <c r="F157" s="1">
        <v>14.66375732421875</v>
      </c>
      <c r="G157" s="1">
        <v>3.6809369921684265E-2</v>
      </c>
      <c r="H157" s="23">
        <f>POWER(10,((E157-32.244)/-3.5068))</f>
        <v>101336.11012382654</v>
      </c>
      <c r="K157">
        <v>3</v>
      </c>
      <c r="L157">
        <v>11</v>
      </c>
    </row>
    <row r="158" spans="1:12" x14ac:dyDescent="0.2">
      <c r="A158" t="s">
        <v>85</v>
      </c>
      <c r="B158" t="s">
        <v>1077</v>
      </c>
      <c r="C158" t="s">
        <v>71</v>
      </c>
      <c r="D158" t="s">
        <v>1119</v>
      </c>
      <c r="E158" s="1">
        <v>11.873836000000001</v>
      </c>
      <c r="F158" s="1">
        <v>11.83622932434082</v>
      </c>
      <c r="G158" s="1">
        <v>5.3182579576969147E-2</v>
      </c>
      <c r="H158" s="23">
        <f>POWER(10,((E158-32.244)/-3.5068))</f>
        <v>643815.25631579757</v>
      </c>
      <c r="I158" s="23">
        <f t="shared" ref="I158" si="118">AVERAGE(H158:H159)</f>
        <v>660111.62961784448</v>
      </c>
      <c r="J158" s="23">
        <f t="shared" ref="J158" si="119">STDEV(H158:H159)</f>
        <v>23046.552141249555</v>
      </c>
      <c r="K158">
        <v>3</v>
      </c>
      <c r="L158">
        <v>8</v>
      </c>
    </row>
    <row r="159" spans="1:12" x14ac:dyDescent="0.2">
      <c r="A159" t="s">
        <v>125</v>
      </c>
      <c r="B159" t="s">
        <v>1077</v>
      </c>
      <c r="C159" t="s">
        <v>71</v>
      </c>
      <c r="D159" t="s">
        <v>1119</v>
      </c>
      <c r="E159" s="1">
        <v>11.798624</v>
      </c>
      <c r="F159" s="1">
        <v>11.83622932434082</v>
      </c>
      <c r="G159" s="1">
        <v>5.3182579576969147E-2</v>
      </c>
      <c r="H159" s="23">
        <f>POWER(10,((E159-32.244)/-3.5068))</f>
        <v>676408.00291989138</v>
      </c>
      <c r="K159">
        <v>3</v>
      </c>
      <c r="L159">
        <v>8</v>
      </c>
    </row>
    <row r="160" spans="1:12" x14ac:dyDescent="0.2">
      <c r="A160" t="s">
        <v>156</v>
      </c>
      <c r="B160" t="s">
        <v>1078</v>
      </c>
      <c r="C160" t="s">
        <v>71</v>
      </c>
      <c r="D160" t="s">
        <v>1119</v>
      </c>
      <c r="E160" s="1">
        <v>13.480694</v>
      </c>
      <c r="F160" s="1">
        <v>13.489057540893555</v>
      </c>
      <c r="G160" s="1">
        <v>1.1828766204416752E-2</v>
      </c>
      <c r="H160" s="23">
        <f>POWER(10,((E160-32.244)/-3.5068))</f>
        <v>224155.40670574637</v>
      </c>
      <c r="I160" s="23">
        <f t="shared" ref="I160" si="120">AVERAGE(H160:H161)</f>
        <v>222931.11463629274</v>
      </c>
      <c r="J160" s="23">
        <f t="shared" ref="J160" si="121">STDEV(H160:H161)</f>
        <v>1731.410448927167</v>
      </c>
      <c r="K160">
        <v>3</v>
      </c>
      <c r="L160">
        <v>9</v>
      </c>
    </row>
    <row r="161" spans="1:12" x14ac:dyDescent="0.2">
      <c r="A161" t="s">
        <v>195</v>
      </c>
      <c r="B161" t="s">
        <v>1078</v>
      </c>
      <c r="C161" t="s">
        <v>71</v>
      </c>
      <c r="D161" t="s">
        <v>1119</v>
      </c>
      <c r="E161" s="1">
        <v>13.497422</v>
      </c>
      <c r="F161" s="1">
        <v>13.489057540893555</v>
      </c>
      <c r="G161" s="1">
        <v>1.1828766204416752E-2</v>
      </c>
      <c r="H161" s="23">
        <f>POWER(10,((E161-32.244)/-3.5068))</f>
        <v>221706.82256683908</v>
      </c>
      <c r="K161">
        <v>3</v>
      </c>
      <c r="L161">
        <v>10</v>
      </c>
    </row>
    <row r="162" spans="1:12" x14ac:dyDescent="0.2">
      <c r="A162" t="s">
        <v>226</v>
      </c>
      <c r="B162" t="s">
        <v>1079</v>
      </c>
      <c r="C162" t="s">
        <v>71</v>
      </c>
      <c r="D162" t="s">
        <v>1119</v>
      </c>
      <c r="E162" s="1">
        <v>11.029210000000001</v>
      </c>
      <c r="F162" s="1">
        <v>11.056070327758789</v>
      </c>
      <c r="G162" s="1">
        <v>3.7985436618328094E-2</v>
      </c>
      <c r="H162" s="23">
        <f>POWER(10,((E162-32.244)/-3.5068))</f>
        <v>1121024.3178682998</v>
      </c>
      <c r="I162" s="23">
        <f t="shared" ref="I162" si="122">AVERAGE(H162:H163)</f>
        <v>1101598.073744938</v>
      </c>
      <c r="J162" s="23">
        <f t="shared" ref="J162" si="123">STDEV(H162:H163)</f>
        <v>27472.857905228855</v>
      </c>
      <c r="K162">
        <v>3</v>
      </c>
      <c r="L162">
        <v>7</v>
      </c>
    </row>
    <row r="163" spans="1:12" x14ac:dyDescent="0.2">
      <c r="A163" t="s">
        <v>266</v>
      </c>
      <c r="B163" t="s">
        <v>1079</v>
      </c>
      <c r="C163" t="s">
        <v>71</v>
      </c>
      <c r="D163" t="s">
        <v>1119</v>
      </c>
      <c r="E163" s="1">
        <v>11.082929999999999</v>
      </c>
      <c r="F163" s="1">
        <v>11.056070327758789</v>
      </c>
      <c r="G163" s="1">
        <v>3.7985436618328094E-2</v>
      </c>
      <c r="H163" s="23">
        <f>POWER(10,((E163-32.244)/-3.5068))</f>
        <v>1082171.8296215762</v>
      </c>
      <c r="K163">
        <v>3</v>
      </c>
      <c r="L163">
        <v>7</v>
      </c>
    </row>
    <row r="164" spans="1:12" x14ac:dyDescent="0.2">
      <c r="A164" t="s">
        <v>297</v>
      </c>
      <c r="B164" t="s">
        <v>1080</v>
      </c>
      <c r="C164" t="s">
        <v>71</v>
      </c>
      <c r="D164" t="s">
        <v>1119</v>
      </c>
      <c r="E164" s="1">
        <v>13.257298</v>
      </c>
      <c r="F164" s="1">
        <v>13.196079254150391</v>
      </c>
      <c r="G164" s="1">
        <v>8.6577042937278748E-2</v>
      </c>
      <c r="H164" s="23">
        <f>POWER(10,((E164-32.244)/-3.5068))</f>
        <v>259569.03355278831</v>
      </c>
      <c r="I164" s="23">
        <f t="shared" ref="I164" si="124">AVERAGE(H164:H165)</f>
        <v>270433.73947756726</v>
      </c>
      <c r="J164" s="23">
        <f t="shared" ref="J164" si="125">STDEV(H164:H165)</f>
        <v>15365.014470017744</v>
      </c>
      <c r="K164">
        <v>3</v>
      </c>
      <c r="L164">
        <v>9</v>
      </c>
    </row>
    <row r="165" spans="1:12" x14ac:dyDescent="0.2">
      <c r="A165" t="s">
        <v>337</v>
      </c>
      <c r="B165" t="s">
        <v>1080</v>
      </c>
      <c r="C165" t="s">
        <v>71</v>
      </c>
      <c r="D165" t="s">
        <v>1119</v>
      </c>
      <c r="E165" s="1">
        <v>13.13486</v>
      </c>
      <c r="F165" s="1">
        <v>13.196079254150391</v>
      </c>
      <c r="G165" s="1">
        <v>8.6577042937278748E-2</v>
      </c>
      <c r="H165" s="23">
        <f>POWER(10,((E165-32.244)/-3.5068))</f>
        <v>281298.44540234626</v>
      </c>
      <c r="K165">
        <v>3</v>
      </c>
      <c r="L165">
        <v>9</v>
      </c>
    </row>
    <row r="166" spans="1:12" x14ac:dyDescent="0.2">
      <c r="A166" t="s">
        <v>368</v>
      </c>
      <c r="B166" t="s">
        <v>1081</v>
      </c>
      <c r="C166" t="s">
        <v>71</v>
      </c>
      <c r="D166" t="s">
        <v>1119</v>
      </c>
      <c r="E166" s="1">
        <v>9.6349330000000002</v>
      </c>
      <c r="F166" s="1">
        <v>9.6334323883056641</v>
      </c>
      <c r="G166" s="1">
        <v>2.1235267631709576E-3</v>
      </c>
      <c r="H166" s="23">
        <f>POWER(10,((E166-32.244)/-3.5068))</f>
        <v>2800318.4744860586</v>
      </c>
      <c r="I166" s="23">
        <f t="shared" ref="I166" si="126">AVERAGE(H166:H167)</f>
        <v>2803082.0140812704</v>
      </c>
      <c r="J166" s="23">
        <f t="shared" ref="J166" si="127">STDEV(H166:H167)</f>
        <v>3908.2351757039892</v>
      </c>
      <c r="K166">
        <v>3</v>
      </c>
      <c r="L166">
        <v>6</v>
      </c>
    </row>
    <row r="167" spans="1:12" x14ac:dyDescent="0.2">
      <c r="A167" t="s">
        <v>408</v>
      </c>
      <c r="B167" t="s">
        <v>1081</v>
      </c>
      <c r="C167" t="s">
        <v>71</v>
      </c>
      <c r="D167" t="s">
        <v>1119</v>
      </c>
      <c r="E167" s="1">
        <v>9.6319300000000005</v>
      </c>
      <c r="F167" s="1">
        <v>9.6334323883056641</v>
      </c>
      <c r="G167" s="1">
        <v>2.1235267631709576E-3</v>
      </c>
      <c r="H167" s="23">
        <f>POWER(10,((E167-32.244)/-3.5068))</f>
        <v>2805845.5536764828</v>
      </c>
      <c r="K167">
        <v>3</v>
      </c>
      <c r="L167">
        <v>6</v>
      </c>
    </row>
    <row r="168" spans="1:12" x14ac:dyDescent="0.2">
      <c r="A168" t="s">
        <v>439</v>
      </c>
      <c r="B168" t="s">
        <v>1082</v>
      </c>
      <c r="C168" t="s">
        <v>71</v>
      </c>
      <c r="D168" t="s">
        <v>1119</v>
      </c>
      <c r="E168" s="1">
        <v>10.080527</v>
      </c>
      <c r="F168" s="1">
        <v>10.106391906738281</v>
      </c>
      <c r="G168" s="1">
        <v>3.6578070372343063E-2</v>
      </c>
      <c r="H168" s="23">
        <f>POWER(10,((E168-32.244)/-3.5068))</f>
        <v>2089978.0485235334</v>
      </c>
      <c r="I168" s="23">
        <f t="shared" ref="I168" si="128">AVERAGE(H168:H169)</f>
        <v>2055080.0935464981</v>
      </c>
      <c r="J168" s="23">
        <f t="shared" ref="J168" si="129">STDEV(H168:H169)</f>
        <v>49353.161227608958</v>
      </c>
      <c r="K168">
        <v>3</v>
      </c>
      <c r="L168">
        <v>6</v>
      </c>
    </row>
    <row r="169" spans="1:12" x14ac:dyDescent="0.2">
      <c r="A169" t="s">
        <v>479</v>
      </c>
      <c r="B169" t="s">
        <v>1082</v>
      </c>
      <c r="C169" t="s">
        <v>71</v>
      </c>
      <c r="D169" t="s">
        <v>1119</v>
      </c>
      <c r="E169" s="1">
        <v>10.1322565</v>
      </c>
      <c r="F169" s="1">
        <v>10.106391906738281</v>
      </c>
      <c r="G169" s="1">
        <v>3.6578070372343063E-2</v>
      </c>
      <c r="H169" s="23">
        <f>POWER(10,((E169-32.244)/-3.5068))</f>
        <v>2020182.1385694628</v>
      </c>
      <c r="K169">
        <v>3</v>
      </c>
      <c r="L169">
        <v>6</v>
      </c>
    </row>
    <row r="170" spans="1:12" x14ac:dyDescent="0.2">
      <c r="A170" t="s">
        <v>510</v>
      </c>
      <c r="B170" t="s">
        <v>1083</v>
      </c>
      <c r="C170" t="s">
        <v>71</v>
      </c>
      <c r="D170" t="s">
        <v>1119</v>
      </c>
      <c r="E170" s="1">
        <v>11.656088</v>
      </c>
      <c r="F170" s="1">
        <v>11.750349044799805</v>
      </c>
      <c r="G170" s="1">
        <v>0.13330474495887756</v>
      </c>
      <c r="H170" s="23">
        <f>POWER(10,((E170-32.244)/-3.5068))</f>
        <v>742769.97535553924</v>
      </c>
      <c r="I170" s="23">
        <f t="shared" ref="I170" si="130">AVERAGE(H170:H171)</f>
        <v>699529.87876915</v>
      </c>
      <c r="J170" s="23">
        <f t="shared" ref="J170" si="131">STDEV(H170:H171)</f>
        <v>61150.731030794304</v>
      </c>
      <c r="K170">
        <v>3</v>
      </c>
      <c r="L170">
        <v>8</v>
      </c>
    </row>
    <row r="171" spans="1:12" x14ac:dyDescent="0.2">
      <c r="A171" t="s">
        <v>549</v>
      </c>
      <c r="B171" t="s">
        <v>1083</v>
      </c>
      <c r="C171" t="s">
        <v>71</v>
      </c>
      <c r="D171" t="s">
        <v>1119</v>
      </c>
      <c r="E171" s="1">
        <v>11.844609</v>
      </c>
      <c r="F171" s="1">
        <v>11.750349044799805</v>
      </c>
      <c r="G171" s="1">
        <v>0.13330474495887756</v>
      </c>
      <c r="H171" s="23">
        <f>POWER(10,((E171-32.244)/-3.5068))</f>
        <v>656289.78218276065</v>
      </c>
      <c r="K171">
        <v>3</v>
      </c>
      <c r="L171">
        <v>8</v>
      </c>
    </row>
    <row r="172" spans="1:12" x14ac:dyDescent="0.2">
      <c r="A172" t="s">
        <v>580</v>
      </c>
      <c r="B172" t="s">
        <v>1084</v>
      </c>
      <c r="C172" t="s">
        <v>71</v>
      </c>
      <c r="D172" t="s">
        <v>1119</v>
      </c>
      <c r="E172" s="1">
        <v>9.919594</v>
      </c>
      <c r="F172" s="1">
        <f>E172</f>
        <v>9.919594</v>
      </c>
      <c r="G172" s="1">
        <v>0</v>
      </c>
      <c r="H172" s="23">
        <f>POWER(10,((E172-32.244)/-3.5068))</f>
        <v>2322915.5475764507</v>
      </c>
      <c r="I172" s="23">
        <f t="shared" ref="I172" si="132">AVERAGE(H172:H173)</f>
        <v>1249661.4094364252</v>
      </c>
      <c r="J172" s="23">
        <f t="shared" ref="J172" si="133">STDEV(H172:H173)</f>
        <v>1517810.5580306714</v>
      </c>
      <c r="K172">
        <v>3</v>
      </c>
      <c r="L172">
        <v>6</v>
      </c>
    </row>
    <row r="173" spans="1:12" x14ac:dyDescent="0.2">
      <c r="A173" s="2" t="s">
        <v>618</v>
      </c>
      <c r="B173" s="2" t="s">
        <v>1084</v>
      </c>
      <c r="C173" s="2" t="s">
        <v>71</v>
      </c>
      <c r="D173" s="2" t="s">
        <v>1119</v>
      </c>
      <c r="E173" s="5">
        <v>13.845516</v>
      </c>
      <c r="F173" s="5">
        <v>11.88255500793457</v>
      </c>
      <c r="G173" s="5">
        <v>2.7760462760925293</v>
      </c>
      <c r="H173" s="23">
        <f>POWER(10,((E173-32.244)/-3.5068))</f>
        <v>176407.27129639967</v>
      </c>
      <c r="K173" s="2">
        <v>3</v>
      </c>
      <c r="L173" s="2">
        <v>10</v>
      </c>
    </row>
    <row r="174" spans="1:12" x14ac:dyDescent="0.2">
      <c r="A174" t="s">
        <v>93</v>
      </c>
      <c r="B174" t="s">
        <v>1121</v>
      </c>
      <c r="C174" t="s">
        <v>117</v>
      </c>
      <c r="D174" t="s">
        <v>1119</v>
      </c>
      <c r="E174" s="1">
        <v>8.1539850000000005</v>
      </c>
      <c r="F174" s="1">
        <v>8.0168190002441406</v>
      </c>
      <c r="G174" s="1">
        <v>0.19398137927055359</v>
      </c>
      <c r="H174" s="23">
        <f>POWER(10,((E174-32.244)/-3.5068))</f>
        <v>7404827.4416708723</v>
      </c>
      <c r="I174" s="23">
        <f t="shared" ref="I174" si="134">AVERAGE(H174:H175)</f>
        <v>8135572.0881811734</v>
      </c>
      <c r="J174" s="23">
        <f t="shared" ref="J174" si="135">STDEV(H174:H175)</f>
        <v>1033428.9897264011</v>
      </c>
      <c r="K174">
        <v>3</v>
      </c>
      <c r="L174">
        <v>5</v>
      </c>
    </row>
    <row r="175" spans="1:12" x14ac:dyDescent="0.2">
      <c r="A175" t="s">
        <v>129</v>
      </c>
      <c r="B175" t="s">
        <v>1121</v>
      </c>
      <c r="C175" t="s">
        <v>117</v>
      </c>
      <c r="D175" t="s">
        <v>1119</v>
      </c>
      <c r="E175" s="1">
        <v>7.8796540000000004</v>
      </c>
      <c r="F175" s="1">
        <v>8.0168190002441406</v>
      </c>
      <c r="G175" s="1">
        <v>0.19398137927055359</v>
      </c>
      <c r="H175" s="23">
        <f>POWER(10,((E175-32.244)/-3.5068))</f>
        <v>8866316.7346914746</v>
      </c>
      <c r="K175">
        <v>3</v>
      </c>
      <c r="L175">
        <v>5</v>
      </c>
    </row>
    <row r="176" spans="1:12" x14ac:dyDescent="0.2">
      <c r="A176" t="s">
        <v>164</v>
      </c>
      <c r="B176" t="s">
        <v>1122</v>
      </c>
      <c r="C176" t="s">
        <v>117</v>
      </c>
      <c r="D176" t="s">
        <v>1119</v>
      </c>
      <c r="E176" s="1">
        <v>12.653034999999999</v>
      </c>
      <c r="F176" s="1">
        <v>12.694728851318359</v>
      </c>
      <c r="G176" s="1">
        <v>5.8963779360055923E-2</v>
      </c>
      <c r="H176" s="23">
        <f>POWER(10,((E176-32.244)/-3.5068))</f>
        <v>385979.88674012921</v>
      </c>
      <c r="I176" s="23">
        <f t="shared" ref="I176" si="136">AVERAGE(H176:H177)</f>
        <v>375697.17401706567</v>
      </c>
      <c r="J176" s="23">
        <f t="shared" ref="J176" si="137">STDEV(H176:H177)</f>
        <v>14541.951790942876</v>
      </c>
      <c r="K176">
        <v>3</v>
      </c>
      <c r="L176">
        <v>8</v>
      </c>
    </row>
    <row r="177" spans="1:12" x14ac:dyDescent="0.2">
      <c r="A177" t="s">
        <v>199</v>
      </c>
      <c r="B177" t="s">
        <v>1122</v>
      </c>
      <c r="C177" t="s">
        <v>117</v>
      </c>
      <c r="D177" t="s">
        <v>1119</v>
      </c>
      <c r="E177" s="1">
        <v>12.736423</v>
      </c>
      <c r="F177" s="1">
        <v>12.694728851318359</v>
      </c>
      <c r="G177" s="1">
        <v>5.8963779360055923E-2</v>
      </c>
      <c r="H177" s="23">
        <f>POWER(10,((E177-32.244)/-3.5068))</f>
        <v>365414.46129400207</v>
      </c>
      <c r="K177">
        <v>3</v>
      </c>
      <c r="L177">
        <v>9</v>
      </c>
    </row>
    <row r="178" spans="1:12" x14ac:dyDescent="0.2">
      <c r="A178" t="s">
        <v>234</v>
      </c>
      <c r="B178" t="s">
        <v>1123</v>
      </c>
      <c r="C178" t="s">
        <v>117</v>
      </c>
      <c r="D178" t="s">
        <v>1119</v>
      </c>
      <c r="E178" s="1">
        <v>16.197695</v>
      </c>
      <c r="F178" s="1">
        <v>16.235618591308594</v>
      </c>
      <c r="G178" s="1">
        <v>5.3631022572517395E-2</v>
      </c>
      <c r="H178" s="23">
        <f>POWER(10,((E178-32.244)/-3.5068))</f>
        <v>37650.305709962093</v>
      </c>
      <c r="I178" s="23">
        <f t="shared" ref="I178" si="138">AVERAGE(H178:H179)</f>
        <v>36735.769206009965</v>
      </c>
      <c r="J178" s="23">
        <f t="shared" ref="J178" si="139">STDEV(H178:H179)</f>
        <v>1293.3499271743797</v>
      </c>
      <c r="K178">
        <v>3</v>
      </c>
      <c r="L178">
        <v>11</v>
      </c>
    </row>
    <row r="179" spans="1:12" x14ac:dyDescent="0.2">
      <c r="A179" t="s">
        <v>270</v>
      </c>
      <c r="B179" t="s">
        <v>1123</v>
      </c>
      <c r="C179" t="s">
        <v>117</v>
      </c>
      <c r="D179" t="s">
        <v>1119</v>
      </c>
      <c r="E179" s="1">
        <v>16.273540000000001</v>
      </c>
      <c r="F179" s="1">
        <v>16.235618591308594</v>
      </c>
      <c r="G179" s="1">
        <v>5.3631022572517395E-2</v>
      </c>
      <c r="H179" s="23">
        <f>POWER(10,((E179-32.244)/-3.5068))</f>
        <v>35821.23270205783</v>
      </c>
      <c r="K179">
        <v>3</v>
      </c>
      <c r="L179">
        <v>12</v>
      </c>
    </row>
    <row r="180" spans="1:12" x14ac:dyDescent="0.2">
      <c r="A180" t="s">
        <v>305</v>
      </c>
      <c r="B180" t="s">
        <v>1124</v>
      </c>
      <c r="C180" t="s">
        <v>117</v>
      </c>
      <c r="D180" t="s">
        <v>1119</v>
      </c>
      <c r="E180" s="1">
        <v>21.121245999999999</v>
      </c>
      <c r="F180" s="1">
        <v>20.665912628173828</v>
      </c>
      <c r="G180" s="1">
        <v>0.64394044876098633</v>
      </c>
      <c r="H180" s="23">
        <f>POWER(10,((E180-32.244)/-3.5068))</f>
        <v>1485.1400956856091</v>
      </c>
      <c r="I180" s="23">
        <f t="shared" ref="I180" si="140">AVERAGE(H180:H181)</f>
        <v>2092.8506741919791</v>
      </c>
      <c r="J180" s="23">
        <f t="shared" ref="J180" si="141">STDEV(H180:H181)</f>
        <v>859.43254212130637</v>
      </c>
      <c r="K180">
        <v>3</v>
      </c>
      <c r="L180">
        <v>17</v>
      </c>
    </row>
    <row r="181" spans="1:12" x14ac:dyDescent="0.2">
      <c r="A181" t="s">
        <v>341</v>
      </c>
      <c r="B181" t="s">
        <v>1124</v>
      </c>
      <c r="C181" t="s">
        <v>117</v>
      </c>
      <c r="D181" t="s">
        <v>1119</v>
      </c>
      <c r="E181" s="1">
        <v>20.210577000000001</v>
      </c>
      <c r="F181" s="1">
        <v>20.665912628173828</v>
      </c>
      <c r="G181" s="1">
        <v>0.64394044876098633</v>
      </c>
      <c r="H181" s="23">
        <f>POWER(10,((E181-32.244)/-3.5068))</f>
        <v>2700.5612526983487</v>
      </c>
      <c r="K181">
        <v>3</v>
      </c>
      <c r="L181">
        <v>16</v>
      </c>
    </row>
    <row r="182" spans="1:12" x14ac:dyDescent="0.2">
      <c r="A182" t="s">
        <v>376</v>
      </c>
      <c r="B182" t="s">
        <v>1137</v>
      </c>
      <c r="C182" t="s">
        <v>117</v>
      </c>
      <c r="D182" t="s">
        <v>1119</v>
      </c>
      <c r="E182" s="1">
        <v>26.219034000000001</v>
      </c>
      <c r="F182" s="1">
        <v>25.810466766357422</v>
      </c>
      <c r="G182" s="1">
        <v>0.57780027389526367</v>
      </c>
      <c r="H182" s="23">
        <f>POWER(10,((E182-32.244)/-3.5068))</f>
        <v>52.249347522454549</v>
      </c>
      <c r="I182" s="23">
        <f t="shared" ref="I182" si="142">AVERAGE(H182:H183)</f>
        <v>70.799691598203893</v>
      </c>
      <c r="J182" s="23">
        <f t="shared" ref="J182" si="143">STDEV(H182:H183)</f>
        <v>26.234148178612095</v>
      </c>
      <c r="K182">
        <v>3</v>
      </c>
      <c r="L182">
        <v>22</v>
      </c>
    </row>
    <row r="183" spans="1:12" x14ac:dyDescent="0.2">
      <c r="A183" t="s">
        <v>412</v>
      </c>
      <c r="B183" t="s">
        <v>1137</v>
      </c>
      <c r="C183" t="s">
        <v>117</v>
      </c>
      <c r="D183" t="s">
        <v>1119</v>
      </c>
      <c r="E183" s="1">
        <v>25.401900999999999</v>
      </c>
      <c r="F183" s="1">
        <v>25.810466766357422</v>
      </c>
      <c r="G183" s="1">
        <v>0.57780027389526367</v>
      </c>
      <c r="H183" s="23">
        <f>POWER(10,((E183-32.244)/-3.5068))</f>
        <v>89.350035673953229</v>
      </c>
      <c r="K183">
        <v>3</v>
      </c>
      <c r="L183">
        <v>21</v>
      </c>
    </row>
    <row r="184" spans="1:12" x14ac:dyDescent="0.2">
      <c r="A184" t="s">
        <v>447</v>
      </c>
      <c r="B184" t="s">
        <v>1138</v>
      </c>
      <c r="C184" t="s">
        <v>117</v>
      </c>
      <c r="D184" t="s">
        <v>1119</v>
      </c>
      <c r="E184" s="1">
        <v>28.825900000000001</v>
      </c>
      <c r="F184" s="1">
        <v>28.96453857421875</v>
      </c>
      <c r="G184" s="1">
        <v>0.19606713950634003</v>
      </c>
      <c r="H184" s="23">
        <f>POWER(10,((E184-32.244)/-3.5068))</f>
        <v>9.4342262005058437</v>
      </c>
      <c r="I184" s="23">
        <f t="shared" ref="I184" si="144">AVERAGE(H184:H185)</f>
        <v>8.6490546423123185</v>
      </c>
      <c r="J184" s="23">
        <f t="shared" ref="J184" si="145">STDEV(H184:H185)</f>
        <v>1.1104002663868993</v>
      </c>
      <c r="K184">
        <v>3</v>
      </c>
      <c r="L184">
        <v>25</v>
      </c>
    </row>
    <row r="185" spans="1:12" x14ac:dyDescent="0.2">
      <c r="A185" t="s">
        <v>483</v>
      </c>
      <c r="B185" t="s">
        <v>1138</v>
      </c>
      <c r="C185" t="s">
        <v>117</v>
      </c>
      <c r="D185" t="s">
        <v>1119</v>
      </c>
      <c r="E185" s="1">
        <v>29.103179999999998</v>
      </c>
      <c r="F185" s="1">
        <v>28.96453857421875</v>
      </c>
      <c r="G185" s="1">
        <v>0.19606713950634003</v>
      </c>
      <c r="H185" s="23">
        <f>POWER(10,((E185-32.244)/-3.5068))</f>
        <v>7.8638830841187932</v>
      </c>
      <c r="K185">
        <v>3</v>
      </c>
      <c r="L185">
        <v>25</v>
      </c>
    </row>
    <row r="186" spans="1:12" x14ac:dyDescent="0.2">
      <c r="A186" s="2" t="s">
        <v>87</v>
      </c>
      <c r="B186" s="2" t="s">
        <v>1004</v>
      </c>
      <c r="C186" s="2" t="s">
        <v>71</v>
      </c>
      <c r="D186" s="2" t="s">
        <v>1119</v>
      </c>
      <c r="E186" s="5">
        <v>19.315933000000001</v>
      </c>
      <c r="F186" s="5">
        <v>14.028314590454102</v>
      </c>
      <c r="G186" s="5">
        <v>7.4778213500976562</v>
      </c>
      <c r="H186" s="23">
        <f>POWER(10,((E186-32.244)/-3.5068))</f>
        <v>4859.269071808626</v>
      </c>
      <c r="I186" s="23">
        <f t="shared" ref="I186" si="146">AVERAGE(H186:H187)</f>
        <v>2521138.6705568642</v>
      </c>
      <c r="J186" s="23">
        <f t="shared" ref="J186" si="147">STDEV(H186:H187)</f>
        <v>3558556.4563002195</v>
      </c>
      <c r="K186" s="2">
        <v>3</v>
      </c>
      <c r="L186" s="2">
        <v>8</v>
      </c>
    </row>
    <row r="187" spans="1:12" x14ac:dyDescent="0.2">
      <c r="A187" t="s">
        <v>126</v>
      </c>
      <c r="B187" t="s">
        <v>1004</v>
      </c>
      <c r="C187" t="s">
        <v>71</v>
      </c>
      <c r="D187" t="s">
        <v>1119</v>
      </c>
      <c r="E187" s="1">
        <v>8.7406970000000008</v>
      </c>
      <c r="F187" s="1">
        <f>E187</f>
        <v>8.7406970000000008</v>
      </c>
      <c r="G187" s="1">
        <v>0</v>
      </c>
      <c r="H187" s="23">
        <f>POWER(10,((E187-32.244)/-3.5068))</f>
        <v>5037418.0720419195</v>
      </c>
      <c r="K187">
        <v>3</v>
      </c>
      <c r="L187">
        <v>6</v>
      </c>
    </row>
    <row r="188" spans="1:12" x14ac:dyDescent="0.2">
      <c r="A188" s="2" t="s">
        <v>158</v>
      </c>
      <c r="B188" s="2" t="s">
        <v>1005</v>
      </c>
      <c r="C188" s="2" t="s">
        <v>71</v>
      </c>
      <c r="D188" s="2" t="s">
        <v>1119</v>
      </c>
      <c r="E188" s="5">
        <v>14.803782999999999</v>
      </c>
      <c r="F188" s="5">
        <v>12.161149978637695</v>
      </c>
      <c r="G188" s="5">
        <v>3.7372474670410156</v>
      </c>
      <c r="H188" s="23">
        <f>POWER(10,((E188-32.244)/-3.5068))</f>
        <v>94027.917008384029</v>
      </c>
      <c r="I188" s="23">
        <f t="shared" ref="I188" si="148">AVERAGE(H188:H189)</f>
        <v>1558396.8582417658</v>
      </c>
      <c r="J188" s="23">
        <f t="shared" ref="J188" si="149">STDEV(H188:H189)</f>
        <v>2070930.4170101781</v>
      </c>
      <c r="K188" s="2">
        <v>3</v>
      </c>
      <c r="L188" s="2">
        <v>11</v>
      </c>
    </row>
    <row r="189" spans="1:12" x14ac:dyDescent="0.2">
      <c r="A189" t="s">
        <v>196</v>
      </c>
      <c r="B189" t="s">
        <v>1005</v>
      </c>
      <c r="C189" t="s">
        <v>71</v>
      </c>
      <c r="D189" t="s">
        <v>1119</v>
      </c>
      <c r="E189" s="1">
        <v>9.5185174999999997</v>
      </c>
      <c r="F189" s="1">
        <f>E189</f>
        <v>9.5185174999999997</v>
      </c>
      <c r="G189" s="1">
        <v>0</v>
      </c>
      <c r="H189" s="23">
        <f>POWER(10,((E189-32.244)/-3.5068))</f>
        <v>3022765.7994751474</v>
      </c>
      <c r="K189">
        <v>3</v>
      </c>
      <c r="L189">
        <v>6</v>
      </c>
    </row>
    <row r="190" spans="1:12" x14ac:dyDescent="0.2">
      <c r="A190" s="2" t="s">
        <v>228</v>
      </c>
      <c r="B190" s="2" t="s">
        <v>1006</v>
      </c>
      <c r="C190" s="2" t="s">
        <v>71</v>
      </c>
      <c r="D190" s="2" t="s">
        <v>1119</v>
      </c>
      <c r="E190" s="5">
        <v>14.644387</v>
      </c>
      <c r="F190" s="5">
        <v>11.528254508972168</v>
      </c>
      <c r="G190" s="5">
        <v>4.4068770408630371</v>
      </c>
      <c r="H190" s="23">
        <f>POWER(10,((E190-32.244)/-3.5068))</f>
        <v>104402.33697099595</v>
      </c>
      <c r="I190" s="23">
        <f t="shared" ref="I190" si="150">AVERAGE(H190:H191)</f>
        <v>3177377.5442913547</v>
      </c>
      <c r="J190" s="23">
        <f t="shared" ref="J190" si="151">STDEV(H190:H191)</f>
        <v>4345843.2150287256</v>
      </c>
      <c r="K190" s="2">
        <v>3</v>
      </c>
      <c r="L190" s="2">
        <v>10</v>
      </c>
    </row>
    <row r="191" spans="1:12" x14ac:dyDescent="0.2">
      <c r="A191" t="s">
        <v>267</v>
      </c>
      <c r="B191" t="s">
        <v>1006</v>
      </c>
      <c r="C191" t="s">
        <v>71</v>
      </c>
      <c r="D191" t="s">
        <v>1119</v>
      </c>
      <c r="E191" s="1">
        <v>8.4121220000000001</v>
      </c>
      <c r="F191" s="1">
        <f>E191</f>
        <v>8.4121220000000001</v>
      </c>
      <c r="G191" s="1">
        <v>0</v>
      </c>
      <c r="H191" s="23">
        <f>POWER(10,((E191-32.244)/-3.5068))</f>
        <v>6250352.7516117133</v>
      </c>
      <c r="K191">
        <v>3</v>
      </c>
      <c r="L191">
        <v>6</v>
      </c>
    </row>
    <row r="192" spans="1:12" x14ac:dyDescent="0.2">
      <c r="A192" s="2" t="s">
        <v>299</v>
      </c>
      <c r="B192" s="2" t="s">
        <v>1007</v>
      </c>
      <c r="C192" s="2" t="s">
        <v>71</v>
      </c>
      <c r="D192" s="2" t="s">
        <v>1119</v>
      </c>
      <c r="E192" s="2" t="s">
        <v>72</v>
      </c>
      <c r="F192" s="5">
        <v>7.5472960472106934</v>
      </c>
      <c r="G192" s="2"/>
      <c r="H192" s="23" t="e">
        <f>POWER(10,((E192-32.244)/-3.5068))</f>
        <v>#VALUE!</v>
      </c>
      <c r="I192" s="23" t="e">
        <f t="shared" ref="I192" si="152">AVERAGE(H192:H193)</f>
        <v>#VALUE!</v>
      </c>
      <c r="J192" s="23" t="e">
        <f t="shared" ref="J192" si="153">STDEV(H192:H193)</f>
        <v>#VALUE!</v>
      </c>
      <c r="K192" s="2">
        <v>3</v>
      </c>
      <c r="L192" s="2">
        <v>39</v>
      </c>
    </row>
    <row r="193" spans="1:13" x14ac:dyDescent="0.2">
      <c r="A193" t="s">
        <v>338</v>
      </c>
      <c r="B193" t="s">
        <v>1007</v>
      </c>
      <c r="C193" t="s">
        <v>71</v>
      </c>
      <c r="D193" t="s">
        <v>1119</v>
      </c>
      <c r="E193" s="1">
        <v>7.5472960000000002</v>
      </c>
      <c r="F193" s="1">
        <v>7.5472960472106934</v>
      </c>
      <c r="H193" s="23">
        <f>POWER(10,((E193-32.244)/-3.5068))</f>
        <v>11028553.020197539</v>
      </c>
      <c r="K193">
        <v>3</v>
      </c>
      <c r="L193">
        <v>6</v>
      </c>
    </row>
    <row r="194" spans="1:13" x14ac:dyDescent="0.2">
      <c r="A194" s="2" t="s">
        <v>370</v>
      </c>
      <c r="B194" s="2" t="s">
        <v>1008</v>
      </c>
      <c r="C194" s="2" t="s">
        <v>71</v>
      </c>
      <c r="D194" s="2" t="s">
        <v>1119</v>
      </c>
      <c r="E194" s="5">
        <v>9.8808849999999993</v>
      </c>
      <c r="F194" s="5">
        <v>9.2383632659912109</v>
      </c>
      <c r="G194" s="5">
        <v>0.90866315364837646</v>
      </c>
      <c r="H194" s="23">
        <f>POWER(10,((E194-32.244)/-3.5068))</f>
        <v>2382712.752933952</v>
      </c>
      <c r="I194" s="23">
        <f t="shared" ref="I194" si="154">AVERAGE(H194:H195)</f>
        <v>3961390.8557261755</v>
      </c>
      <c r="J194" s="23">
        <f t="shared" ref="J194" si="155">STDEV(H194:H195)</f>
        <v>2232587.9835901889</v>
      </c>
      <c r="K194" s="2">
        <v>3</v>
      </c>
      <c r="L194" s="2">
        <v>6</v>
      </c>
    </row>
    <row r="195" spans="1:13" x14ac:dyDescent="0.2">
      <c r="A195" t="s">
        <v>409</v>
      </c>
      <c r="B195" t="s">
        <v>1008</v>
      </c>
      <c r="C195" t="s">
        <v>71</v>
      </c>
      <c r="D195" t="s">
        <v>1119</v>
      </c>
      <c r="E195" s="1">
        <v>8.5958410000000001</v>
      </c>
      <c r="F195" s="1">
        <f>E195</f>
        <v>8.5958410000000001</v>
      </c>
      <c r="G195" s="1">
        <v>0</v>
      </c>
      <c r="H195" s="23">
        <f>POWER(10,((E195-32.244)/-3.5068))</f>
        <v>5540068.9585183989</v>
      </c>
      <c r="K195">
        <v>3</v>
      </c>
      <c r="L195">
        <v>6</v>
      </c>
    </row>
    <row r="196" spans="1:13" x14ac:dyDescent="0.2">
      <c r="A196" s="2" t="s">
        <v>441</v>
      </c>
      <c r="B196" s="2" t="s">
        <v>1009</v>
      </c>
      <c r="C196" s="2" t="s">
        <v>71</v>
      </c>
      <c r="D196" s="2" t="s">
        <v>1119</v>
      </c>
      <c r="E196" s="5">
        <v>28.536491000000002</v>
      </c>
      <c r="F196" s="5">
        <v>21.336803436279297</v>
      </c>
      <c r="G196" s="5">
        <v>10.181896209716797</v>
      </c>
      <c r="H196" s="23">
        <f>POWER(10,((E196-32.244)/-3.5068))</f>
        <v>11.408649311611429</v>
      </c>
      <c r="I196" s="23">
        <f t="shared" ref="I196" si="156">AVERAGE(H196:H197)</f>
        <v>72839.659972974579</v>
      </c>
      <c r="J196" s="23">
        <f t="shared" ref="J196" si="157">STDEV(H196:H197)</f>
        <v>102994.7007458405</v>
      </c>
      <c r="K196" s="2">
        <v>3</v>
      </c>
      <c r="L196" s="2">
        <v>21</v>
      </c>
    </row>
    <row r="197" spans="1:13" x14ac:dyDescent="0.2">
      <c r="A197" t="s">
        <v>480</v>
      </c>
      <c r="B197" t="s">
        <v>1009</v>
      </c>
      <c r="C197" t="s">
        <v>71</v>
      </c>
      <c r="D197" t="s">
        <v>1119</v>
      </c>
      <c r="E197" s="1">
        <v>14.1371155</v>
      </c>
      <c r="F197" s="1">
        <f>E197</f>
        <v>14.1371155</v>
      </c>
      <c r="G197" s="1">
        <v>0</v>
      </c>
      <c r="H197" s="23">
        <f>POWER(10,((E197-32.244)/-3.5068))</f>
        <v>145667.91129663755</v>
      </c>
      <c r="K197">
        <v>3</v>
      </c>
      <c r="L197">
        <v>10</v>
      </c>
    </row>
    <row r="198" spans="1:13" x14ac:dyDescent="0.2">
      <c r="A198" s="2" t="s">
        <v>512</v>
      </c>
      <c r="B198" s="2" t="s">
        <v>1010</v>
      </c>
      <c r="C198" s="2" t="s">
        <v>71</v>
      </c>
      <c r="D198" s="2" t="s">
        <v>1119</v>
      </c>
      <c r="E198" s="5">
        <v>24.301798000000002</v>
      </c>
      <c r="F198" s="5">
        <v>16.130985260009766</v>
      </c>
      <c r="G198" s="5">
        <v>11.555273056030273</v>
      </c>
      <c r="H198" s="23">
        <f>POWER(10,((E198-32.244)/-3.5068))</f>
        <v>183.99261328202368</v>
      </c>
      <c r="I198" s="23">
        <f t="shared" ref="I198" si="158">AVERAGE(H198:H199)</f>
        <v>4204958.9222445386</v>
      </c>
      <c r="J198" s="23">
        <f t="shared" ref="J198" si="159">STDEV(H198:H199)</f>
        <v>5946449.7322108997</v>
      </c>
      <c r="K198" s="2">
        <v>3</v>
      </c>
      <c r="L198" s="2">
        <v>17</v>
      </c>
    </row>
    <row r="199" spans="1:13" x14ac:dyDescent="0.2">
      <c r="A199" t="s">
        <v>550</v>
      </c>
      <c r="B199" t="s">
        <v>1010</v>
      </c>
      <c r="C199" t="s">
        <v>71</v>
      </c>
      <c r="D199" t="s">
        <v>1119</v>
      </c>
      <c r="E199" s="1">
        <v>7.9601736000000001</v>
      </c>
      <c r="F199" s="1">
        <f>E199</f>
        <v>7.9601736000000001</v>
      </c>
      <c r="G199" s="1">
        <v>0</v>
      </c>
      <c r="H199" s="23">
        <f>POWER(10,((E199-32.244)/-3.5068))</f>
        <v>8409733.8518757951</v>
      </c>
      <c r="K199">
        <v>3</v>
      </c>
      <c r="L199">
        <v>6</v>
      </c>
    </row>
    <row r="200" spans="1:13" x14ac:dyDescent="0.2">
      <c r="A200" s="6" t="s">
        <v>582</v>
      </c>
      <c r="B200" s="6" t="s">
        <v>1011</v>
      </c>
      <c r="C200" s="6" t="s">
        <v>71</v>
      </c>
      <c r="D200" s="6" t="s">
        <v>1119</v>
      </c>
      <c r="E200" s="7">
        <v>10.815136000000001</v>
      </c>
      <c r="F200" s="7">
        <v>12.100482940673828</v>
      </c>
      <c r="G200" s="7">
        <v>1.8177551031112671</v>
      </c>
      <c r="H200" s="23">
        <f>POWER(10,((E200-32.244)/-3.5068))</f>
        <v>1290210.081742997</v>
      </c>
      <c r="I200" s="23">
        <f t="shared" ref="I200" si="160">AVERAGE(H200:H201)</f>
        <v>764385.87457142631</v>
      </c>
      <c r="J200" s="23">
        <f t="shared" ref="J200" si="161">STDEV(H200:H201)</f>
        <v>743627.72520611563</v>
      </c>
      <c r="K200" s="6">
        <v>3</v>
      </c>
      <c r="L200" s="6">
        <v>7</v>
      </c>
      <c r="M200" t="s">
        <v>1177</v>
      </c>
    </row>
    <row r="201" spans="1:13" x14ac:dyDescent="0.2">
      <c r="A201" s="6" t="s">
        <v>619</v>
      </c>
      <c r="B201" s="6" t="s">
        <v>1011</v>
      </c>
      <c r="C201" s="6" t="s">
        <v>71</v>
      </c>
      <c r="D201" s="6" t="s">
        <v>1119</v>
      </c>
      <c r="E201" s="7">
        <v>13.38583</v>
      </c>
      <c r="F201" s="7">
        <v>12.100482940673828</v>
      </c>
      <c r="G201" s="7">
        <v>1.8177551031112671</v>
      </c>
      <c r="H201" s="23">
        <f>POWER(10,((E201-32.244)/-3.5068))</f>
        <v>238561.66739985559</v>
      </c>
      <c r="K201" s="6">
        <v>3</v>
      </c>
      <c r="L201" s="6">
        <v>7</v>
      </c>
    </row>
    <row r="202" spans="1:13" x14ac:dyDescent="0.2">
      <c r="A202" t="s">
        <v>89</v>
      </c>
      <c r="B202" t="s">
        <v>1093</v>
      </c>
      <c r="C202" t="s">
        <v>71</v>
      </c>
      <c r="D202" t="s">
        <v>1119</v>
      </c>
      <c r="E202" s="1">
        <v>8.0407589999999995</v>
      </c>
      <c r="F202" s="1">
        <v>8.0840053558349609</v>
      </c>
      <c r="G202" s="1">
        <v>6.1158787459135056E-2</v>
      </c>
      <c r="H202" s="23">
        <f>POWER(10,((E202-32.244)/-3.5068))</f>
        <v>7976318.6959731001</v>
      </c>
      <c r="I202" s="23">
        <f t="shared" ref="I202" si="162">AVERAGE(H202:H203)</f>
        <v>7756137.8919988461</v>
      </c>
      <c r="J202" s="23">
        <f t="shared" ref="J202" si="163">STDEV(H202:H203)</f>
        <v>311382.6791546013</v>
      </c>
      <c r="K202">
        <v>3</v>
      </c>
      <c r="L202">
        <v>6</v>
      </c>
    </row>
    <row r="203" spans="1:13" x14ac:dyDescent="0.2">
      <c r="A203" t="s">
        <v>127</v>
      </c>
      <c r="B203" t="s">
        <v>1093</v>
      </c>
      <c r="C203" t="s">
        <v>71</v>
      </c>
      <c r="D203" t="s">
        <v>1119</v>
      </c>
      <c r="E203" s="1">
        <v>8.1272509999999993</v>
      </c>
      <c r="F203" s="1">
        <v>8.0840053558349609</v>
      </c>
      <c r="G203" s="1">
        <v>6.1158787459135056E-2</v>
      </c>
      <c r="H203" s="23">
        <f>POWER(10,((E203-32.244)/-3.5068))</f>
        <v>7535957.088024593</v>
      </c>
      <c r="K203">
        <v>3</v>
      </c>
      <c r="L203">
        <v>6</v>
      </c>
    </row>
    <row r="204" spans="1:13" x14ac:dyDescent="0.2">
      <c r="A204" t="s">
        <v>160</v>
      </c>
      <c r="B204" t="s">
        <v>1094</v>
      </c>
      <c r="C204" t="s">
        <v>71</v>
      </c>
      <c r="D204" t="s">
        <v>1119</v>
      </c>
      <c r="E204" s="1">
        <v>8.9725699999999993</v>
      </c>
      <c r="F204" s="1">
        <v>8.8304519653320312</v>
      </c>
      <c r="G204" s="1">
        <v>0.20098516345024109</v>
      </c>
      <c r="H204" s="23">
        <f>POWER(10,((E204-32.244)/-3.5068))</f>
        <v>4326005.1379608233</v>
      </c>
      <c r="I204" s="23">
        <f t="shared" ref="I204" si="164">AVERAGE(H204:H205)</f>
        <v>4769815.3817137014</v>
      </c>
      <c r="J204" s="23">
        <f t="shared" ref="J204" si="165">STDEV(H204:H205)</f>
        <v>627642.4658354295</v>
      </c>
      <c r="K204">
        <v>3</v>
      </c>
      <c r="L204">
        <v>6</v>
      </c>
    </row>
    <row r="205" spans="1:13" x14ac:dyDescent="0.2">
      <c r="A205" t="s">
        <v>197</v>
      </c>
      <c r="B205" t="s">
        <v>1094</v>
      </c>
      <c r="C205" t="s">
        <v>71</v>
      </c>
      <c r="D205" t="s">
        <v>1119</v>
      </c>
      <c r="E205" s="1">
        <v>8.6883339999999993</v>
      </c>
      <c r="F205" s="1">
        <v>8.8304519653320312</v>
      </c>
      <c r="G205" s="1">
        <v>0.20098516345024109</v>
      </c>
      <c r="H205" s="23">
        <f>POWER(10,((E205-32.244)/-3.5068))</f>
        <v>5213625.6254665796</v>
      </c>
      <c r="K205">
        <v>3</v>
      </c>
      <c r="L205">
        <v>6</v>
      </c>
    </row>
    <row r="206" spans="1:13" x14ac:dyDescent="0.2">
      <c r="A206" t="s">
        <v>230</v>
      </c>
      <c r="B206" t="s">
        <v>1095</v>
      </c>
      <c r="C206" t="s">
        <v>71</v>
      </c>
      <c r="D206" t="s">
        <v>1119</v>
      </c>
      <c r="E206" s="1">
        <v>9.0594710000000003</v>
      </c>
      <c r="F206" s="1">
        <v>8.9284553527832031</v>
      </c>
      <c r="G206" s="1">
        <v>0.18528361618518829</v>
      </c>
      <c r="H206" s="23">
        <f>POWER(10,((E206-32.244)/-3.5068))</f>
        <v>4086074.8616628703</v>
      </c>
      <c r="I206" s="23">
        <f t="shared" ref="I206" si="166">AVERAGE(H206:H207)</f>
        <v>4469630.0172431897</v>
      </c>
      <c r="J206" s="23">
        <f t="shared" ref="J206" si="167">STDEV(H206:H207)</f>
        <v>542428.90293981088</v>
      </c>
      <c r="K206">
        <v>3</v>
      </c>
      <c r="L206">
        <v>6</v>
      </c>
    </row>
    <row r="207" spans="1:13" x14ac:dyDescent="0.2">
      <c r="A207" t="s">
        <v>268</v>
      </c>
      <c r="B207" t="s">
        <v>1095</v>
      </c>
      <c r="C207" t="s">
        <v>71</v>
      </c>
      <c r="D207" t="s">
        <v>1119</v>
      </c>
      <c r="E207" s="1">
        <v>8.7974409999999992</v>
      </c>
      <c r="F207" s="1">
        <v>8.9284553527832031</v>
      </c>
      <c r="G207" s="1">
        <v>0.18528361618518829</v>
      </c>
      <c r="H207" s="23">
        <f>POWER(10,((E207-32.244)/-3.5068))</f>
        <v>4853185.1728235101</v>
      </c>
      <c r="K207">
        <v>3</v>
      </c>
      <c r="L207">
        <v>6</v>
      </c>
    </row>
    <row r="208" spans="1:13" x14ac:dyDescent="0.2">
      <c r="A208" t="s">
        <v>301</v>
      </c>
      <c r="B208" t="s">
        <v>1096</v>
      </c>
      <c r="C208" t="s">
        <v>71</v>
      </c>
      <c r="D208" t="s">
        <v>1119</v>
      </c>
      <c r="E208" s="1">
        <v>10.084657</v>
      </c>
      <c r="F208" s="1">
        <v>9.9365425109863281</v>
      </c>
      <c r="G208" s="1">
        <v>0.20946578681468964</v>
      </c>
      <c r="H208" s="23">
        <f>POWER(10,((E208-32.244)/-3.5068))</f>
        <v>2084318.1617359838</v>
      </c>
      <c r="I208" s="23">
        <f t="shared" ref="I208" si="168">AVERAGE(H208:H209)</f>
        <v>2308081.3536247858</v>
      </c>
      <c r="J208" s="23">
        <f t="shared" ref="J208" si="169">STDEV(H208:H209)</f>
        <v>316448.94072903728</v>
      </c>
      <c r="K208">
        <v>3</v>
      </c>
      <c r="L208">
        <v>7</v>
      </c>
    </row>
    <row r="209" spans="1:12" x14ac:dyDescent="0.2">
      <c r="A209" t="s">
        <v>339</v>
      </c>
      <c r="B209" t="s">
        <v>1096</v>
      </c>
      <c r="C209" t="s">
        <v>71</v>
      </c>
      <c r="D209" t="s">
        <v>1119</v>
      </c>
      <c r="E209" s="1">
        <v>9.7884270000000004</v>
      </c>
      <c r="F209" s="1">
        <v>9.9365425109863281</v>
      </c>
      <c r="G209" s="1">
        <v>0.20946578681468964</v>
      </c>
      <c r="H209" s="23">
        <f>POWER(10,((E209-32.244)/-3.5068))</f>
        <v>2531844.545513588</v>
      </c>
      <c r="K209">
        <v>3</v>
      </c>
      <c r="L209">
        <v>6</v>
      </c>
    </row>
    <row r="210" spans="1:12" x14ac:dyDescent="0.2">
      <c r="A210" t="s">
        <v>372</v>
      </c>
      <c r="B210" t="s">
        <v>1097</v>
      </c>
      <c r="C210" t="s">
        <v>71</v>
      </c>
      <c r="D210" t="s">
        <v>1119</v>
      </c>
      <c r="E210" s="1">
        <v>12.763588</v>
      </c>
      <c r="F210" s="1">
        <v>13.098905563354492</v>
      </c>
      <c r="G210" s="1">
        <v>0.4742107093334198</v>
      </c>
      <c r="H210" s="23">
        <f>POWER(10,((E210-32.244)/-3.5068))</f>
        <v>358954.45860763837</v>
      </c>
      <c r="I210" s="23">
        <f t="shared" ref="I210" si="170">AVERAGE(H210:H211)</f>
        <v>295027.4835618448</v>
      </c>
      <c r="J210" s="23">
        <f t="shared" ref="J210" si="171">STDEV(H210:H211)</f>
        <v>90406.395111247446</v>
      </c>
      <c r="K210">
        <v>3</v>
      </c>
      <c r="L210">
        <v>10</v>
      </c>
    </row>
    <row r="211" spans="1:12" x14ac:dyDescent="0.2">
      <c r="A211" t="s">
        <v>410</v>
      </c>
      <c r="B211" t="s">
        <v>1097</v>
      </c>
      <c r="C211" t="s">
        <v>71</v>
      </c>
      <c r="D211" t="s">
        <v>1119</v>
      </c>
      <c r="E211" s="1">
        <v>13.434222999999999</v>
      </c>
      <c r="F211" s="1">
        <v>13.098905563354492</v>
      </c>
      <c r="G211" s="1">
        <v>0.4742107093334198</v>
      </c>
      <c r="H211" s="23">
        <f>POWER(10,((E211-32.244)/-3.5068))</f>
        <v>231100.50851605117</v>
      </c>
      <c r="K211">
        <v>3</v>
      </c>
      <c r="L211">
        <v>10</v>
      </c>
    </row>
    <row r="212" spans="1:12" x14ac:dyDescent="0.2">
      <c r="A212" s="2" t="s">
        <v>443</v>
      </c>
      <c r="B212" s="2" t="s">
        <v>1098</v>
      </c>
      <c r="C212" s="2" t="s">
        <v>71</v>
      </c>
      <c r="D212" s="2" t="s">
        <v>1119</v>
      </c>
      <c r="E212" s="5">
        <v>7.7715680000000003</v>
      </c>
      <c r="F212" s="5">
        <v>8.8013029098510742</v>
      </c>
      <c r="G212" s="5">
        <v>1.4562656879425049</v>
      </c>
      <c r="H212" s="23">
        <f>POWER(10,((E212-32.244)/-3.5068))</f>
        <v>9518424.5906135328</v>
      </c>
      <c r="I212" s="23">
        <f t="shared" ref="I212" si="172">AVERAGE(H212:H213)</f>
        <v>5990206.6948859869</v>
      </c>
      <c r="J212" s="23">
        <f t="shared" ref="J212" si="173">STDEV(H212:H213)</f>
        <v>4989653.5991453594</v>
      </c>
      <c r="K212" s="2">
        <v>3</v>
      </c>
      <c r="L212" s="2">
        <v>6</v>
      </c>
    </row>
    <row r="213" spans="1:12" x14ac:dyDescent="0.2">
      <c r="A213" t="s">
        <v>481</v>
      </c>
      <c r="B213" t="s">
        <v>1098</v>
      </c>
      <c r="C213" t="s">
        <v>71</v>
      </c>
      <c r="D213" t="s">
        <v>1119</v>
      </c>
      <c r="E213" s="1">
        <v>9.8310379999999995</v>
      </c>
      <c r="F213" s="1">
        <f>E213</f>
        <v>9.8310379999999995</v>
      </c>
      <c r="G213" s="1">
        <v>0</v>
      </c>
      <c r="H213" s="23">
        <f>POWER(10,((E213-32.244)/-3.5068))</f>
        <v>2461988.7991584414</v>
      </c>
      <c r="K213">
        <v>3</v>
      </c>
      <c r="L213">
        <v>6</v>
      </c>
    </row>
    <row r="214" spans="1:12" x14ac:dyDescent="0.2">
      <c r="A214" t="s">
        <v>514</v>
      </c>
      <c r="B214" t="s">
        <v>1099</v>
      </c>
      <c r="C214" t="s">
        <v>71</v>
      </c>
      <c r="D214" t="s">
        <v>1119</v>
      </c>
      <c r="E214" s="1">
        <v>9.8455379999999995</v>
      </c>
      <c r="F214" s="1">
        <v>9.8816938400268555</v>
      </c>
      <c r="G214" s="1">
        <v>5.1131881773471832E-2</v>
      </c>
      <c r="H214" s="23">
        <f>POWER(10,((E214-32.244)/-3.5068))</f>
        <v>2438659.9672327037</v>
      </c>
      <c r="I214" s="23">
        <f t="shared" ref="I214" si="174">AVERAGE(H214:H215)</f>
        <v>2382118.5282568811</v>
      </c>
      <c r="J214" s="23">
        <f t="shared" ref="J214" si="175">STDEV(H214:H215)</f>
        <v>79961.669835698776</v>
      </c>
      <c r="K214">
        <v>3</v>
      </c>
      <c r="L214">
        <v>6</v>
      </c>
    </row>
    <row r="215" spans="1:12" x14ac:dyDescent="0.2">
      <c r="A215" t="s">
        <v>551</v>
      </c>
      <c r="B215" t="s">
        <v>1099</v>
      </c>
      <c r="C215" t="s">
        <v>71</v>
      </c>
      <c r="D215" t="s">
        <v>1119</v>
      </c>
      <c r="E215" s="1">
        <v>9.9178499999999996</v>
      </c>
      <c r="F215" s="1">
        <v>9.8816938400268555</v>
      </c>
      <c r="G215" s="1">
        <v>5.1131881773471832E-2</v>
      </c>
      <c r="H215" s="23">
        <f>POWER(10,((E215-32.244)/-3.5068))</f>
        <v>2325577.0892810589</v>
      </c>
      <c r="K215">
        <v>3</v>
      </c>
      <c r="L215">
        <v>6</v>
      </c>
    </row>
    <row r="216" spans="1:12" x14ac:dyDescent="0.2">
      <c r="A216" t="s">
        <v>584</v>
      </c>
      <c r="B216" t="s">
        <v>1100</v>
      </c>
      <c r="C216" t="s">
        <v>71</v>
      </c>
      <c r="D216" t="s">
        <v>1119</v>
      </c>
      <c r="E216" s="1">
        <v>11.092209</v>
      </c>
      <c r="F216" s="1">
        <v>11.025173187255859</v>
      </c>
      <c r="G216" s="1">
        <v>9.480343759059906E-2</v>
      </c>
      <c r="H216" s="23">
        <f>POWER(10,((E216-32.244)/-3.5068))</f>
        <v>1075598.5855150656</v>
      </c>
      <c r="I216" s="23">
        <f t="shared" ref="I216" si="176">AVERAGE(H216:H217)</f>
        <v>1125088.7885345167</v>
      </c>
      <c r="J216" s="23">
        <f t="shared" ref="J216" si="177">STDEV(H216:H217)</f>
        <v>69989.716314705671</v>
      </c>
      <c r="K216">
        <v>3</v>
      </c>
      <c r="L216">
        <v>7</v>
      </c>
    </row>
    <row r="217" spans="1:12" x14ac:dyDescent="0.2">
      <c r="A217" t="s">
        <v>620</v>
      </c>
      <c r="B217" t="s">
        <v>1100</v>
      </c>
      <c r="C217" t="s">
        <v>71</v>
      </c>
      <c r="D217" t="s">
        <v>1119</v>
      </c>
      <c r="E217" s="1">
        <v>10.958137000000001</v>
      </c>
      <c r="F217" s="1">
        <v>11.025173187255859</v>
      </c>
      <c r="G217" s="1">
        <v>9.480343759059906E-2</v>
      </c>
      <c r="H217" s="23">
        <f>POWER(10,((E217-32.244)/-3.5068))</f>
        <v>1174578.9915539678</v>
      </c>
      <c r="K217">
        <v>3</v>
      </c>
      <c r="L217">
        <v>7</v>
      </c>
    </row>
    <row r="218" spans="1:12" x14ac:dyDescent="0.2">
      <c r="A218" t="s">
        <v>91</v>
      </c>
      <c r="B218" t="s">
        <v>1101</v>
      </c>
      <c r="C218" t="s">
        <v>71</v>
      </c>
      <c r="D218" t="s">
        <v>1119</v>
      </c>
      <c r="E218" s="1">
        <v>8.4653860000000005</v>
      </c>
      <c r="F218" s="1">
        <v>8.5346450805664062</v>
      </c>
      <c r="G218" s="1">
        <v>9.7946576774120331E-2</v>
      </c>
      <c r="H218" s="23">
        <f>POWER(10,((E218-32.244)/-3.5068))</f>
        <v>6035534.7153531257</v>
      </c>
      <c r="I218" s="23">
        <f t="shared" ref="I218" si="178">AVERAGE(H218:H219)</f>
        <v>5773175.4381875116</v>
      </c>
      <c r="J218" s="23">
        <f t="shared" ref="J218" si="179">STDEV(H218:H219)</f>
        <v>371032.04798201262</v>
      </c>
      <c r="K218">
        <v>3</v>
      </c>
      <c r="L218">
        <v>6</v>
      </c>
    </row>
    <row r="219" spans="1:12" x14ac:dyDescent="0.2">
      <c r="A219" t="s">
        <v>128</v>
      </c>
      <c r="B219" t="s">
        <v>1101</v>
      </c>
      <c r="C219" t="s">
        <v>71</v>
      </c>
      <c r="D219" t="s">
        <v>1119</v>
      </c>
      <c r="E219" s="1">
        <v>8.603904</v>
      </c>
      <c r="F219" s="1">
        <v>8.5346450805664062</v>
      </c>
      <c r="G219" s="1">
        <v>9.7946576774120331E-2</v>
      </c>
      <c r="H219" s="23">
        <f>POWER(10,((E219-32.244)/-3.5068))</f>
        <v>5510816.1610218985</v>
      </c>
      <c r="K219">
        <v>3</v>
      </c>
      <c r="L219">
        <v>6</v>
      </c>
    </row>
    <row r="220" spans="1:12" x14ac:dyDescent="0.2">
      <c r="A220" t="s">
        <v>162</v>
      </c>
      <c r="B220" t="s">
        <v>1102</v>
      </c>
      <c r="C220" t="s">
        <v>71</v>
      </c>
      <c r="D220" t="s">
        <v>1119</v>
      </c>
      <c r="E220" s="1">
        <v>9.3462540000000001</v>
      </c>
      <c r="F220" s="1">
        <v>9.3245058059692383</v>
      </c>
      <c r="G220" s="1">
        <v>3.0757084488868713E-2</v>
      </c>
      <c r="H220" s="23">
        <f>POWER(10,((E220-32.244)/-3.5068))</f>
        <v>3384754.7337019108</v>
      </c>
      <c r="I220" s="23">
        <f t="shared" ref="I220" si="180">AVERAGE(H220:H221)</f>
        <v>3433786.5264163492</v>
      </c>
      <c r="J220" s="23">
        <f t="shared" ref="J220" si="181">STDEV(H220:H221)</f>
        <v>69341.426244225426</v>
      </c>
      <c r="K220">
        <v>3</v>
      </c>
      <c r="L220">
        <v>6</v>
      </c>
    </row>
    <row r="221" spans="1:12" x14ac:dyDescent="0.2">
      <c r="A221" t="s">
        <v>198</v>
      </c>
      <c r="B221" t="s">
        <v>1102</v>
      </c>
      <c r="C221" t="s">
        <v>71</v>
      </c>
      <c r="D221" t="s">
        <v>1119</v>
      </c>
      <c r="E221" s="1">
        <v>9.3027569999999997</v>
      </c>
      <c r="F221" s="1">
        <v>9.3245058059692383</v>
      </c>
      <c r="G221" s="1">
        <v>3.0757084488868713E-2</v>
      </c>
      <c r="H221" s="23">
        <f>POWER(10,((E221-32.244)/-3.5068))</f>
        <v>3482818.3191307881</v>
      </c>
      <c r="K221">
        <v>3</v>
      </c>
      <c r="L221">
        <v>6</v>
      </c>
    </row>
    <row r="222" spans="1:12" x14ac:dyDescent="0.2">
      <c r="A222" t="s">
        <v>232</v>
      </c>
      <c r="B222" t="s">
        <v>1103</v>
      </c>
      <c r="C222" t="s">
        <v>71</v>
      </c>
      <c r="D222" t="s">
        <v>1119</v>
      </c>
      <c r="E222" s="1">
        <v>7.1575509999999998</v>
      </c>
      <c r="F222" s="1">
        <v>7.1761236190795898</v>
      </c>
      <c r="G222" s="1">
        <v>2.6266252622008324E-2</v>
      </c>
      <c r="H222" s="23">
        <f>POWER(10,((E222-32.244)/-3.5068))</f>
        <v>14244864.450052589</v>
      </c>
      <c r="I222" s="23">
        <f t="shared" ref="I222" si="182">AVERAGE(H222:H223)</f>
        <v>14073247.747260563</v>
      </c>
      <c r="J222" s="23">
        <f t="shared" ref="J222" si="183">STDEV(H222:H223)</f>
        <v>242702.6686182346</v>
      </c>
      <c r="K222">
        <v>3</v>
      </c>
      <c r="L222">
        <v>6</v>
      </c>
    </row>
    <row r="223" spans="1:12" x14ac:dyDescent="0.2">
      <c r="A223" t="s">
        <v>269</v>
      </c>
      <c r="B223" t="s">
        <v>1103</v>
      </c>
      <c r="C223" t="s">
        <v>71</v>
      </c>
      <c r="D223" t="s">
        <v>1119</v>
      </c>
      <c r="E223" s="1">
        <v>7.1946969999999997</v>
      </c>
      <c r="F223" s="1">
        <v>7.1761236190795898</v>
      </c>
      <c r="G223" s="1">
        <v>2.6266252622008324E-2</v>
      </c>
      <c r="H223" s="23">
        <f>POWER(10,((E223-32.244)/-3.5068))</f>
        <v>13901631.044468539</v>
      </c>
      <c r="K223">
        <v>3</v>
      </c>
      <c r="L223">
        <v>6</v>
      </c>
    </row>
    <row r="224" spans="1:12" x14ac:dyDescent="0.2">
      <c r="A224" t="s">
        <v>518</v>
      </c>
      <c r="B224" t="s">
        <v>541</v>
      </c>
      <c r="C224" t="s">
        <v>541</v>
      </c>
      <c r="D224" t="s">
        <v>1119</v>
      </c>
      <c r="E224" s="1">
        <v>30.500208000000001</v>
      </c>
      <c r="H224" s="23">
        <f>POWER(10,((E224-32.244)/-3.5068))</f>
        <v>3.1423906958043304</v>
      </c>
      <c r="I224" s="23">
        <f t="shared" ref="I224" si="184">AVERAGE(H224:H225)</f>
        <v>1.578574126687833</v>
      </c>
      <c r="J224" s="23">
        <f t="shared" ref="J224" si="185">STDEV(H224:H225)</f>
        <v>2.2115706011083129</v>
      </c>
      <c r="K224">
        <v>3</v>
      </c>
      <c r="L224">
        <v>26</v>
      </c>
    </row>
    <row r="225" spans="1:12" x14ac:dyDescent="0.2">
      <c r="A225" t="s">
        <v>553</v>
      </c>
      <c r="B225" t="s">
        <v>541</v>
      </c>
      <c r="C225" t="s">
        <v>541</v>
      </c>
      <c r="D225" t="s">
        <v>1119</v>
      </c>
      <c r="E225" s="1">
        <v>38.664900000000003</v>
      </c>
      <c r="H225" s="23">
        <f>POWER(10,((E225-32.244)/-3.5068))</f>
        <v>1.4757557571335459E-2</v>
      </c>
      <c r="K225">
        <v>3</v>
      </c>
      <c r="L225">
        <v>34</v>
      </c>
    </row>
    <row r="226" spans="1:12" x14ac:dyDescent="0.2">
      <c r="A226" t="s">
        <v>588</v>
      </c>
      <c r="B226" t="s">
        <v>541</v>
      </c>
      <c r="C226" t="s">
        <v>541</v>
      </c>
      <c r="D226" t="s">
        <v>1119</v>
      </c>
      <c r="E226" s="1">
        <v>35.509438000000003</v>
      </c>
      <c r="H226" s="23">
        <f>POWER(10,((E226-32.244)/-3.5068))</f>
        <v>0.11717281149328571</v>
      </c>
      <c r="I226" s="23" t="e">
        <f t="shared" ref="I226" si="186">AVERAGE(H226:H227)</f>
        <v>#VALUE!</v>
      </c>
      <c r="J226" s="23" t="e">
        <f t="shared" ref="J226" si="187">STDEV(H226:H227)</f>
        <v>#VALUE!</v>
      </c>
      <c r="K226">
        <v>3</v>
      </c>
      <c r="L226">
        <v>31</v>
      </c>
    </row>
    <row r="227" spans="1:12" x14ac:dyDescent="0.2">
      <c r="A227" t="s">
        <v>622</v>
      </c>
      <c r="B227" t="s">
        <v>541</v>
      </c>
      <c r="C227" t="s">
        <v>541</v>
      </c>
      <c r="D227" t="s">
        <v>1119</v>
      </c>
      <c r="E227" t="s">
        <v>72</v>
      </c>
      <c r="H227" s="23" t="e">
        <f>POWER(10,((E227-32.244)/-3.5068))</f>
        <v>#VALUE!</v>
      </c>
      <c r="K227">
        <v>3</v>
      </c>
      <c r="L227">
        <v>39</v>
      </c>
    </row>
  </sheetData>
  <pageMargins left="0.7" right="0.7" top="0.75" bottom="0.75" header="0.3" footer="0.3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9"/>
  <sheetViews>
    <sheetView topLeftCell="A382" workbookViewId="0">
      <selection activeCell="A282" sqref="A282:M287"/>
    </sheetView>
  </sheetViews>
  <sheetFormatPr baseColWidth="10" defaultColWidth="8.83203125" defaultRowHeight="15" x14ac:dyDescent="0.2"/>
  <cols>
    <col min="9" max="9" width="12.83203125" style="23" bestFit="1" customWidth="1"/>
    <col min="10" max="10" width="10.1640625" style="23" bestFit="1" customWidth="1"/>
    <col min="11" max="11" width="8.83203125" style="23"/>
  </cols>
  <sheetData>
    <row r="1" spans="1:14" x14ac:dyDescent="0.2">
      <c r="A1" t="s">
        <v>0</v>
      </c>
      <c r="B1" t="s">
        <v>1</v>
      </c>
    </row>
    <row r="2" spans="1:14" x14ac:dyDescent="0.2">
      <c r="A2" t="s">
        <v>2</v>
      </c>
      <c r="B2" t="s">
        <v>3</v>
      </c>
    </row>
    <row r="3" spans="1:14" x14ac:dyDescent="0.2">
      <c r="A3" t="s">
        <v>4</v>
      </c>
      <c r="B3" t="s">
        <v>5</v>
      </c>
      <c r="N3" t="s">
        <v>1104</v>
      </c>
    </row>
    <row r="4" spans="1:14" x14ac:dyDescent="0.2">
      <c r="A4" t="s">
        <v>6</v>
      </c>
      <c r="B4" t="s">
        <v>3</v>
      </c>
    </row>
    <row r="5" spans="1:14" x14ac:dyDescent="0.2">
      <c r="A5" t="s">
        <v>7</v>
      </c>
      <c r="B5" t="s">
        <v>8</v>
      </c>
      <c r="N5" t="s">
        <v>1105</v>
      </c>
    </row>
    <row r="6" spans="1:14" x14ac:dyDescent="0.2">
      <c r="A6" t="s">
        <v>9</v>
      </c>
      <c r="B6" t="s">
        <v>3</v>
      </c>
    </row>
    <row r="7" spans="1:14" x14ac:dyDescent="0.2">
      <c r="A7" t="s">
        <v>10</v>
      </c>
      <c r="B7" t="s">
        <v>11</v>
      </c>
      <c r="N7" t="s">
        <v>1106</v>
      </c>
    </row>
    <row r="8" spans="1:14" x14ac:dyDescent="0.2">
      <c r="A8" t="s">
        <v>12</v>
      </c>
      <c r="B8" t="s">
        <v>3</v>
      </c>
    </row>
    <row r="9" spans="1:14" x14ac:dyDescent="0.2">
      <c r="A9" t="s">
        <v>13</v>
      </c>
      <c r="B9" t="s">
        <v>14</v>
      </c>
      <c r="N9" t="s">
        <v>1107</v>
      </c>
    </row>
    <row r="10" spans="1:14" x14ac:dyDescent="0.2">
      <c r="A10" t="s">
        <v>15</v>
      </c>
      <c r="B10" t="s">
        <v>3</v>
      </c>
    </row>
    <row r="11" spans="1:14" x14ac:dyDescent="0.2">
      <c r="A11" t="s">
        <v>16</v>
      </c>
      <c r="B11" t="s">
        <v>17</v>
      </c>
      <c r="N11" t="s">
        <v>1108</v>
      </c>
    </row>
    <row r="12" spans="1:14" x14ac:dyDescent="0.2">
      <c r="A12" t="s">
        <v>18</v>
      </c>
      <c r="B12" t="s">
        <v>3</v>
      </c>
    </row>
    <row r="13" spans="1:14" x14ac:dyDescent="0.2">
      <c r="A13" t="s">
        <v>19</v>
      </c>
      <c r="B13" t="s">
        <v>20</v>
      </c>
      <c r="N13" t="s">
        <v>1109</v>
      </c>
    </row>
    <row r="14" spans="1:14" x14ac:dyDescent="0.2">
      <c r="A14" t="s">
        <v>21</v>
      </c>
      <c r="B14" t="s">
        <v>3</v>
      </c>
    </row>
    <row r="15" spans="1:14" x14ac:dyDescent="0.2">
      <c r="A15" t="s">
        <v>22</v>
      </c>
      <c r="B15" t="s">
        <v>23</v>
      </c>
      <c r="N15" t="s">
        <v>1110</v>
      </c>
    </row>
    <row r="16" spans="1:14" x14ac:dyDescent="0.2">
      <c r="A16" t="s">
        <v>24</v>
      </c>
      <c r="B16" t="s">
        <v>3</v>
      </c>
    </row>
    <row r="17" spans="1:2" x14ac:dyDescent="0.2">
      <c r="A17" t="s">
        <v>25</v>
      </c>
      <c r="B17" t="s">
        <v>26</v>
      </c>
    </row>
    <row r="18" spans="1:2" x14ac:dyDescent="0.2">
      <c r="A18" t="s">
        <v>27</v>
      </c>
      <c r="B18" t="s">
        <v>3</v>
      </c>
    </row>
    <row r="19" spans="1:2" x14ac:dyDescent="0.2">
      <c r="A19" t="s">
        <v>28</v>
      </c>
      <c r="B19" t="s">
        <v>29</v>
      </c>
    </row>
    <row r="20" spans="1:2" x14ac:dyDescent="0.2">
      <c r="A20" t="s">
        <v>30</v>
      </c>
      <c r="B20" t="s">
        <v>31</v>
      </c>
    </row>
    <row r="21" spans="1:2" x14ac:dyDescent="0.2">
      <c r="A21" t="s">
        <v>32</v>
      </c>
      <c r="B21" t="s">
        <v>1139</v>
      </c>
    </row>
    <row r="22" spans="1:2" x14ac:dyDescent="0.2">
      <c r="A22" t="s">
        <v>34</v>
      </c>
      <c r="B22" t="s">
        <v>1140</v>
      </c>
    </row>
    <row r="23" spans="1:2" x14ac:dyDescent="0.2">
      <c r="A23" t="s">
        <v>36</v>
      </c>
      <c r="B23" t="s">
        <v>1141</v>
      </c>
    </row>
    <row r="24" spans="1:2" x14ac:dyDescent="0.2">
      <c r="A24" t="s">
        <v>38</v>
      </c>
      <c r="B24" t="s">
        <v>1142</v>
      </c>
    </row>
    <row r="25" spans="1:2" x14ac:dyDescent="0.2">
      <c r="A25" t="s">
        <v>40</v>
      </c>
      <c r="B25" t="s">
        <v>41</v>
      </c>
    </row>
    <row r="26" spans="1:2" x14ac:dyDescent="0.2">
      <c r="A26" t="s">
        <v>42</v>
      </c>
      <c r="B26" t="s">
        <v>43</v>
      </c>
    </row>
    <row r="27" spans="1:2" x14ac:dyDescent="0.2">
      <c r="A27" t="s">
        <v>44</v>
      </c>
      <c r="B27" t="s">
        <v>45</v>
      </c>
    </row>
    <row r="28" spans="1:2" x14ac:dyDescent="0.2">
      <c r="A28" t="s">
        <v>46</v>
      </c>
      <c r="B28" t="s">
        <v>47</v>
      </c>
    </row>
    <row r="29" spans="1:2" x14ac:dyDescent="0.2">
      <c r="A29" t="s">
        <v>48</v>
      </c>
      <c r="B29" t="s">
        <v>49</v>
      </c>
    </row>
    <row r="30" spans="1:2" x14ac:dyDescent="0.2">
      <c r="A30" t="s">
        <v>50</v>
      </c>
      <c r="B30" t="s">
        <v>51</v>
      </c>
    </row>
    <row r="31" spans="1:2" x14ac:dyDescent="0.2">
      <c r="A31" t="s">
        <v>52</v>
      </c>
      <c r="B31" t="s">
        <v>53</v>
      </c>
    </row>
    <row r="32" spans="1:2" x14ac:dyDescent="0.2">
      <c r="A32" t="s">
        <v>54</v>
      </c>
      <c r="B32" t="s">
        <v>55</v>
      </c>
    </row>
    <row r="35" spans="1:15" ht="16" thickBot="1" x14ac:dyDescent="0.25">
      <c r="A35" t="s">
        <v>56</v>
      </c>
      <c r="B35" t="s">
        <v>57</v>
      </c>
      <c r="C35" t="s">
        <v>58</v>
      </c>
      <c r="D35" t="s">
        <v>59</v>
      </c>
      <c r="E35" t="s">
        <v>1116</v>
      </c>
      <c r="F35" t="s">
        <v>60</v>
      </c>
      <c r="G35" t="s">
        <v>61</v>
      </c>
      <c r="H35" t="s">
        <v>62</v>
      </c>
      <c r="I35" s="23" t="s">
        <v>1236</v>
      </c>
      <c r="J35" s="23" t="s">
        <v>1237</v>
      </c>
      <c r="K35" s="23" t="s">
        <v>1267</v>
      </c>
      <c r="L35" t="s">
        <v>66</v>
      </c>
      <c r="M35" t="s">
        <v>67</v>
      </c>
    </row>
    <row r="36" spans="1:15" x14ac:dyDescent="0.2">
      <c r="A36" s="10" t="s">
        <v>68</v>
      </c>
      <c r="B36" s="11" t="s">
        <v>69</v>
      </c>
      <c r="C36" s="11" t="s">
        <v>1143</v>
      </c>
      <c r="D36" s="11" t="s">
        <v>71</v>
      </c>
      <c r="E36" s="11" t="s">
        <v>1144</v>
      </c>
      <c r="F36" s="11" t="s">
        <v>72</v>
      </c>
      <c r="G36" s="11"/>
      <c r="H36" s="11"/>
      <c r="I36" s="56" t="e">
        <f>POWER(10,((F36-40.566)/-3.7937))</f>
        <v>#VALUE!</v>
      </c>
      <c r="J36" s="56" t="e">
        <f>AVERAGE(I36:I37)</f>
        <v>#VALUE!</v>
      </c>
      <c r="K36" s="56" t="e">
        <f>STDEV(I36:I37)</f>
        <v>#VALUE!</v>
      </c>
      <c r="L36" s="11">
        <v>3</v>
      </c>
      <c r="M36" s="12">
        <v>39</v>
      </c>
    </row>
    <row r="37" spans="1:15" x14ac:dyDescent="0.2">
      <c r="A37" s="13" t="s">
        <v>118</v>
      </c>
      <c r="B37" s="8" t="s">
        <v>69</v>
      </c>
      <c r="C37" s="8" t="s">
        <v>1143</v>
      </c>
      <c r="D37" s="8" t="s">
        <v>71</v>
      </c>
      <c r="E37" s="8" t="s">
        <v>1144</v>
      </c>
      <c r="F37" s="8" t="s">
        <v>72</v>
      </c>
      <c r="G37" s="8"/>
      <c r="H37" s="8"/>
      <c r="I37" s="54" t="e">
        <f>POWER(10,((F37-40.566)/-3.7937))</f>
        <v>#VALUE!</v>
      </c>
      <c r="J37" s="54"/>
      <c r="K37" s="54"/>
      <c r="L37" s="8">
        <v>3</v>
      </c>
      <c r="M37" s="14">
        <v>39</v>
      </c>
    </row>
    <row r="38" spans="1:15" x14ac:dyDescent="0.2">
      <c r="A38" s="13" t="s">
        <v>142</v>
      </c>
      <c r="B38" s="8" t="s">
        <v>143</v>
      </c>
      <c r="C38" s="8" t="s">
        <v>1143</v>
      </c>
      <c r="D38" s="8" t="s">
        <v>71</v>
      </c>
      <c r="E38" s="8" t="s">
        <v>1144</v>
      </c>
      <c r="F38" s="8" t="s">
        <v>72</v>
      </c>
      <c r="G38" s="9">
        <v>37.044502258300781</v>
      </c>
      <c r="H38" s="8"/>
      <c r="I38" s="54" t="e">
        <f>POWER(10,((F38-40.566)/-3.7937))</f>
        <v>#VALUE!</v>
      </c>
      <c r="J38" s="54" t="e">
        <f>AVERAGE(I38:I39)</f>
        <v>#VALUE!</v>
      </c>
      <c r="K38" s="54" t="e">
        <f>STDEV(I38:I39)</f>
        <v>#VALUE!</v>
      </c>
      <c r="L38" s="8">
        <v>3</v>
      </c>
      <c r="M38" s="14">
        <v>39</v>
      </c>
    </row>
    <row r="39" spans="1:15" x14ac:dyDescent="0.2">
      <c r="A39" s="13" t="s">
        <v>188</v>
      </c>
      <c r="B39" s="8" t="s">
        <v>143</v>
      </c>
      <c r="C39" s="8" t="s">
        <v>1143</v>
      </c>
      <c r="D39" s="8" t="s">
        <v>71</v>
      </c>
      <c r="E39" s="8" t="s">
        <v>1144</v>
      </c>
      <c r="F39" s="9">
        <v>37.044502000000001</v>
      </c>
      <c r="G39" s="9">
        <v>37.044502258300781</v>
      </c>
      <c r="H39" s="8"/>
      <c r="I39" s="54">
        <f>POWER(10,((F39-40.566)/-3.7937))</f>
        <v>8.4771318690079092</v>
      </c>
      <c r="J39" s="54"/>
      <c r="K39" s="54"/>
      <c r="L39" s="8">
        <v>3</v>
      </c>
      <c r="M39" s="14">
        <v>33</v>
      </c>
    </row>
    <row r="40" spans="1:15" x14ac:dyDescent="0.2">
      <c r="A40" s="13" t="s">
        <v>212</v>
      </c>
      <c r="B40" s="8" t="s">
        <v>213</v>
      </c>
      <c r="C40" s="8" t="s">
        <v>1143</v>
      </c>
      <c r="D40" s="8" t="s">
        <v>71</v>
      </c>
      <c r="E40" s="8" t="s">
        <v>1144</v>
      </c>
      <c r="F40" s="8" t="s">
        <v>72</v>
      </c>
      <c r="G40" s="8"/>
      <c r="H40" s="8"/>
      <c r="I40" s="54" t="e">
        <f>POWER(10,((F40-40.566)/-3.7937))</f>
        <v>#VALUE!</v>
      </c>
      <c r="J40" s="54" t="e">
        <f t="shared" ref="J40" si="0">AVERAGE(I40:I41)</f>
        <v>#VALUE!</v>
      </c>
      <c r="K40" s="54" t="e">
        <f t="shared" ref="K40" si="1">STDEV(I40:I41)</f>
        <v>#VALUE!</v>
      </c>
      <c r="L40" s="8">
        <v>3</v>
      </c>
      <c r="M40" s="14">
        <v>39</v>
      </c>
    </row>
    <row r="41" spans="1:15" ht="16" thickBot="1" x14ac:dyDescent="0.25">
      <c r="A41" s="15" t="s">
        <v>259</v>
      </c>
      <c r="B41" s="16" t="s">
        <v>213</v>
      </c>
      <c r="C41" s="16" t="s">
        <v>1143</v>
      </c>
      <c r="D41" s="16" t="s">
        <v>71</v>
      </c>
      <c r="E41" s="16" t="s">
        <v>1144</v>
      </c>
      <c r="F41" s="16" t="s">
        <v>72</v>
      </c>
      <c r="G41" s="16"/>
      <c r="H41" s="16"/>
      <c r="I41" s="59" t="e">
        <f>POWER(10,((F41-40.566)/-3.7937))</f>
        <v>#VALUE!</v>
      </c>
      <c r="J41" s="59"/>
      <c r="K41" s="59"/>
      <c r="L41" s="16">
        <v>3</v>
      </c>
      <c r="M41" s="17">
        <v>39</v>
      </c>
    </row>
    <row r="42" spans="1:15" x14ac:dyDescent="0.2">
      <c r="A42" s="10" t="s">
        <v>283</v>
      </c>
      <c r="B42" s="11" t="s">
        <v>284</v>
      </c>
      <c r="C42" s="11" t="s">
        <v>1143</v>
      </c>
      <c r="D42" s="11" t="s">
        <v>71</v>
      </c>
      <c r="E42" s="11" t="s">
        <v>1144</v>
      </c>
      <c r="F42" s="11" t="s">
        <v>72</v>
      </c>
      <c r="G42" s="11"/>
      <c r="H42" s="11"/>
      <c r="I42" s="56" t="e">
        <f>POWER(10,((F42-40.566)/-3.7937))</f>
        <v>#VALUE!</v>
      </c>
      <c r="J42" s="56" t="e">
        <f t="shared" ref="J42" si="2">AVERAGE(I42:I43)</f>
        <v>#VALUE!</v>
      </c>
      <c r="K42" s="56" t="e">
        <f t="shared" ref="K42" si="3">STDEV(I42:I43)</f>
        <v>#VALUE!</v>
      </c>
      <c r="L42" s="11">
        <v>3</v>
      </c>
      <c r="M42" s="12">
        <v>39</v>
      </c>
    </row>
    <row r="43" spans="1:15" x14ac:dyDescent="0.2">
      <c r="A43" s="13" t="s">
        <v>330</v>
      </c>
      <c r="B43" s="8" t="s">
        <v>284</v>
      </c>
      <c r="C43" s="8" t="s">
        <v>1143</v>
      </c>
      <c r="D43" s="8" t="s">
        <v>71</v>
      </c>
      <c r="E43" s="8" t="s">
        <v>1144</v>
      </c>
      <c r="F43" s="8" t="s">
        <v>72</v>
      </c>
      <c r="G43" s="8"/>
      <c r="H43" s="8"/>
      <c r="I43" s="54" t="e">
        <f>POWER(10,((F43-40.566)/-3.7937))</f>
        <v>#VALUE!</v>
      </c>
      <c r="J43" s="54"/>
      <c r="K43" s="54"/>
      <c r="L43" s="8">
        <v>3</v>
      </c>
      <c r="M43" s="14">
        <v>39</v>
      </c>
    </row>
    <row r="44" spans="1:15" x14ac:dyDescent="0.2">
      <c r="A44" s="13" t="s">
        <v>354</v>
      </c>
      <c r="B44" s="8" t="s">
        <v>355</v>
      </c>
      <c r="C44" s="8" t="s">
        <v>1143</v>
      </c>
      <c r="D44" s="8" t="s">
        <v>71</v>
      </c>
      <c r="E44" s="8" t="s">
        <v>1144</v>
      </c>
      <c r="F44" s="9">
        <v>23.263058000000001</v>
      </c>
      <c r="G44" s="9">
        <v>23.037910461425781</v>
      </c>
      <c r="H44" s="9">
        <v>0.31840762495994568</v>
      </c>
      <c r="I44" s="54">
        <f>POWER(10,((F44-40.566)/-3.7937))</f>
        <v>36388.771452898647</v>
      </c>
      <c r="J44" s="54">
        <f t="shared" ref="J44" si="4">AVERAGE(I44:I45)</f>
        <v>42107.348823549721</v>
      </c>
      <c r="K44" s="54">
        <f t="shared" ref="K44" si="5">STDEV(I44:I45)</f>
        <v>8087.2896750545406</v>
      </c>
      <c r="L44" s="8">
        <v>3</v>
      </c>
      <c r="M44" s="14">
        <v>20</v>
      </c>
    </row>
    <row r="45" spans="1:15" x14ac:dyDescent="0.2">
      <c r="A45" s="13" t="s">
        <v>401</v>
      </c>
      <c r="B45" s="8" t="s">
        <v>355</v>
      </c>
      <c r="C45" s="8" t="s">
        <v>1143</v>
      </c>
      <c r="D45" s="8" t="s">
        <v>71</v>
      </c>
      <c r="E45" s="8" t="s">
        <v>1144</v>
      </c>
      <c r="F45" s="9">
        <v>22.812760999999998</v>
      </c>
      <c r="G45" s="9">
        <v>23.037910461425781</v>
      </c>
      <c r="H45" s="9">
        <v>0.31840762495994568</v>
      </c>
      <c r="I45" s="54">
        <f>POWER(10,((F45-40.566)/-3.7937))</f>
        <v>47825.926194200787</v>
      </c>
      <c r="J45" s="54"/>
      <c r="K45" s="54"/>
      <c r="L45" s="8">
        <v>3</v>
      </c>
      <c r="M45" s="14">
        <v>20</v>
      </c>
    </row>
    <row r="46" spans="1:15" x14ac:dyDescent="0.2">
      <c r="A46" s="13" t="s">
        <v>425</v>
      </c>
      <c r="B46" s="8" t="s">
        <v>426</v>
      </c>
      <c r="C46" s="8" t="s">
        <v>1143</v>
      </c>
      <c r="D46" s="8" t="s">
        <v>71</v>
      </c>
      <c r="E46" s="8" t="s">
        <v>1144</v>
      </c>
      <c r="F46" s="9">
        <v>16.963476</v>
      </c>
      <c r="G46" s="9">
        <v>17.0467529296875</v>
      </c>
      <c r="H46" s="9">
        <v>0.11777245253324509</v>
      </c>
      <c r="I46" s="54">
        <f>POWER(10,((F46-40.566)/-3.7937))</f>
        <v>1665348.4873938991</v>
      </c>
      <c r="J46" s="54">
        <f>AVERAGE(I46:I47)</f>
        <v>1585287.4207790713</v>
      </c>
      <c r="K46" s="54">
        <f t="shared" ref="K46" si="6">STDEV(I46:I47)</f>
        <v>113223.44622474517</v>
      </c>
      <c r="L46" s="8">
        <v>3</v>
      </c>
      <c r="M46" s="14">
        <v>14</v>
      </c>
      <c r="O46" s="30">
        <f>J46/Universal_P1!I46</f>
        <v>0.40322666362417681</v>
      </c>
    </row>
    <row r="47" spans="1:15" ht="16" thickBot="1" x14ac:dyDescent="0.25">
      <c r="A47" s="15" t="s">
        <v>472</v>
      </c>
      <c r="B47" s="16" t="s">
        <v>426</v>
      </c>
      <c r="C47" s="16" t="s">
        <v>1143</v>
      </c>
      <c r="D47" s="16" t="s">
        <v>71</v>
      </c>
      <c r="E47" s="16" t="s">
        <v>1144</v>
      </c>
      <c r="F47" s="18">
        <v>17.130032</v>
      </c>
      <c r="G47" s="18">
        <v>17.0467529296875</v>
      </c>
      <c r="H47" s="18">
        <v>0.11777245253324509</v>
      </c>
      <c r="I47" s="59">
        <f>POWER(10,((F47-40.566)/-3.7937))</f>
        <v>1505226.3541642437</v>
      </c>
      <c r="J47" s="59"/>
      <c r="K47" s="59"/>
      <c r="L47" s="16">
        <v>3</v>
      </c>
      <c r="M47" s="17">
        <v>14</v>
      </c>
    </row>
    <row r="48" spans="1:15" x14ac:dyDescent="0.2">
      <c r="A48" s="10" t="s">
        <v>496</v>
      </c>
      <c r="B48" s="11" t="s">
        <v>497</v>
      </c>
      <c r="C48" s="11" t="s">
        <v>1143</v>
      </c>
      <c r="D48" s="11" t="s">
        <v>71</v>
      </c>
      <c r="E48" s="11" t="s">
        <v>1144</v>
      </c>
      <c r="F48" s="11" t="s">
        <v>72</v>
      </c>
      <c r="G48" s="11"/>
      <c r="H48" s="11"/>
      <c r="I48" s="56" t="e">
        <f>POWER(10,((F48-40.566)/-3.7937))</f>
        <v>#VALUE!</v>
      </c>
      <c r="J48" s="56" t="e">
        <f t="shared" ref="J48" si="7">AVERAGE(I48:I49)</f>
        <v>#VALUE!</v>
      </c>
      <c r="K48" s="56" t="e">
        <f t="shared" ref="K48" si="8">STDEV(I48:I49)</f>
        <v>#VALUE!</v>
      </c>
      <c r="L48" s="11">
        <v>3</v>
      </c>
      <c r="M48" s="12">
        <v>39</v>
      </c>
    </row>
    <row r="49" spans="1:15" x14ac:dyDescent="0.2">
      <c r="A49" s="13" t="s">
        <v>542</v>
      </c>
      <c r="B49" s="8" t="s">
        <v>497</v>
      </c>
      <c r="C49" s="8" t="s">
        <v>1143</v>
      </c>
      <c r="D49" s="8" t="s">
        <v>71</v>
      </c>
      <c r="E49" s="8" t="s">
        <v>1144</v>
      </c>
      <c r="F49" s="8" t="s">
        <v>72</v>
      </c>
      <c r="G49" s="8"/>
      <c r="H49" s="8"/>
      <c r="I49" s="54" t="e">
        <f>POWER(10,((F49-40.566)/-3.7937))</f>
        <v>#VALUE!</v>
      </c>
      <c r="J49" s="54"/>
      <c r="K49" s="54"/>
      <c r="L49" s="8">
        <v>3</v>
      </c>
      <c r="M49" s="14">
        <v>39</v>
      </c>
    </row>
    <row r="50" spans="1:15" x14ac:dyDescent="0.2">
      <c r="A50" s="13" t="s">
        <v>566</v>
      </c>
      <c r="B50" s="8" t="s">
        <v>567</v>
      </c>
      <c r="C50" s="8" t="s">
        <v>1143</v>
      </c>
      <c r="D50" s="8" t="s">
        <v>71</v>
      </c>
      <c r="E50" s="8" t="s">
        <v>1144</v>
      </c>
      <c r="F50" s="8" t="s">
        <v>72</v>
      </c>
      <c r="G50" s="8"/>
      <c r="H50" s="8"/>
      <c r="I50" s="54" t="e">
        <f>POWER(10,((F50-40.566)/-3.7937))</f>
        <v>#VALUE!</v>
      </c>
      <c r="J50" s="54" t="e">
        <f t="shared" ref="J50" si="9">AVERAGE(I50:I51)</f>
        <v>#VALUE!</v>
      </c>
      <c r="K50" s="54" t="e">
        <f t="shared" ref="K50" si="10">STDEV(I50:I51)</f>
        <v>#VALUE!</v>
      </c>
      <c r="L50" s="8">
        <v>3</v>
      </c>
      <c r="M50" s="14">
        <v>39</v>
      </c>
    </row>
    <row r="51" spans="1:15" x14ac:dyDescent="0.2">
      <c r="A51" s="13" t="s">
        <v>611</v>
      </c>
      <c r="B51" s="8" t="s">
        <v>567</v>
      </c>
      <c r="C51" s="8" t="s">
        <v>1143</v>
      </c>
      <c r="D51" s="8" t="s">
        <v>71</v>
      </c>
      <c r="E51" s="8" t="s">
        <v>1144</v>
      </c>
      <c r="F51" s="8" t="s">
        <v>72</v>
      </c>
      <c r="G51" s="8"/>
      <c r="H51" s="8"/>
      <c r="I51" s="54" t="e">
        <f>POWER(10,((F51-40.566)/-3.7937))</f>
        <v>#VALUE!</v>
      </c>
      <c r="J51" s="54"/>
      <c r="K51" s="54"/>
      <c r="L51" s="8">
        <v>3</v>
      </c>
      <c r="M51" s="14">
        <v>39</v>
      </c>
    </row>
    <row r="52" spans="1:15" x14ac:dyDescent="0.2">
      <c r="A52" s="13" t="s">
        <v>73</v>
      </c>
      <c r="B52" s="8" t="s">
        <v>74</v>
      </c>
      <c r="C52" s="8" t="s">
        <v>1143</v>
      </c>
      <c r="D52" s="8" t="s">
        <v>71</v>
      </c>
      <c r="E52" s="8" t="s">
        <v>1144</v>
      </c>
      <c r="F52" s="9">
        <v>17.112103999999999</v>
      </c>
      <c r="G52" s="9">
        <v>17.138919830322266</v>
      </c>
      <c r="H52" s="9">
        <v>3.7924069911241531E-2</v>
      </c>
      <c r="I52" s="54">
        <f>POWER(10,((F52-40.566)/-3.7937))</f>
        <v>1521694.7527058045</v>
      </c>
      <c r="J52" s="54">
        <f t="shared" ref="J52" si="11">AVERAGE(I52:I53)</f>
        <v>1497326.0267493129</v>
      </c>
      <c r="K52" s="54">
        <f t="shared" ref="K52" si="12">STDEV(I52:I53)</f>
        <v>34462.582745423948</v>
      </c>
      <c r="L52" s="8">
        <v>3</v>
      </c>
      <c r="M52" s="14">
        <v>14</v>
      </c>
      <c r="O52" s="1"/>
    </row>
    <row r="53" spans="1:15" ht="16" thickBot="1" x14ac:dyDescent="0.25">
      <c r="A53" s="15" t="s">
        <v>119</v>
      </c>
      <c r="B53" s="16" t="s">
        <v>74</v>
      </c>
      <c r="C53" s="16" t="s">
        <v>1143</v>
      </c>
      <c r="D53" s="16" t="s">
        <v>71</v>
      </c>
      <c r="E53" s="16" t="s">
        <v>1144</v>
      </c>
      <c r="F53" s="18">
        <v>17.165737</v>
      </c>
      <c r="G53" s="18">
        <v>17.138919830322266</v>
      </c>
      <c r="H53" s="18">
        <v>3.7924069911241531E-2</v>
      </c>
      <c r="I53" s="59">
        <f>POWER(10,((F53-40.566)/-3.7937))</f>
        <v>1472957.300792821</v>
      </c>
      <c r="J53" s="59"/>
      <c r="K53" s="59"/>
      <c r="L53" s="16">
        <v>3</v>
      </c>
      <c r="M53" s="17">
        <v>14</v>
      </c>
    </row>
    <row r="54" spans="1:15" x14ac:dyDescent="0.2">
      <c r="A54" s="10" t="s">
        <v>144</v>
      </c>
      <c r="B54" s="11" t="s">
        <v>145</v>
      </c>
      <c r="C54" s="11" t="s">
        <v>1143</v>
      </c>
      <c r="D54" s="11" t="s">
        <v>71</v>
      </c>
      <c r="E54" s="11" t="s">
        <v>1144</v>
      </c>
      <c r="F54" s="11" t="s">
        <v>72</v>
      </c>
      <c r="G54" s="11"/>
      <c r="H54" s="11"/>
      <c r="I54" s="56" t="e">
        <f>POWER(10,((F54-40.566)/-3.7937))</f>
        <v>#VALUE!</v>
      </c>
      <c r="J54" s="56" t="e">
        <f t="shared" ref="J54" si="13">AVERAGE(I54:I55)</f>
        <v>#VALUE!</v>
      </c>
      <c r="K54" s="56" t="e">
        <f t="shared" ref="K54" si="14">STDEV(I54:I55)</f>
        <v>#VALUE!</v>
      </c>
      <c r="L54" s="11">
        <v>3</v>
      </c>
      <c r="M54" s="12">
        <v>39</v>
      </c>
    </row>
    <row r="55" spans="1:15" x14ac:dyDescent="0.2">
      <c r="A55" s="13" t="s">
        <v>189</v>
      </c>
      <c r="B55" s="8" t="s">
        <v>145</v>
      </c>
      <c r="C55" s="8" t="s">
        <v>1143</v>
      </c>
      <c r="D55" s="8" t="s">
        <v>71</v>
      </c>
      <c r="E55" s="8" t="s">
        <v>1144</v>
      </c>
      <c r="F55" s="8" t="s">
        <v>72</v>
      </c>
      <c r="G55" s="8"/>
      <c r="H55" s="8"/>
      <c r="I55" s="54" t="e">
        <f>POWER(10,((F55-40.566)/-3.7937))</f>
        <v>#VALUE!</v>
      </c>
      <c r="J55" s="54"/>
      <c r="K55" s="54"/>
      <c r="L55" s="8">
        <v>3</v>
      </c>
      <c r="M55" s="14">
        <v>39</v>
      </c>
    </row>
    <row r="56" spans="1:15" x14ac:dyDescent="0.2">
      <c r="A56" s="13" t="s">
        <v>214</v>
      </c>
      <c r="B56" s="8" t="s">
        <v>215</v>
      </c>
      <c r="C56" s="8" t="s">
        <v>1143</v>
      </c>
      <c r="D56" s="8" t="s">
        <v>71</v>
      </c>
      <c r="E56" s="8" t="s">
        <v>1144</v>
      </c>
      <c r="F56" s="9">
        <v>20.56062</v>
      </c>
      <c r="G56" s="9">
        <v>20.635656356811523</v>
      </c>
      <c r="H56" s="9">
        <v>0.106118343770504</v>
      </c>
      <c r="I56" s="54">
        <f>POWER(10,((F56-40.566)/-3.7937))</f>
        <v>187636.05244593634</v>
      </c>
      <c r="J56" s="54">
        <f t="shared" ref="J56" si="15">AVERAGE(I56:I57)</f>
        <v>179468.11418816433</v>
      </c>
      <c r="K56" s="54">
        <f t="shared" ref="K56" si="16">STDEV(I56:I57)</f>
        <v>11551.209060767245</v>
      </c>
      <c r="L56" s="8">
        <v>3</v>
      </c>
      <c r="M56" s="14">
        <v>17</v>
      </c>
    </row>
    <row r="57" spans="1:15" x14ac:dyDescent="0.2">
      <c r="A57" s="13" t="s">
        <v>260</v>
      </c>
      <c r="B57" s="8" t="s">
        <v>215</v>
      </c>
      <c r="C57" s="8" t="s">
        <v>1143</v>
      </c>
      <c r="D57" s="8" t="s">
        <v>71</v>
      </c>
      <c r="E57" s="8" t="s">
        <v>1144</v>
      </c>
      <c r="F57" s="9">
        <v>20.710692999999999</v>
      </c>
      <c r="G57" s="9">
        <v>20.635656356811523</v>
      </c>
      <c r="H57" s="9">
        <v>0.106118343770504</v>
      </c>
      <c r="I57" s="54">
        <f>POWER(10,((F57-40.566)/-3.7937))</f>
        <v>171300.17593039232</v>
      </c>
      <c r="J57" s="54"/>
      <c r="K57" s="54"/>
      <c r="L57" s="8">
        <v>3</v>
      </c>
      <c r="M57" s="14">
        <v>17</v>
      </c>
    </row>
    <row r="58" spans="1:15" x14ac:dyDescent="0.2">
      <c r="A58" s="13" t="s">
        <v>285</v>
      </c>
      <c r="B58" s="8" t="s">
        <v>286</v>
      </c>
      <c r="C58" s="8" t="s">
        <v>1143</v>
      </c>
      <c r="D58" s="8" t="s">
        <v>71</v>
      </c>
      <c r="E58" s="8" t="s">
        <v>1144</v>
      </c>
      <c r="F58" s="9">
        <v>21.373456999999998</v>
      </c>
      <c r="G58" s="9">
        <v>21.291555404663086</v>
      </c>
      <c r="H58" s="9">
        <v>0.11582628637552261</v>
      </c>
      <c r="I58" s="54">
        <f>POWER(10,((F58-40.566)/-3.7937))</f>
        <v>114566.22253707761</v>
      </c>
      <c r="J58" s="54">
        <f t="shared" ref="J58" si="17">AVERAGE(I58:I59)</f>
        <v>120554.04370197259</v>
      </c>
      <c r="K58" s="54">
        <f t="shared" ref="K58" si="18">STDEV(I58:I59)</f>
        <v>8468.0579004591455</v>
      </c>
      <c r="L58" s="8">
        <v>3</v>
      </c>
      <c r="M58" s="14">
        <v>18</v>
      </c>
    </row>
    <row r="59" spans="1:15" ht="16" thickBot="1" x14ac:dyDescent="0.25">
      <c r="A59" s="15" t="s">
        <v>331</v>
      </c>
      <c r="B59" s="16" t="s">
        <v>286</v>
      </c>
      <c r="C59" s="16" t="s">
        <v>1143</v>
      </c>
      <c r="D59" s="16" t="s">
        <v>71</v>
      </c>
      <c r="E59" s="16" t="s">
        <v>1144</v>
      </c>
      <c r="F59" s="18">
        <v>21.209654</v>
      </c>
      <c r="G59" s="18">
        <v>21.291555404663086</v>
      </c>
      <c r="H59" s="18">
        <v>0.11582628637552261</v>
      </c>
      <c r="I59" s="59">
        <f>POWER(10,((F59-40.566)/-3.7937))</f>
        <v>126541.86486686757</v>
      </c>
      <c r="J59" s="59"/>
      <c r="K59" s="59"/>
      <c r="L59" s="16">
        <v>3</v>
      </c>
      <c r="M59" s="17">
        <v>18</v>
      </c>
    </row>
    <row r="60" spans="1:15" x14ac:dyDescent="0.2">
      <c r="A60" s="13" t="s">
        <v>356</v>
      </c>
      <c r="B60" s="8" t="s">
        <v>357</v>
      </c>
      <c r="C60" s="8" t="s">
        <v>1143</v>
      </c>
      <c r="D60" s="8" t="s">
        <v>71</v>
      </c>
      <c r="E60" s="8" t="s">
        <v>1144</v>
      </c>
      <c r="F60" s="9">
        <v>33.679729999999999</v>
      </c>
      <c r="G60" s="9">
        <v>34.065376281738281</v>
      </c>
      <c r="H60" s="9">
        <v>0.54538965225219727</v>
      </c>
      <c r="I60" s="23">
        <f>POWER(10,((F60-40.566)/-3.7937))</f>
        <v>65.340988841997145</v>
      </c>
      <c r="J60" s="23">
        <f t="shared" ref="J60" si="19">AVERAGE(I60:I61)</f>
        <v>53.127673441996386</v>
      </c>
      <c r="K60" s="23">
        <f t="shared" ref="K60" si="20">STDEV(I60:I61)</f>
        <v>17.272236280221236</v>
      </c>
      <c r="L60" s="8">
        <v>3</v>
      </c>
      <c r="M60" s="14">
        <v>31</v>
      </c>
    </row>
    <row r="61" spans="1:15" x14ac:dyDescent="0.2">
      <c r="A61" s="13" t="s">
        <v>402</v>
      </c>
      <c r="B61" s="8" t="s">
        <v>357</v>
      </c>
      <c r="C61" s="8" t="s">
        <v>1143</v>
      </c>
      <c r="D61" s="8" t="s">
        <v>71</v>
      </c>
      <c r="E61" s="8" t="s">
        <v>1144</v>
      </c>
      <c r="F61" s="9">
        <v>34.451027000000003</v>
      </c>
      <c r="G61" s="9">
        <v>34.065376281738281</v>
      </c>
      <c r="H61" s="9">
        <v>0.54538965225219727</v>
      </c>
      <c r="I61" s="23">
        <f>POWER(10,((F61-40.566)/-3.7937))</f>
        <v>40.914358041995627</v>
      </c>
      <c r="L61" s="8">
        <v>3</v>
      </c>
      <c r="M61" s="14">
        <v>31</v>
      </c>
    </row>
    <row r="62" spans="1:15" x14ac:dyDescent="0.2">
      <c r="A62" s="13" t="s">
        <v>427</v>
      </c>
      <c r="B62" s="8" t="s">
        <v>428</v>
      </c>
      <c r="C62" s="8" t="s">
        <v>1143</v>
      </c>
      <c r="D62" s="8" t="s">
        <v>71</v>
      </c>
      <c r="E62" s="8" t="s">
        <v>1144</v>
      </c>
      <c r="F62" s="8" t="s">
        <v>72</v>
      </c>
      <c r="G62" s="8"/>
      <c r="H62" s="8"/>
      <c r="I62" s="23" t="e">
        <f>POWER(10,((F62-40.566)/-3.7937))</f>
        <v>#VALUE!</v>
      </c>
      <c r="J62" s="23" t="e">
        <f t="shared" ref="J62" si="21">AVERAGE(I62:I63)</f>
        <v>#VALUE!</v>
      </c>
      <c r="K62" s="23" t="e">
        <f t="shared" ref="K62" si="22">STDEV(I62:I63)</f>
        <v>#VALUE!</v>
      </c>
      <c r="L62" s="8">
        <v>3</v>
      </c>
      <c r="M62" s="14">
        <v>39</v>
      </c>
    </row>
    <row r="63" spans="1:15" x14ac:dyDescent="0.2">
      <c r="A63" s="13" t="s">
        <v>473</v>
      </c>
      <c r="B63" s="8" t="s">
        <v>428</v>
      </c>
      <c r="C63" s="8" t="s">
        <v>1143</v>
      </c>
      <c r="D63" s="8" t="s">
        <v>71</v>
      </c>
      <c r="E63" s="8" t="s">
        <v>1144</v>
      </c>
      <c r="F63" s="8" t="s">
        <v>72</v>
      </c>
      <c r="G63" s="8"/>
      <c r="H63" s="8"/>
      <c r="I63" s="23" t="e">
        <f>POWER(10,((F63-40.566)/-3.7937))</f>
        <v>#VALUE!</v>
      </c>
      <c r="L63" s="8">
        <v>3</v>
      </c>
      <c r="M63" s="14">
        <v>39</v>
      </c>
    </row>
    <row r="64" spans="1:15" x14ac:dyDescent="0.2">
      <c r="A64" s="13" t="s">
        <v>498</v>
      </c>
      <c r="B64" s="8" t="s">
        <v>499</v>
      </c>
      <c r="C64" s="8" t="s">
        <v>1143</v>
      </c>
      <c r="D64" s="8" t="s">
        <v>71</v>
      </c>
      <c r="E64" s="8" t="s">
        <v>1144</v>
      </c>
      <c r="F64" s="9">
        <v>19.001503</v>
      </c>
      <c r="G64" s="9">
        <v>19.238571166992188</v>
      </c>
      <c r="H64" s="9">
        <v>0.33526504039764404</v>
      </c>
      <c r="I64" s="23">
        <f>POWER(10,((F64-40.566)/-3.7937))</f>
        <v>483383.24037238973</v>
      </c>
      <c r="J64" s="23">
        <f t="shared" ref="J64" si="23">AVERAGE(I64:I65)</f>
        <v>422943.07221159723</v>
      </c>
      <c r="K64" s="23">
        <f t="shared" ref="K64" si="24">STDEV(I64:I65)</f>
        <v>85475.30552510322</v>
      </c>
      <c r="L64" s="8">
        <v>3</v>
      </c>
      <c r="M64" s="14">
        <v>16</v>
      </c>
    </row>
    <row r="65" spans="1:13" ht="16" thickBot="1" x14ac:dyDescent="0.25">
      <c r="A65" s="13" t="s">
        <v>543</v>
      </c>
      <c r="B65" s="8" t="s">
        <v>499</v>
      </c>
      <c r="C65" s="8" t="s">
        <v>1143</v>
      </c>
      <c r="D65" s="8" t="s">
        <v>71</v>
      </c>
      <c r="E65" s="8" t="s">
        <v>1144</v>
      </c>
      <c r="F65" s="9">
        <v>19.475639999999999</v>
      </c>
      <c r="G65" s="9">
        <v>19.238571166992188</v>
      </c>
      <c r="H65" s="9">
        <v>0.33526504039764404</v>
      </c>
      <c r="I65" s="23">
        <f>POWER(10,((F65-40.566)/-3.7937))</f>
        <v>362502.90405080473</v>
      </c>
      <c r="L65" s="8">
        <v>3</v>
      </c>
      <c r="M65" s="14">
        <v>16</v>
      </c>
    </row>
    <row r="66" spans="1:13" x14ac:dyDescent="0.2">
      <c r="A66" s="10" t="s">
        <v>568</v>
      </c>
      <c r="B66" s="11" t="s">
        <v>569</v>
      </c>
      <c r="C66" s="11" t="s">
        <v>1143</v>
      </c>
      <c r="D66" s="11" t="s">
        <v>71</v>
      </c>
      <c r="E66" s="11" t="s">
        <v>1144</v>
      </c>
      <c r="F66" s="19">
        <v>18.485624000000001</v>
      </c>
      <c r="G66" s="19">
        <v>18.729640960693359</v>
      </c>
      <c r="H66" s="19">
        <v>0.3450930118560791</v>
      </c>
      <c r="I66" s="56">
        <f>POWER(10,((F66-40.566)/-3.7937))</f>
        <v>661111.4301842869</v>
      </c>
      <c r="J66" s="56">
        <f t="shared" ref="J66" si="25">AVERAGE(I66:I67)</f>
        <v>576366.46177244792</v>
      </c>
      <c r="K66" s="56">
        <f t="shared" ref="K66" si="26">STDEV(I66:I67)</f>
        <v>119847.48367090229</v>
      </c>
      <c r="L66" s="11">
        <v>3</v>
      </c>
      <c r="M66" s="12">
        <v>15</v>
      </c>
    </row>
    <row r="67" spans="1:13" x14ac:dyDescent="0.2">
      <c r="A67" s="13" t="s">
        <v>612</v>
      </c>
      <c r="B67" s="8" t="s">
        <v>569</v>
      </c>
      <c r="C67" s="8" t="s">
        <v>1143</v>
      </c>
      <c r="D67" s="8" t="s">
        <v>71</v>
      </c>
      <c r="E67" s="8" t="s">
        <v>1144</v>
      </c>
      <c r="F67" s="9">
        <v>18.973659999999999</v>
      </c>
      <c r="G67" s="9">
        <v>18.729640960693359</v>
      </c>
      <c r="H67" s="9">
        <v>0.3450930118560791</v>
      </c>
      <c r="I67" s="54">
        <f>POWER(10,((F67-40.566)/-3.7937))</f>
        <v>491621.49336060899</v>
      </c>
      <c r="J67" s="54"/>
      <c r="K67" s="54"/>
      <c r="L67" s="8">
        <v>3</v>
      </c>
      <c r="M67" s="14">
        <v>16</v>
      </c>
    </row>
    <row r="68" spans="1:13" x14ac:dyDescent="0.2">
      <c r="A68" s="13" t="s">
        <v>75</v>
      </c>
      <c r="B68" s="8" t="s">
        <v>76</v>
      </c>
      <c r="C68" s="8" t="s">
        <v>1143</v>
      </c>
      <c r="D68" s="8" t="s">
        <v>71</v>
      </c>
      <c r="E68" s="8" t="s">
        <v>1144</v>
      </c>
      <c r="F68" s="9">
        <v>19.450600000000001</v>
      </c>
      <c r="G68" s="9">
        <v>19.481784820556641</v>
      </c>
      <c r="H68" s="9">
        <v>4.4101115316152573E-2</v>
      </c>
      <c r="I68" s="54">
        <f>POWER(10,((F68-40.566)/-3.7937))</f>
        <v>368054.30898048135</v>
      </c>
      <c r="J68" s="54">
        <f t="shared" ref="J68" si="27">AVERAGE(I68:I69)</f>
        <v>361218.30324283347</v>
      </c>
      <c r="K68" s="54">
        <f t="shared" ref="K68" si="28">STDEV(I68:I69)</f>
        <v>9667.5720266419667</v>
      </c>
      <c r="L68" s="8">
        <v>3</v>
      </c>
      <c r="M68" s="14">
        <v>16</v>
      </c>
    </row>
    <row r="69" spans="1:13" x14ac:dyDescent="0.2">
      <c r="A69" s="13" t="s">
        <v>120</v>
      </c>
      <c r="B69" s="8" t="s">
        <v>76</v>
      </c>
      <c r="C69" s="8" t="s">
        <v>1143</v>
      </c>
      <c r="D69" s="8" t="s">
        <v>71</v>
      </c>
      <c r="E69" s="8" t="s">
        <v>1144</v>
      </c>
      <c r="F69" s="9">
        <v>19.512968000000001</v>
      </c>
      <c r="G69" s="9">
        <v>19.481784820556641</v>
      </c>
      <c r="H69" s="9">
        <v>4.4101115316152573E-2</v>
      </c>
      <c r="I69" s="54">
        <f>POWER(10,((F69-40.566)/-3.7937))</f>
        <v>354382.29750518553</v>
      </c>
      <c r="J69" s="54"/>
      <c r="K69" s="54"/>
      <c r="L69" s="8">
        <v>3</v>
      </c>
      <c r="M69" s="14">
        <v>16</v>
      </c>
    </row>
    <row r="70" spans="1:13" x14ac:dyDescent="0.2">
      <c r="A70" s="13" t="s">
        <v>146</v>
      </c>
      <c r="B70" s="8" t="s">
        <v>147</v>
      </c>
      <c r="C70" s="8" t="s">
        <v>1143</v>
      </c>
      <c r="D70" s="8" t="s">
        <v>71</v>
      </c>
      <c r="E70" s="8" t="s">
        <v>1144</v>
      </c>
      <c r="F70" s="9">
        <v>21.162554</v>
      </c>
      <c r="G70" s="9">
        <v>21.534751892089844</v>
      </c>
      <c r="H70" s="9">
        <v>0.52636623382568359</v>
      </c>
      <c r="I70" s="54">
        <f>POWER(10,((F70-40.566)/-3.7937))</f>
        <v>130211.56256973821</v>
      </c>
      <c r="J70" s="54">
        <f t="shared" ref="J70" si="29">AVERAGE(I70:I71)</f>
        <v>106544.00086999881</v>
      </c>
      <c r="K70" s="54">
        <f t="shared" ref="K70" si="30">STDEV(I70:I71)</f>
        <v>33470.986744073511</v>
      </c>
      <c r="L70" s="8">
        <v>3</v>
      </c>
      <c r="M70" s="14">
        <v>18</v>
      </c>
    </row>
    <row r="71" spans="1:13" ht="16" thickBot="1" x14ac:dyDescent="0.25">
      <c r="A71" s="15" t="s">
        <v>190</v>
      </c>
      <c r="B71" s="16" t="s">
        <v>147</v>
      </c>
      <c r="C71" s="16" t="s">
        <v>1143</v>
      </c>
      <c r="D71" s="16" t="s">
        <v>71</v>
      </c>
      <c r="E71" s="16" t="s">
        <v>1144</v>
      </c>
      <c r="F71" s="18">
        <v>21.906948</v>
      </c>
      <c r="G71" s="18">
        <v>21.534751892089844</v>
      </c>
      <c r="H71" s="18">
        <v>0.52636623382568359</v>
      </c>
      <c r="I71" s="59">
        <f>POWER(10,((F71-40.566)/-3.7937))</f>
        <v>82876.439170259415</v>
      </c>
      <c r="J71" s="59"/>
      <c r="K71" s="59"/>
      <c r="L71" s="16">
        <v>3</v>
      </c>
      <c r="M71" s="17">
        <v>19</v>
      </c>
    </row>
    <row r="72" spans="1:13" x14ac:dyDescent="0.2">
      <c r="A72" s="10" t="s">
        <v>216</v>
      </c>
      <c r="B72" s="11" t="s">
        <v>217</v>
      </c>
      <c r="C72" s="11" t="s">
        <v>1143</v>
      </c>
      <c r="D72" s="11" t="s">
        <v>71</v>
      </c>
      <c r="E72" s="11" t="s">
        <v>1144</v>
      </c>
      <c r="F72" s="19">
        <v>27.642515</v>
      </c>
      <c r="G72" s="19">
        <v>27.419523239135742</v>
      </c>
      <c r="H72" s="19">
        <v>0.31535822153091431</v>
      </c>
      <c r="I72" s="56">
        <f>POWER(10,((F72-40.566)/-3.7937))</f>
        <v>2550.1447431571441</v>
      </c>
      <c r="J72" s="56">
        <f t="shared" ref="J72" si="31">AVERAGE(I72:I73)</f>
        <v>2946.5245156171195</v>
      </c>
      <c r="K72" s="56">
        <f t="shared" ref="K72" si="32">STDEV(I72:I73)</f>
        <v>560.56565006325786</v>
      </c>
      <c r="L72" s="11">
        <v>3</v>
      </c>
      <c r="M72" s="12">
        <v>24</v>
      </c>
    </row>
    <row r="73" spans="1:13" x14ac:dyDescent="0.2">
      <c r="A73" s="13" t="s">
        <v>261</v>
      </c>
      <c r="B73" s="8" t="s">
        <v>217</v>
      </c>
      <c r="C73" s="8" t="s">
        <v>1143</v>
      </c>
      <c r="D73" s="8" t="s">
        <v>71</v>
      </c>
      <c r="E73" s="8" t="s">
        <v>1144</v>
      </c>
      <c r="F73" s="9">
        <v>27.196531</v>
      </c>
      <c r="G73" s="9">
        <v>27.419523239135742</v>
      </c>
      <c r="H73" s="9">
        <v>0.31535822153091431</v>
      </c>
      <c r="I73" s="54">
        <f>POWER(10,((F73-40.566)/-3.7937))</f>
        <v>3342.9042880770949</v>
      </c>
      <c r="J73" s="54"/>
      <c r="K73" s="54"/>
      <c r="L73" s="8">
        <v>3</v>
      </c>
      <c r="M73" s="14">
        <v>24</v>
      </c>
    </row>
    <row r="74" spans="1:13" x14ac:dyDescent="0.2">
      <c r="A74" s="13" t="s">
        <v>287</v>
      </c>
      <c r="B74" s="8" t="s">
        <v>288</v>
      </c>
      <c r="C74" s="8" t="s">
        <v>1143</v>
      </c>
      <c r="D74" s="8" t="s">
        <v>71</v>
      </c>
      <c r="E74" s="8" t="s">
        <v>1144</v>
      </c>
      <c r="F74" s="8" t="s">
        <v>72</v>
      </c>
      <c r="G74" s="8"/>
      <c r="H74" s="8"/>
      <c r="I74" s="54" t="e">
        <f>POWER(10,((F74-40.566)/-3.7937))</f>
        <v>#VALUE!</v>
      </c>
      <c r="J74" s="54" t="e">
        <f t="shared" ref="J74" si="33">AVERAGE(I74:I75)</f>
        <v>#VALUE!</v>
      </c>
      <c r="K74" s="54" t="e">
        <f t="shared" ref="K74" si="34">STDEV(I74:I75)</f>
        <v>#VALUE!</v>
      </c>
      <c r="L74" s="8">
        <v>3</v>
      </c>
      <c r="M74" s="14">
        <v>39</v>
      </c>
    </row>
    <row r="75" spans="1:13" x14ac:dyDescent="0.2">
      <c r="A75" s="13" t="s">
        <v>332</v>
      </c>
      <c r="B75" s="8" t="s">
        <v>288</v>
      </c>
      <c r="C75" s="8" t="s">
        <v>1143</v>
      </c>
      <c r="D75" s="8" t="s">
        <v>71</v>
      </c>
      <c r="E75" s="8" t="s">
        <v>1144</v>
      </c>
      <c r="F75" s="8" t="s">
        <v>72</v>
      </c>
      <c r="G75" s="8"/>
      <c r="H75" s="8"/>
      <c r="I75" s="54" t="e">
        <f>POWER(10,((F75-40.566)/-3.7937))</f>
        <v>#VALUE!</v>
      </c>
      <c r="J75" s="54"/>
      <c r="K75" s="54"/>
      <c r="L75" s="8">
        <v>3</v>
      </c>
      <c r="M75" s="14">
        <v>39</v>
      </c>
    </row>
    <row r="76" spans="1:13" x14ac:dyDescent="0.2">
      <c r="A76" s="13" t="s">
        <v>358</v>
      </c>
      <c r="B76" s="8" t="s">
        <v>359</v>
      </c>
      <c r="C76" s="8" t="s">
        <v>1143</v>
      </c>
      <c r="D76" s="8" t="s">
        <v>71</v>
      </c>
      <c r="E76" s="8" t="s">
        <v>1144</v>
      </c>
      <c r="F76" s="8" t="s">
        <v>72</v>
      </c>
      <c r="G76" s="9">
        <v>35.082565307617188</v>
      </c>
      <c r="H76" s="8"/>
      <c r="I76" s="54" t="e">
        <f>POWER(10,((F76-40.566)/-3.7937))</f>
        <v>#VALUE!</v>
      </c>
      <c r="J76" s="54" t="e">
        <f t="shared" ref="J76" si="35">AVERAGE(I76:I77)</f>
        <v>#VALUE!</v>
      </c>
      <c r="K76" s="54" t="e">
        <f t="shared" ref="K76" si="36">STDEV(I76:I77)</f>
        <v>#VALUE!</v>
      </c>
      <c r="L76" s="8">
        <v>3</v>
      </c>
      <c r="M76" s="14">
        <v>32</v>
      </c>
    </row>
    <row r="77" spans="1:13" ht="16" thickBot="1" x14ac:dyDescent="0.25">
      <c r="A77" s="15" t="s">
        <v>403</v>
      </c>
      <c r="B77" s="16" t="s">
        <v>359</v>
      </c>
      <c r="C77" s="16" t="s">
        <v>1143</v>
      </c>
      <c r="D77" s="16" t="s">
        <v>71</v>
      </c>
      <c r="E77" s="16" t="s">
        <v>1144</v>
      </c>
      <c r="F77" s="18">
        <v>35.082565000000002</v>
      </c>
      <c r="G77" s="18">
        <v>35.082565307617188</v>
      </c>
      <c r="H77" s="16"/>
      <c r="I77" s="59">
        <f>POWER(10,((F77-40.566)/-3.7937))</f>
        <v>27.887240417043973</v>
      </c>
      <c r="J77" s="59"/>
      <c r="K77" s="59"/>
      <c r="L77" s="16">
        <v>3</v>
      </c>
      <c r="M77" s="17">
        <v>32</v>
      </c>
    </row>
    <row r="78" spans="1:13" x14ac:dyDescent="0.2">
      <c r="A78" s="10" t="s">
        <v>429</v>
      </c>
      <c r="B78" s="11" t="s">
        <v>430</v>
      </c>
      <c r="C78" s="11" t="s">
        <v>1143</v>
      </c>
      <c r="D78" s="11" t="s">
        <v>71</v>
      </c>
      <c r="E78" s="11" t="s">
        <v>1144</v>
      </c>
      <c r="F78" s="11" t="s">
        <v>72</v>
      </c>
      <c r="G78" s="11"/>
      <c r="H78" s="11"/>
      <c r="I78" s="56" t="e">
        <f>POWER(10,((F78-40.566)/-3.7937))</f>
        <v>#VALUE!</v>
      </c>
      <c r="J78" s="56" t="e">
        <f t="shared" ref="J78" si="37">AVERAGE(I78:I79)</f>
        <v>#VALUE!</v>
      </c>
      <c r="K78" s="56" t="e">
        <f t="shared" ref="K78" si="38">STDEV(I78:I79)</f>
        <v>#VALUE!</v>
      </c>
      <c r="L78" s="11">
        <v>3</v>
      </c>
      <c r="M78" s="12">
        <v>39</v>
      </c>
    </row>
    <row r="79" spans="1:13" x14ac:dyDescent="0.2">
      <c r="A79" s="13" t="s">
        <v>474</v>
      </c>
      <c r="B79" s="8" t="s">
        <v>430</v>
      </c>
      <c r="C79" s="8" t="s">
        <v>1143</v>
      </c>
      <c r="D79" s="8" t="s">
        <v>71</v>
      </c>
      <c r="E79" s="8" t="s">
        <v>1144</v>
      </c>
      <c r="F79" s="8" t="s">
        <v>72</v>
      </c>
      <c r="G79" s="8"/>
      <c r="H79" s="8"/>
      <c r="I79" s="54" t="e">
        <f>POWER(10,((F79-40.566)/-3.7937))</f>
        <v>#VALUE!</v>
      </c>
      <c r="J79" s="54"/>
      <c r="K79" s="54"/>
      <c r="L79" s="8">
        <v>3</v>
      </c>
      <c r="M79" s="14">
        <v>39</v>
      </c>
    </row>
    <row r="80" spans="1:13" x14ac:dyDescent="0.2">
      <c r="A80" s="13" t="s">
        <v>500</v>
      </c>
      <c r="B80" s="8" t="s">
        <v>501</v>
      </c>
      <c r="C80" s="8" t="s">
        <v>1143</v>
      </c>
      <c r="D80" s="8" t="s">
        <v>71</v>
      </c>
      <c r="E80" s="8" t="s">
        <v>1144</v>
      </c>
      <c r="F80" s="9">
        <v>17.344797</v>
      </c>
      <c r="G80" s="9">
        <v>17.36882209777832</v>
      </c>
      <c r="H80" s="9">
        <v>3.3976428210735321E-2</v>
      </c>
      <c r="I80" s="54">
        <f>POWER(10,((F80-40.566)/-3.7937))</f>
        <v>1321267.8064678172</v>
      </c>
      <c r="J80" s="54">
        <f t="shared" ref="J80" si="39">AVERAGE(I80:I81)</f>
        <v>1302279.3581480877</v>
      </c>
      <c r="K80" s="54">
        <f t="shared" ref="K80" si="40">STDEV(I80:I81)</f>
        <v>26853.721142182116</v>
      </c>
      <c r="L80" s="8">
        <v>3</v>
      </c>
      <c r="M80" s="14">
        <v>14</v>
      </c>
    </row>
    <row r="81" spans="1:13" x14ac:dyDescent="0.2">
      <c r="A81" s="13" t="s">
        <v>544</v>
      </c>
      <c r="B81" s="8" t="s">
        <v>501</v>
      </c>
      <c r="C81" s="8" t="s">
        <v>1143</v>
      </c>
      <c r="D81" s="8" t="s">
        <v>71</v>
      </c>
      <c r="E81" s="8" t="s">
        <v>1144</v>
      </c>
      <c r="F81" s="9">
        <v>17.392847</v>
      </c>
      <c r="G81" s="9">
        <v>17.36882209777832</v>
      </c>
      <c r="H81" s="9">
        <v>3.3976428210735321E-2</v>
      </c>
      <c r="I81" s="54">
        <f>POWER(10,((F81-40.566)/-3.7937))</f>
        <v>1283290.9098283581</v>
      </c>
      <c r="J81" s="54"/>
      <c r="K81" s="54"/>
      <c r="L81" s="8">
        <v>3</v>
      </c>
      <c r="M81" s="14">
        <v>14</v>
      </c>
    </row>
    <row r="82" spans="1:13" x14ac:dyDescent="0.2">
      <c r="A82" s="13" t="s">
        <v>570</v>
      </c>
      <c r="B82" s="8" t="s">
        <v>571</v>
      </c>
      <c r="C82" s="8" t="s">
        <v>1143</v>
      </c>
      <c r="D82" s="8" t="s">
        <v>71</v>
      </c>
      <c r="E82" s="8" t="s">
        <v>1144</v>
      </c>
      <c r="F82" s="9">
        <v>20.096544000000002</v>
      </c>
      <c r="G82" s="9">
        <v>20.069862365722656</v>
      </c>
      <c r="H82" s="9">
        <v>3.7735253572463989E-2</v>
      </c>
      <c r="I82" s="54">
        <f>POWER(10,((F82-40.566)/-3.7937))</f>
        <v>248682.00359090892</v>
      </c>
      <c r="J82" s="54">
        <f t="shared" ref="J82" si="41">AVERAGE(I82:I83)</f>
        <v>252775.32583084831</v>
      </c>
      <c r="K82" s="54">
        <f t="shared" ref="K82" si="42">STDEV(I82:I83)</f>
        <v>5788.8318268856747</v>
      </c>
      <c r="L82" s="8">
        <v>3</v>
      </c>
      <c r="M82" s="14">
        <v>17</v>
      </c>
    </row>
    <row r="83" spans="1:13" ht="16" thickBot="1" x14ac:dyDescent="0.25">
      <c r="A83" s="15" t="s">
        <v>613</v>
      </c>
      <c r="B83" s="16" t="s">
        <v>571</v>
      </c>
      <c r="C83" s="16" t="s">
        <v>1143</v>
      </c>
      <c r="D83" s="16" t="s">
        <v>71</v>
      </c>
      <c r="E83" s="16" t="s">
        <v>1144</v>
      </c>
      <c r="F83" s="18">
        <v>20.043178999999999</v>
      </c>
      <c r="G83" s="18">
        <v>20.069862365722656</v>
      </c>
      <c r="H83" s="18">
        <v>3.7735253572463989E-2</v>
      </c>
      <c r="I83" s="59">
        <f>POWER(10,((F83-40.566)/-3.7937))</f>
        <v>256868.64807078766</v>
      </c>
      <c r="J83" s="59"/>
      <c r="K83" s="59"/>
      <c r="L83" s="16">
        <v>3</v>
      </c>
      <c r="M83" s="17">
        <v>17</v>
      </c>
    </row>
    <row r="84" spans="1:13" x14ac:dyDescent="0.2">
      <c r="A84" s="10" t="s">
        <v>77</v>
      </c>
      <c r="B84" s="11" t="s">
        <v>78</v>
      </c>
      <c r="C84" s="11" t="s">
        <v>1143</v>
      </c>
      <c r="D84" s="11" t="s">
        <v>71</v>
      </c>
      <c r="E84" s="11" t="s">
        <v>1144</v>
      </c>
      <c r="F84" s="11" t="s">
        <v>72</v>
      </c>
      <c r="G84" s="11"/>
      <c r="H84" s="11"/>
      <c r="I84" s="56" t="e">
        <f>POWER(10,((F84-40.566)/-3.7937))</f>
        <v>#VALUE!</v>
      </c>
      <c r="J84" s="56" t="e">
        <f t="shared" ref="J84" si="43">AVERAGE(I84:I85)</f>
        <v>#VALUE!</v>
      </c>
      <c r="K84" s="56" t="e">
        <f t="shared" ref="K84" si="44">STDEV(I84:I85)</f>
        <v>#VALUE!</v>
      </c>
      <c r="L84" s="11">
        <v>3</v>
      </c>
      <c r="M84" s="12">
        <v>39</v>
      </c>
    </row>
    <row r="85" spans="1:13" x14ac:dyDescent="0.2">
      <c r="A85" s="13" t="s">
        <v>121</v>
      </c>
      <c r="B85" s="8" t="s">
        <v>78</v>
      </c>
      <c r="C85" s="8" t="s">
        <v>1143</v>
      </c>
      <c r="D85" s="8" t="s">
        <v>71</v>
      </c>
      <c r="E85" s="8" t="s">
        <v>1144</v>
      </c>
      <c r="F85" s="8" t="s">
        <v>72</v>
      </c>
      <c r="G85" s="8"/>
      <c r="H85" s="8"/>
      <c r="I85" s="54" t="e">
        <f>POWER(10,((F85-40.566)/-3.7937))</f>
        <v>#VALUE!</v>
      </c>
      <c r="J85" s="54"/>
      <c r="K85" s="54"/>
      <c r="L85" s="8">
        <v>3</v>
      </c>
      <c r="M85" s="14">
        <v>39</v>
      </c>
    </row>
    <row r="86" spans="1:13" x14ac:dyDescent="0.2">
      <c r="A86" s="13" t="s">
        <v>148</v>
      </c>
      <c r="B86" s="8" t="s">
        <v>149</v>
      </c>
      <c r="C86" s="8" t="s">
        <v>1143</v>
      </c>
      <c r="D86" s="8" t="s">
        <v>71</v>
      </c>
      <c r="E86" s="8" t="s">
        <v>1144</v>
      </c>
      <c r="F86" s="9">
        <v>18.376999999999999</v>
      </c>
      <c r="G86" s="9">
        <v>18.245590209960938</v>
      </c>
      <c r="H86" s="9">
        <v>0.18584264814853668</v>
      </c>
      <c r="I86" s="54">
        <f>POWER(10,((F86-40.566)/-3.7937))</f>
        <v>706166.96827788278</v>
      </c>
      <c r="J86" s="54">
        <f t="shared" ref="J86" si="45">AVERAGE(I86:I87)</f>
        <v>767231.3397480105</v>
      </c>
      <c r="K86" s="54">
        <f t="shared" ref="K86" si="46">STDEV(I86:I87)</f>
        <v>86358.062310843394</v>
      </c>
      <c r="L86" s="8">
        <v>3</v>
      </c>
      <c r="M86" s="14">
        <v>15</v>
      </c>
    </row>
    <row r="87" spans="1:13" x14ac:dyDescent="0.2">
      <c r="A87" s="13" t="s">
        <v>191</v>
      </c>
      <c r="B87" s="8" t="s">
        <v>149</v>
      </c>
      <c r="C87" s="8" t="s">
        <v>1143</v>
      </c>
      <c r="D87" s="8" t="s">
        <v>71</v>
      </c>
      <c r="E87" s="8" t="s">
        <v>1144</v>
      </c>
      <c r="F87" s="9">
        <v>18.114180000000001</v>
      </c>
      <c r="G87" s="9">
        <v>18.245590209960938</v>
      </c>
      <c r="H87" s="9">
        <v>0.18584264814853668</v>
      </c>
      <c r="I87" s="54">
        <f>POWER(10,((F87-40.566)/-3.7937))</f>
        <v>828295.71121813834</v>
      </c>
      <c r="J87" s="54"/>
      <c r="K87" s="54"/>
      <c r="L87" s="8">
        <v>3</v>
      </c>
      <c r="M87" s="14">
        <v>15</v>
      </c>
    </row>
    <row r="88" spans="1:13" x14ac:dyDescent="0.2">
      <c r="A88" s="13" t="s">
        <v>218</v>
      </c>
      <c r="B88" s="8" t="s">
        <v>219</v>
      </c>
      <c r="C88" s="8" t="s">
        <v>1143</v>
      </c>
      <c r="D88" s="8" t="s">
        <v>71</v>
      </c>
      <c r="E88" s="8" t="s">
        <v>1144</v>
      </c>
      <c r="F88" s="9">
        <v>19.738562000000002</v>
      </c>
      <c r="G88" s="9">
        <v>19.514270782470703</v>
      </c>
      <c r="H88" s="9">
        <v>0.31719651818275452</v>
      </c>
      <c r="I88" s="54">
        <f>POWER(10,((F88-40.566)/-3.7937))</f>
        <v>309034.23242168268</v>
      </c>
      <c r="J88" s="54">
        <f t="shared" ref="J88" si="47">AVERAGE(I88:I89)</f>
        <v>357388.62172557408</v>
      </c>
      <c r="K88" s="54">
        <f t="shared" ref="K88" si="48">STDEV(I88:I89)</f>
        <v>68383.433153831502</v>
      </c>
      <c r="L88" s="8">
        <v>3</v>
      </c>
      <c r="M88" s="14">
        <v>16</v>
      </c>
    </row>
    <row r="89" spans="1:13" ht="16" thickBot="1" x14ac:dyDescent="0.25">
      <c r="A89" s="15" t="s">
        <v>262</v>
      </c>
      <c r="B89" s="16" t="s">
        <v>219</v>
      </c>
      <c r="C89" s="16" t="s">
        <v>1143</v>
      </c>
      <c r="D89" s="16" t="s">
        <v>71</v>
      </c>
      <c r="E89" s="16" t="s">
        <v>1144</v>
      </c>
      <c r="F89" s="18">
        <v>19.289978000000001</v>
      </c>
      <c r="G89" s="18">
        <v>19.514270782470703</v>
      </c>
      <c r="H89" s="18">
        <v>0.31719651818275452</v>
      </c>
      <c r="I89" s="59">
        <f>POWER(10,((F89-40.566)/-3.7937))</f>
        <v>405743.01102946547</v>
      </c>
      <c r="J89" s="59"/>
      <c r="K89" s="59"/>
      <c r="L89" s="16">
        <v>3</v>
      </c>
      <c r="M89" s="17">
        <v>16</v>
      </c>
    </row>
    <row r="90" spans="1:13" x14ac:dyDescent="0.2">
      <c r="A90" s="10" t="s">
        <v>289</v>
      </c>
      <c r="B90" s="11" t="s">
        <v>290</v>
      </c>
      <c r="C90" s="11" t="s">
        <v>1143</v>
      </c>
      <c r="D90" s="11" t="s">
        <v>71</v>
      </c>
      <c r="E90" s="11" t="s">
        <v>1144</v>
      </c>
      <c r="F90" s="11" t="s">
        <v>72</v>
      </c>
      <c r="G90" s="11"/>
      <c r="H90" s="11"/>
      <c r="I90" s="56" t="e">
        <f>POWER(10,((F90-40.566)/-3.7937))</f>
        <v>#VALUE!</v>
      </c>
      <c r="J90" s="56" t="e">
        <f t="shared" ref="J90" si="49">AVERAGE(I90:I91)</f>
        <v>#VALUE!</v>
      </c>
      <c r="K90" s="56" t="e">
        <f t="shared" ref="K90" si="50">STDEV(I90:I91)</f>
        <v>#VALUE!</v>
      </c>
      <c r="L90" s="11">
        <v>3</v>
      </c>
      <c r="M90" s="12">
        <v>39</v>
      </c>
    </row>
    <row r="91" spans="1:13" x14ac:dyDescent="0.2">
      <c r="A91" s="13" t="s">
        <v>333</v>
      </c>
      <c r="B91" s="8" t="s">
        <v>290</v>
      </c>
      <c r="C91" s="8" t="s">
        <v>1143</v>
      </c>
      <c r="D91" s="8" t="s">
        <v>71</v>
      </c>
      <c r="E91" s="8" t="s">
        <v>1144</v>
      </c>
      <c r="F91" s="8" t="s">
        <v>72</v>
      </c>
      <c r="G91" s="8"/>
      <c r="H91" s="8"/>
      <c r="I91" s="54" t="e">
        <f>POWER(10,((F91-40.566)/-3.7937))</f>
        <v>#VALUE!</v>
      </c>
      <c r="J91" s="54"/>
      <c r="K91" s="54"/>
      <c r="L91" s="8">
        <v>3</v>
      </c>
      <c r="M91" s="14">
        <v>39</v>
      </c>
    </row>
    <row r="92" spans="1:13" x14ac:dyDescent="0.2">
      <c r="A92" s="13" t="s">
        <v>360</v>
      </c>
      <c r="B92" s="8" t="s">
        <v>361</v>
      </c>
      <c r="C92" s="8" t="s">
        <v>1143</v>
      </c>
      <c r="D92" s="8" t="s">
        <v>71</v>
      </c>
      <c r="E92" s="8" t="s">
        <v>1144</v>
      </c>
      <c r="F92" s="8" t="s">
        <v>72</v>
      </c>
      <c r="G92" s="8"/>
      <c r="H92" s="8"/>
      <c r="I92" s="54" t="e">
        <f>POWER(10,((F92-40.566)/-3.7937))</f>
        <v>#VALUE!</v>
      </c>
      <c r="J92" s="54" t="e">
        <f t="shared" ref="J92" si="51">AVERAGE(I92:I93)</f>
        <v>#VALUE!</v>
      </c>
      <c r="K92" s="54" t="e">
        <f t="shared" ref="K92" si="52">STDEV(I92:I93)</f>
        <v>#VALUE!</v>
      </c>
      <c r="L92" s="8">
        <v>3</v>
      </c>
      <c r="M92" s="14">
        <v>39</v>
      </c>
    </row>
    <row r="93" spans="1:13" x14ac:dyDescent="0.2">
      <c r="A93" s="13" t="s">
        <v>404</v>
      </c>
      <c r="B93" s="8" t="s">
        <v>361</v>
      </c>
      <c r="C93" s="8" t="s">
        <v>1143</v>
      </c>
      <c r="D93" s="8" t="s">
        <v>71</v>
      </c>
      <c r="E93" s="8" t="s">
        <v>1144</v>
      </c>
      <c r="F93" s="8" t="s">
        <v>72</v>
      </c>
      <c r="G93" s="8"/>
      <c r="H93" s="8"/>
      <c r="I93" s="54" t="e">
        <f>POWER(10,((F93-40.566)/-3.7937))</f>
        <v>#VALUE!</v>
      </c>
      <c r="J93" s="54"/>
      <c r="K93" s="54"/>
      <c r="L93" s="8">
        <v>3</v>
      </c>
      <c r="M93" s="14">
        <v>39</v>
      </c>
    </row>
    <row r="94" spans="1:13" x14ac:dyDescent="0.2">
      <c r="A94" s="13" t="s">
        <v>431</v>
      </c>
      <c r="B94" s="8" t="s">
        <v>432</v>
      </c>
      <c r="C94" s="8" t="s">
        <v>1143</v>
      </c>
      <c r="D94" s="8" t="s">
        <v>71</v>
      </c>
      <c r="E94" s="8" t="s">
        <v>1144</v>
      </c>
      <c r="F94" s="8" t="s">
        <v>72</v>
      </c>
      <c r="G94" s="8"/>
      <c r="H94" s="8"/>
      <c r="I94" s="54" t="e">
        <f>POWER(10,((F94-40.566)/-3.7937))</f>
        <v>#VALUE!</v>
      </c>
      <c r="J94" s="54" t="e">
        <f t="shared" ref="J94" si="53">AVERAGE(I94:I95)</f>
        <v>#VALUE!</v>
      </c>
      <c r="K94" s="54" t="e">
        <f t="shared" ref="K94" si="54">STDEV(I94:I95)</f>
        <v>#VALUE!</v>
      </c>
      <c r="L94" s="8">
        <v>3</v>
      </c>
      <c r="M94" s="14">
        <v>39</v>
      </c>
    </row>
    <row r="95" spans="1:13" ht="16" thickBot="1" x14ac:dyDescent="0.25">
      <c r="A95" s="15" t="s">
        <v>475</v>
      </c>
      <c r="B95" s="16" t="s">
        <v>432</v>
      </c>
      <c r="C95" s="16" t="s">
        <v>1143</v>
      </c>
      <c r="D95" s="16" t="s">
        <v>71</v>
      </c>
      <c r="E95" s="16" t="s">
        <v>1144</v>
      </c>
      <c r="F95" s="16" t="s">
        <v>72</v>
      </c>
      <c r="G95" s="16"/>
      <c r="H95" s="16"/>
      <c r="I95" s="59" t="e">
        <f>POWER(10,((F95-40.566)/-3.7937))</f>
        <v>#VALUE!</v>
      </c>
      <c r="J95" s="59"/>
      <c r="K95" s="59"/>
      <c r="L95" s="16">
        <v>3</v>
      </c>
      <c r="M95" s="17">
        <v>39</v>
      </c>
    </row>
    <row r="96" spans="1:13" x14ac:dyDescent="0.2">
      <c r="A96" s="10" t="s">
        <v>502</v>
      </c>
      <c r="B96" s="11" t="s">
        <v>503</v>
      </c>
      <c r="C96" s="11" t="s">
        <v>1143</v>
      </c>
      <c r="D96" s="11" t="s">
        <v>71</v>
      </c>
      <c r="E96" s="11" t="s">
        <v>1144</v>
      </c>
      <c r="F96" s="19">
        <v>35.665410000000001</v>
      </c>
      <c r="G96" s="19">
        <v>35.665409088134766</v>
      </c>
      <c r="H96" s="11"/>
      <c r="I96" s="56">
        <f>POWER(10,((F96-40.566)/-3.7937))</f>
        <v>19.578101106662064</v>
      </c>
      <c r="J96" s="56" t="e">
        <f t="shared" ref="J96" si="55">AVERAGE(I96:I97)</f>
        <v>#VALUE!</v>
      </c>
      <c r="K96" s="56" t="e">
        <f t="shared" ref="K96" si="56">STDEV(I96:I97)</f>
        <v>#VALUE!</v>
      </c>
      <c r="L96" s="11">
        <v>3</v>
      </c>
      <c r="M96" s="12">
        <v>31</v>
      </c>
    </row>
    <row r="97" spans="1:13" x14ac:dyDescent="0.2">
      <c r="A97" s="13" t="s">
        <v>545</v>
      </c>
      <c r="B97" s="8" t="s">
        <v>503</v>
      </c>
      <c r="C97" s="8" t="s">
        <v>1143</v>
      </c>
      <c r="D97" s="8" t="s">
        <v>71</v>
      </c>
      <c r="E97" s="8" t="s">
        <v>1144</v>
      </c>
      <c r="F97" s="8" t="s">
        <v>72</v>
      </c>
      <c r="G97" s="9">
        <v>35.665409088134766</v>
      </c>
      <c r="H97" s="8"/>
      <c r="I97" s="54" t="e">
        <f>POWER(10,((F97-40.566)/-3.7937))</f>
        <v>#VALUE!</v>
      </c>
      <c r="J97" s="54"/>
      <c r="K97" s="54"/>
      <c r="L97" s="8">
        <v>3</v>
      </c>
      <c r="M97" s="14">
        <v>39</v>
      </c>
    </row>
    <row r="98" spans="1:13" x14ac:dyDescent="0.2">
      <c r="A98" s="13" t="s">
        <v>572</v>
      </c>
      <c r="B98" s="8" t="s">
        <v>573</v>
      </c>
      <c r="C98" s="8" t="s">
        <v>1143</v>
      </c>
      <c r="D98" s="8" t="s">
        <v>71</v>
      </c>
      <c r="E98" s="8" t="s">
        <v>1144</v>
      </c>
      <c r="F98" s="8" t="s">
        <v>72</v>
      </c>
      <c r="G98" s="8"/>
      <c r="H98" s="8"/>
      <c r="I98" s="54" t="e">
        <f>POWER(10,((F98-40.566)/-3.7937))</f>
        <v>#VALUE!</v>
      </c>
      <c r="J98" s="54" t="e">
        <f t="shared" ref="J98" si="57">AVERAGE(I98:I99)</f>
        <v>#VALUE!</v>
      </c>
      <c r="K98" s="54" t="e">
        <f t="shared" ref="K98" si="58">STDEV(I98:I99)</f>
        <v>#VALUE!</v>
      </c>
      <c r="L98" s="8">
        <v>3</v>
      </c>
      <c r="M98" s="14">
        <v>39</v>
      </c>
    </row>
    <row r="99" spans="1:13" x14ac:dyDescent="0.2">
      <c r="A99" s="13" t="s">
        <v>614</v>
      </c>
      <c r="B99" s="8" t="s">
        <v>573</v>
      </c>
      <c r="C99" s="8" t="s">
        <v>1143</v>
      </c>
      <c r="D99" s="8" t="s">
        <v>71</v>
      </c>
      <c r="E99" s="8" t="s">
        <v>1144</v>
      </c>
      <c r="F99" s="8" t="s">
        <v>72</v>
      </c>
      <c r="G99" s="8"/>
      <c r="H99" s="8"/>
      <c r="I99" s="54" t="e">
        <f>POWER(10,((F99-40.566)/-3.7937))</f>
        <v>#VALUE!</v>
      </c>
      <c r="J99" s="54"/>
      <c r="K99" s="54"/>
      <c r="L99" s="8">
        <v>3</v>
      </c>
      <c r="M99" s="14">
        <v>39</v>
      </c>
    </row>
    <row r="100" spans="1:13" x14ac:dyDescent="0.2">
      <c r="A100" s="13" t="s">
        <v>79</v>
      </c>
      <c r="B100" s="8" t="s">
        <v>80</v>
      </c>
      <c r="C100" s="8" t="s">
        <v>1143</v>
      </c>
      <c r="D100" s="8" t="s">
        <v>71</v>
      </c>
      <c r="E100" s="8" t="s">
        <v>1144</v>
      </c>
      <c r="F100" s="9">
        <v>19.432724</v>
      </c>
      <c r="G100" s="9">
        <v>19.613117218017578</v>
      </c>
      <c r="H100" s="9">
        <v>0.25511452555656433</v>
      </c>
      <c r="I100" s="54">
        <f>POWER(10,((F100-40.566)/-3.7937))</f>
        <v>372069.37876663549</v>
      </c>
      <c r="J100" s="54">
        <f t="shared" ref="J100" si="59">AVERAGE(I100:I101)</f>
        <v>335483.54066407611</v>
      </c>
      <c r="K100" s="54">
        <f t="shared" ref="K100" si="60">STDEV(I100:I101)</f>
        <v>51740.188435425844</v>
      </c>
      <c r="L100" s="8">
        <v>3</v>
      </c>
      <c r="M100" s="14">
        <v>16</v>
      </c>
    </row>
    <row r="101" spans="1:13" ht="16" thickBot="1" x14ac:dyDescent="0.25">
      <c r="A101" s="15" t="s">
        <v>122</v>
      </c>
      <c r="B101" s="16" t="s">
        <v>80</v>
      </c>
      <c r="C101" s="16" t="s">
        <v>1143</v>
      </c>
      <c r="D101" s="16" t="s">
        <v>71</v>
      </c>
      <c r="E101" s="16" t="s">
        <v>1144</v>
      </c>
      <c r="F101" s="18">
        <v>19.793510000000001</v>
      </c>
      <c r="G101" s="18">
        <v>19.613117218017578</v>
      </c>
      <c r="H101" s="18">
        <v>0.25511452555656433</v>
      </c>
      <c r="I101" s="59">
        <f>POWER(10,((F101-40.566)/-3.7937))</f>
        <v>298897.70256151672</v>
      </c>
      <c r="J101" s="59"/>
      <c r="K101" s="59"/>
      <c r="L101" s="16">
        <v>3</v>
      </c>
      <c r="M101" s="17">
        <v>17</v>
      </c>
    </row>
    <row r="102" spans="1:13" x14ac:dyDescent="0.2">
      <c r="A102" s="10" t="s">
        <v>150</v>
      </c>
      <c r="B102" s="11" t="s">
        <v>151</v>
      </c>
      <c r="C102" s="11" t="s">
        <v>1143</v>
      </c>
      <c r="D102" s="11" t="s">
        <v>71</v>
      </c>
      <c r="E102" s="11" t="s">
        <v>1144</v>
      </c>
      <c r="F102" s="19">
        <v>36.934100000000001</v>
      </c>
      <c r="G102" s="19">
        <v>37.047035217285156</v>
      </c>
      <c r="H102" s="19">
        <v>0.15971025824546814</v>
      </c>
      <c r="I102" s="56">
        <f>POWER(10,((F102-40.566)/-3.7937))</f>
        <v>9.064635473224703</v>
      </c>
      <c r="J102" s="56">
        <f t="shared" ref="J102" si="61">AVERAGE(I102:I103)</f>
        <v>8.4840109488432223</v>
      </c>
      <c r="K102" s="56">
        <f t="shared" ref="K102" si="62">STDEV(I102:I103)</f>
        <v>0.82112707702671717</v>
      </c>
      <c r="L102" s="11">
        <v>3</v>
      </c>
      <c r="M102" s="12">
        <v>32</v>
      </c>
    </row>
    <row r="103" spans="1:13" x14ac:dyDescent="0.2">
      <c r="A103" s="13" t="s">
        <v>192</v>
      </c>
      <c r="B103" s="8" t="s">
        <v>151</v>
      </c>
      <c r="C103" s="8" t="s">
        <v>1143</v>
      </c>
      <c r="D103" s="8" t="s">
        <v>71</v>
      </c>
      <c r="E103" s="8" t="s">
        <v>1144</v>
      </c>
      <c r="F103" s="9">
        <v>37.159965999999997</v>
      </c>
      <c r="G103" s="9">
        <v>37.047035217285156</v>
      </c>
      <c r="H103" s="9">
        <v>0.15971025824546814</v>
      </c>
      <c r="I103" s="54">
        <f>POWER(10,((F103-40.566)/-3.7937))</f>
        <v>7.9033864244617424</v>
      </c>
      <c r="J103" s="54"/>
      <c r="K103" s="54"/>
      <c r="L103" s="8">
        <v>3</v>
      </c>
      <c r="M103" s="14">
        <v>32</v>
      </c>
    </row>
    <row r="104" spans="1:13" x14ac:dyDescent="0.2">
      <c r="A104" s="13" t="s">
        <v>220</v>
      </c>
      <c r="B104" s="8" t="s">
        <v>221</v>
      </c>
      <c r="C104" s="8" t="s">
        <v>1143</v>
      </c>
      <c r="D104" s="8" t="s">
        <v>71</v>
      </c>
      <c r="E104" s="8" t="s">
        <v>1144</v>
      </c>
      <c r="F104" s="8" t="s">
        <v>72</v>
      </c>
      <c r="G104" s="8"/>
      <c r="H104" s="8"/>
      <c r="I104" s="54" t="e">
        <f>POWER(10,((F104-40.566)/-3.7937))</f>
        <v>#VALUE!</v>
      </c>
      <c r="J104" s="54" t="e">
        <f t="shared" ref="J104" si="63">AVERAGE(I104:I105)</f>
        <v>#VALUE!</v>
      </c>
      <c r="K104" s="54" t="e">
        <f t="shared" ref="K104" si="64">STDEV(I104:I105)</f>
        <v>#VALUE!</v>
      </c>
      <c r="L104" s="8">
        <v>3</v>
      </c>
      <c r="M104" s="14">
        <v>39</v>
      </c>
    </row>
    <row r="105" spans="1:13" x14ac:dyDescent="0.2">
      <c r="A105" s="13" t="s">
        <v>263</v>
      </c>
      <c r="B105" s="8" t="s">
        <v>221</v>
      </c>
      <c r="C105" s="8" t="s">
        <v>1143</v>
      </c>
      <c r="D105" s="8" t="s">
        <v>71</v>
      </c>
      <c r="E105" s="8" t="s">
        <v>1144</v>
      </c>
      <c r="F105" s="8" t="s">
        <v>72</v>
      </c>
      <c r="G105" s="8"/>
      <c r="H105" s="8"/>
      <c r="I105" s="54" t="e">
        <f>POWER(10,((F105-40.566)/-3.7937))</f>
        <v>#VALUE!</v>
      </c>
      <c r="J105" s="54"/>
      <c r="K105" s="54"/>
      <c r="L105" s="8">
        <v>3</v>
      </c>
      <c r="M105" s="14">
        <v>39</v>
      </c>
    </row>
    <row r="106" spans="1:13" x14ac:dyDescent="0.2">
      <c r="A106" s="13" t="s">
        <v>291</v>
      </c>
      <c r="B106" s="8" t="s">
        <v>292</v>
      </c>
      <c r="C106" s="8" t="s">
        <v>1143</v>
      </c>
      <c r="D106" s="8" t="s">
        <v>71</v>
      </c>
      <c r="E106" s="8" t="s">
        <v>1144</v>
      </c>
      <c r="F106" s="9">
        <v>32.835099999999997</v>
      </c>
      <c r="G106" s="9">
        <v>33.507537841796875</v>
      </c>
      <c r="H106" s="9">
        <v>0.95097583532333374</v>
      </c>
      <c r="I106" s="54">
        <f>POWER(10,((F106-40.566)/-3.7937))</f>
        <v>109.10028101012865</v>
      </c>
      <c r="J106" s="54">
        <f t="shared" ref="J106" si="65">AVERAGE(I106:I107)</f>
        <v>78.665423043399045</v>
      </c>
      <c r="K106" s="54">
        <f t="shared" ref="K106" si="66">STDEV(I106:I107)</f>
        <v>43.04138890544786</v>
      </c>
      <c r="L106" s="8">
        <v>3</v>
      </c>
      <c r="M106" s="14">
        <v>30</v>
      </c>
    </row>
    <row r="107" spans="1:13" ht="16" thickBot="1" x14ac:dyDescent="0.25">
      <c r="A107" s="15" t="s">
        <v>334</v>
      </c>
      <c r="B107" s="16" t="s">
        <v>292</v>
      </c>
      <c r="C107" s="16" t="s">
        <v>1143</v>
      </c>
      <c r="D107" s="16" t="s">
        <v>71</v>
      </c>
      <c r="E107" s="16" t="s">
        <v>1144</v>
      </c>
      <c r="F107" s="18">
        <v>34.17998</v>
      </c>
      <c r="G107" s="18">
        <v>33.507537841796875</v>
      </c>
      <c r="H107" s="18">
        <v>0.95097583532333374</v>
      </c>
      <c r="I107" s="59">
        <f>POWER(10,((F107-40.566)/-3.7937))</f>
        <v>48.230565076669428</v>
      </c>
      <c r="J107" s="59"/>
      <c r="K107" s="59"/>
      <c r="L107" s="16">
        <v>3</v>
      </c>
      <c r="M107" s="17">
        <v>31</v>
      </c>
    </row>
    <row r="108" spans="1:13" x14ac:dyDescent="0.2">
      <c r="A108" s="10" t="s">
        <v>362</v>
      </c>
      <c r="B108" s="11" t="s">
        <v>363</v>
      </c>
      <c r="C108" s="11" t="s">
        <v>1143</v>
      </c>
      <c r="D108" s="11" t="s">
        <v>71</v>
      </c>
      <c r="E108" s="11" t="s">
        <v>1144</v>
      </c>
      <c r="F108" s="11" t="s">
        <v>72</v>
      </c>
      <c r="G108" s="11"/>
      <c r="H108" s="11"/>
      <c r="I108" s="56" t="e">
        <f>POWER(10,((F108-40.566)/-3.7937))</f>
        <v>#VALUE!</v>
      </c>
      <c r="J108" s="56" t="e">
        <f t="shared" ref="J108" si="67">AVERAGE(I108:I109)</f>
        <v>#VALUE!</v>
      </c>
      <c r="K108" s="56" t="e">
        <f t="shared" ref="K108" si="68">STDEV(I108:I109)</f>
        <v>#VALUE!</v>
      </c>
      <c r="L108" s="11">
        <v>3</v>
      </c>
      <c r="M108" s="12">
        <v>39</v>
      </c>
    </row>
    <row r="109" spans="1:13" x14ac:dyDescent="0.2">
      <c r="A109" s="13" t="s">
        <v>405</v>
      </c>
      <c r="B109" s="8" t="s">
        <v>363</v>
      </c>
      <c r="C109" s="8" t="s">
        <v>1143</v>
      </c>
      <c r="D109" s="8" t="s">
        <v>71</v>
      </c>
      <c r="E109" s="8" t="s">
        <v>1144</v>
      </c>
      <c r="F109" s="8" t="s">
        <v>72</v>
      </c>
      <c r="G109" s="8"/>
      <c r="H109" s="8"/>
      <c r="I109" s="54" t="e">
        <f>POWER(10,((F109-40.566)/-3.7937))</f>
        <v>#VALUE!</v>
      </c>
      <c r="J109" s="54"/>
      <c r="K109" s="54"/>
      <c r="L109" s="8">
        <v>3</v>
      </c>
      <c r="M109" s="14">
        <v>39</v>
      </c>
    </row>
    <row r="110" spans="1:13" x14ac:dyDescent="0.2">
      <c r="A110" s="13" t="s">
        <v>433</v>
      </c>
      <c r="B110" s="8" t="s">
        <v>434</v>
      </c>
      <c r="C110" s="8" t="s">
        <v>1143</v>
      </c>
      <c r="D110" s="8" t="s">
        <v>71</v>
      </c>
      <c r="E110" s="8" t="s">
        <v>1144</v>
      </c>
      <c r="F110" s="8" t="s">
        <v>72</v>
      </c>
      <c r="G110" s="8"/>
      <c r="H110" s="8"/>
      <c r="I110" s="54" t="e">
        <f>POWER(10,((F110-40.566)/-3.7937))</f>
        <v>#VALUE!</v>
      </c>
      <c r="J110" s="54" t="e">
        <f t="shared" ref="J110" si="69">AVERAGE(I110:I111)</f>
        <v>#VALUE!</v>
      </c>
      <c r="K110" s="54" t="e">
        <f t="shared" ref="K110" si="70">STDEV(I110:I111)</f>
        <v>#VALUE!</v>
      </c>
      <c r="L110" s="8">
        <v>3</v>
      </c>
      <c r="M110" s="14">
        <v>39</v>
      </c>
    </row>
    <row r="111" spans="1:13" x14ac:dyDescent="0.2">
      <c r="A111" s="13" t="s">
        <v>476</v>
      </c>
      <c r="B111" s="8" t="s">
        <v>434</v>
      </c>
      <c r="C111" s="8" t="s">
        <v>1143</v>
      </c>
      <c r="D111" s="8" t="s">
        <v>71</v>
      </c>
      <c r="E111" s="8" t="s">
        <v>1144</v>
      </c>
      <c r="F111" s="8" t="s">
        <v>72</v>
      </c>
      <c r="G111" s="8"/>
      <c r="H111" s="8"/>
      <c r="I111" s="54" t="e">
        <f>POWER(10,((F111-40.566)/-3.7937))</f>
        <v>#VALUE!</v>
      </c>
      <c r="J111" s="54"/>
      <c r="K111" s="54"/>
      <c r="L111" s="8">
        <v>3</v>
      </c>
      <c r="M111" s="14">
        <v>39</v>
      </c>
    </row>
    <row r="112" spans="1:13" x14ac:dyDescent="0.2">
      <c r="A112" s="13" t="s">
        <v>504</v>
      </c>
      <c r="B112" s="8" t="s">
        <v>505</v>
      </c>
      <c r="C112" s="8" t="s">
        <v>1143</v>
      </c>
      <c r="D112" s="8" t="s">
        <v>71</v>
      </c>
      <c r="E112" s="8" t="s">
        <v>1144</v>
      </c>
      <c r="F112" s="9">
        <v>19.613333000000001</v>
      </c>
      <c r="G112" s="9">
        <v>19.703411102294922</v>
      </c>
      <c r="H112" s="9">
        <v>0.12738868594169617</v>
      </c>
      <c r="I112" s="54">
        <f>POWER(10,((F112-40.566)/-3.7937))</f>
        <v>333438.93989113363</v>
      </c>
      <c r="J112" s="54">
        <f t="shared" ref="J112" si="71">AVERAGE(I112:I113)</f>
        <v>316170.3168142424</v>
      </c>
      <c r="K112" s="54">
        <f t="shared" ref="K112" si="72">STDEV(I112:I113)</f>
        <v>24421.520958848592</v>
      </c>
      <c r="L112" s="8">
        <v>3</v>
      </c>
      <c r="M112" s="14">
        <v>16</v>
      </c>
    </row>
    <row r="113" spans="1:13" ht="16" thickBot="1" x14ac:dyDescent="0.25">
      <c r="A113" s="15" t="s">
        <v>546</v>
      </c>
      <c r="B113" s="16" t="s">
        <v>505</v>
      </c>
      <c r="C113" s="16" t="s">
        <v>1143</v>
      </c>
      <c r="D113" s="16" t="s">
        <v>71</v>
      </c>
      <c r="E113" s="16" t="s">
        <v>1144</v>
      </c>
      <c r="F113" s="18">
        <v>19.793488</v>
      </c>
      <c r="G113" s="18">
        <v>19.703411102294922</v>
      </c>
      <c r="H113" s="18">
        <v>0.12738868594169617</v>
      </c>
      <c r="I113" s="59">
        <f>POWER(10,((F113-40.566)/-3.7937))</f>
        <v>298901.69373735116</v>
      </c>
      <c r="J113" s="59"/>
      <c r="K113" s="59"/>
      <c r="L113" s="16">
        <v>3</v>
      </c>
      <c r="M113" s="17">
        <v>17</v>
      </c>
    </row>
    <row r="114" spans="1:13" x14ac:dyDescent="0.2">
      <c r="A114" s="10" t="s">
        <v>574</v>
      </c>
      <c r="B114" s="11" t="s">
        <v>575</v>
      </c>
      <c r="C114" s="11" t="s">
        <v>1143</v>
      </c>
      <c r="D114" s="11" t="s">
        <v>71</v>
      </c>
      <c r="E114" s="11" t="s">
        <v>1144</v>
      </c>
      <c r="F114" s="19">
        <v>38.356969999999997</v>
      </c>
      <c r="G114" s="19">
        <v>38.356971740722656</v>
      </c>
      <c r="H114" s="11"/>
      <c r="I114" s="56">
        <f>POWER(10,((F114-40.566)/-3.7937))</f>
        <v>3.8219857032629441</v>
      </c>
      <c r="J114" s="56" t="e">
        <f t="shared" ref="J114" si="73">AVERAGE(I114:I115)</f>
        <v>#VALUE!</v>
      </c>
      <c r="K114" s="56" t="e">
        <f t="shared" ref="K114" si="74">STDEV(I114:I115)</f>
        <v>#VALUE!</v>
      </c>
      <c r="L114" s="11">
        <v>3</v>
      </c>
      <c r="M114" s="12">
        <v>31</v>
      </c>
    </row>
    <row r="115" spans="1:13" x14ac:dyDescent="0.2">
      <c r="A115" s="13" t="s">
        <v>615</v>
      </c>
      <c r="B115" s="8" t="s">
        <v>575</v>
      </c>
      <c r="C115" s="8" t="s">
        <v>1143</v>
      </c>
      <c r="D115" s="8" t="s">
        <v>71</v>
      </c>
      <c r="E115" s="8" t="s">
        <v>1144</v>
      </c>
      <c r="F115" s="8" t="s">
        <v>72</v>
      </c>
      <c r="G115" s="9">
        <v>38.356971740722656</v>
      </c>
      <c r="H115" s="8"/>
      <c r="I115" s="54" t="e">
        <f>POWER(10,((F115-40.566)/-3.7937))</f>
        <v>#VALUE!</v>
      </c>
      <c r="J115" s="54"/>
      <c r="K115" s="54"/>
      <c r="L115" s="8">
        <v>3</v>
      </c>
      <c r="M115" s="14">
        <v>39</v>
      </c>
    </row>
    <row r="116" spans="1:13" x14ac:dyDescent="0.2">
      <c r="A116" s="13" t="s">
        <v>81</v>
      </c>
      <c r="B116" s="8" t="s">
        <v>82</v>
      </c>
      <c r="C116" s="8" t="s">
        <v>1143</v>
      </c>
      <c r="D116" s="8" t="s">
        <v>71</v>
      </c>
      <c r="E116" s="8" t="s">
        <v>1144</v>
      </c>
      <c r="F116" s="9">
        <v>22.003285999999999</v>
      </c>
      <c r="G116" s="9">
        <v>21.912235260009766</v>
      </c>
      <c r="H116" s="9">
        <v>0.12876705825328827</v>
      </c>
      <c r="I116" s="54">
        <f>POWER(10,((F116-40.566)/-3.7937))</f>
        <v>78169.417719241537</v>
      </c>
      <c r="J116" s="54">
        <f t="shared" ref="J116" si="75">AVERAGE(I116:I117)</f>
        <v>82737.153301769868</v>
      </c>
      <c r="K116" s="54">
        <f t="shared" ref="K116" si="76">STDEV(I116:I117)</f>
        <v>6459.7536101457345</v>
      </c>
      <c r="L116" s="8">
        <v>3</v>
      </c>
      <c r="M116" s="14">
        <v>19</v>
      </c>
    </row>
    <row r="117" spans="1:13" x14ac:dyDescent="0.2">
      <c r="A117" s="13" t="s">
        <v>123</v>
      </c>
      <c r="B117" s="8" t="s">
        <v>82</v>
      </c>
      <c r="C117" s="8" t="s">
        <v>1143</v>
      </c>
      <c r="D117" s="8" t="s">
        <v>71</v>
      </c>
      <c r="E117" s="8" t="s">
        <v>1144</v>
      </c>
      <c r="F117" s="9">
        <v>21.821182</v>
      </c>
      <c r="G117" s="9">
        <v>21.912235260009766</v>
      </c>
      <c r="H117" s="9">
        <v>0.12876705825328827</v>
      </c>
      <c r="I117" s="54">
        <f>POWER(10,((F117-40.566)/-3.7937))</f>
        <v>87304.888884298198</v>
      </c>
      <c r="J117" s="54"/>
      <c r="K117" s="54"/>
      <c r="L117" s="8">
        <v>3</v>
      </c>
      <c r="M117" s="14">
        <v>19</v>
      </c>
    </row>
    <row r="118" spans="1:13" x14ac:dyDescent="0.2">
      <c r="A118" s="13" t="s">
        <v>152</v>
      </c>
      <c r="B118" s="8" t="s">
        <v>153</v>
      </c>
      <c r="C118" s="8" t="s">
        <v>1143</v>
      </c>
      <c r="D118" s="8" t="s">
        <v>71</v>
      </c>
      <c r="E118" s="8" t="s">
        <v>1144</v>
      </c>
      <c r="F118" s="9">
        <v>17.207003</v>
      </c>
      <c r="G118" s="9">
        <v>17.37213134765625</v>
      </c>
      <c r="H118" s="9">
        <v>0.23352861404418945</v>
      </c>
      <c r="I118" s="54">
        <f>POWER(10,((F118-40.566)/-3.7937))</f>
        <v>1436523.2186345933</v>
      </c>
      <c r="J118" s="54">
        <f t="shared" ref="J118" si="77">AVERAGE(I118:I119)</f>
        <v>1306059.5547879082</v>
      </c>
      <c r="K118" s="54">
        <f t="shared" ref="K118" si="78">STDEV(I118:I119)</f>
        <v>184503.48280886648</v>
      </c>
      <c r="L118" s="8">
        <v>3</v>
      </c>
      <c r="M118" s="14">
        <v>14</v>
      </c>
    </row>
    <row r="119" spans="1:13" ht="16" thickBot="1" x14ac:dyDescent="0.25">
      <c r="A119" s="15" t="s">
        <v>193</v>
      </c>
      <c r="B119" s="16" t="s">
        <v>153</v>
      </c>
      <c r="C119" s="16" t="s">
        <v>1143</v>
      </c>
      <c r="D119" s="16" t="s">
        <v>71</v>
      </c>
      <c r="E119" s="16" t="s">
        <v>1144</v>
      </c>
      <c r="F119" s="18">
        <v>17.537261999999998</v>
      </c>
      <c r="G119" s="18">
        <v>17.37213134765625</v>
      </c>
      <c r="H119" s="18">
        <v>0.23352861404418945</v>
      </c>
      <c r="I119" s="59">
        <f>POWER(10,((F119-40.566)/-3.7937))</f>
        <v>1175595.8909412231</v>
      </c>
      <c r="J119" s="59"/>
      <c r="K119" s="59"/>
      <c r="L119" s="16">
        <v>3</v>
      </c>
      <c r="M119" s="17">
        <v>14</v>
      </c>
    </row>
    <row r="120" spans="1:13" x14ac:dyDescent="0.2">
      <c r="A120" s="10" t="s">
        <v>222</v>
      </c>
      <c r="B120" s="11" t="s">
        <v>223</v>
      </c>
      <c r="C120" s="11" t="s">
        <v>1143</v>
      </c>
      <c r="D120" s="11" t="s">
        <v>71</v>
      </c>
      <c r="E120" s="11" t="s">
        <v>1144</v>
      </c>
      <c r="F120" s="19">
        <v>33.914969999999997</v>
      </c>
      <c r="G120" s="19">
        <v>35.167633056640625</v>
      </c>
      <c r="H120" s="19">
        <v>1.7715325355529785</v>
      </c>
      <c r="I120" s="56">
        <f>POWER(10,((F120-40.566)/-3.7937))</f>
        <v>56.647094153311016</v>
      </c>
      <c r="J120" s="56">
        <f t="shared" ref="J120" si="79">AVERAGE(I120:I121)</f>
        <v>34.514485238718308</v>
      </c>
      <c r="K120" s="56">
        <f t="shared" ref="K120" si="80">STDEV(I120:I121)</f>
        <v>31.300235697716676</v>
      </c>
      <c r="L120" s="11">
        <v>3</v>
      </c>
      <c r="M120" s="12">
        <v>30</v>
      </c>
    </row>
    <row r="121" spans="1:13" x14ac:dyDescent="0.2">
      <c r="A121" s="13" t="s">
        <v>264</v>
      </c>
      <c r="B121" s="8" t="s">
        <v>223</v>
      </c>
      <c r="C121" s="8" t="s">
        <v>1143</v>
      </c>
      <c r="D121" s="8" t="s">
        <v>71</v>
      </c>
      <c r="E121" s="8" t="s">
        <v>1144</v>
      </c>
      <c r="F121" s="9">
        <v>36.420296</v>
      </c>
      <c r="G121" s="9">
        <v>35.167633056640625</v>
      </c>
      <c r="H121" s="9">
        <v>1.7715325355529785</v>
      </c>
      <c r="I121" s="54">
        <f>POWER(10,((F121-40.566)/-3.7937))</f>
        <v>12.381876324125594</v>
      </c>
      <c r="J121" s="54"/>
      <c r="K121" s="54"/>
      <c r="L121" s="8">
        <v>3</v>
      </c>
      <c r="M121" s="14">
        <v>33</v>
      </c>
    </row>
    <row r="122" spans="1:13" x14ac:dyDescent="0.2">
      <c r="A122" s="13" t="s">
        <v>293</v>
      </c>
      <c r="B122" s="8" t="s">
        <v>294</v>
      </c>
      <c r="C122" s="8" t="s">
        <v>1143</v>
      </c>
      <c r="D122" s="8" t="s">
        <v>71</v>
      </c>
      <c r="E122" s="8" t="s">
        <v>1144</v>
      </c>
      <c r="F122" s="8" t="s">
        <v>72</v>
      </c>
      <c r="G122" s="9">
        <v>37.534599304199219</v>
      </c>
      <c r="H122" s="8"/>
      <c r="I122" s="54" t="e">
        <f>POWER(10,((F122-40.566)/-3.7937))</f>
        <v>#VALUE!</v>
      </c>
      <c r="J122" s="54" t="e">
        <f t="shared" ref="J122" si="81">AVERAGE(I122:I123)</f>
        <v>#VALUE!</v>
      </c>
      <c r="K122" s="54" t="e">
        <f t="shared" ref="K122" si="82">STDEV(I122:I123)</f>
        <v>#VALUE!</v>
      </c>
      <c r="L122" s="8">
        <v>3</v>
      </c>
      <c r="M122" s="14">
        <v>39</v>
      </c>
    </row>
    <row r="123" spans="1:13" x14ac:dyDescent="0.2">
      <c r="A123" s="13" t="s">
        <v>335</v>
      </c>
      <c r="B123" s="8" t="s">
        <v>294</v>
      </c>
      <c r="C123" s="8" t="s">
        <v>1143</v>
      </c>
      <c r="D123" s="8" t="s">
        <v>71</v>
      </c>
      <c r="E123" s="8" t="s">
        <v>1144</v>
      </c>
      <c r="F123" s="9">
        <v>37.534599999999998</v>
      </c>
      <c r="G123" s="9">
        <v>37.534599304199219</v>
      </c>
      <c r="H123" s="8"/>
      <c r="I123" s="54">
        <f>POWER(10,((F123-40.566)/-3.7937))</f>
        <v>6.2959548095709117</v>
      </c>
      <c r="J123" s="54"/>
      <c r="K123" s="54"/>
      <c r="L123" s="8">
        <v>3</v>
      </c>
      <c r="M123" s="14">
        <v>34</v>
      </c>
    </row>
    <row r="124" spans="1:13" x14ac:dyDescent="0.2">
      <c r="A124" s="13" t="s">
        <v>364</v>
      </c>
      <c r="B124" s="8" t="s">
        <v>365</v>
      </c>
      <c r="C124" s="8" t="s">
        <v>1143</v>
      </c>
      <c r="D124" s="8" t="s">
        <v>71</v>
      </c>
      <c r="E124" s="8" t="s">
        <v>1144</v>
      </c>
      <c r="F124" s="9">
        <v>34.597076000000001</v>
      </c>
      <c r="G124" s="9">
        <v>35.185539245605469</v>
      </c>
      <c r="H124" s="9">
        <v>0.83220940828323364</v>
      </c>
      <c r="I124" s="54">
        <f>POWER(10,((F124-40.566)/-3.7937))</f>
        <v>37.443632037787239</v>
      </c>
      <c r="J124" s="54">
        <f t="shared" ref="J124" si="83">AVERAGE(I124:I125)</f>
        <v>27.88648535981693</v>
      </c>
      <c r="K124" s="54">
        <f t="shared" ref="K124" si="84">STDEV(I124:I125)</f>
        <v>13.515846449574589</v>
      </c>
      <c r="L124" s="8">
        <v>3</v>
      </c>
      <c r="M124" s="14">
        <v>31</v>
      </c>
    </row>
    <row r="125" spans="1:13" ht="16" thickBot="1" x14ac:dyDescent="0.25">
      <c r="A125" s="15" t="s">
        <v>406</v>
      </c>
      <c r="B125" s="16" t="s">
        <v>365</v>
      </c>
      <c r="C125" s="16" t="s">
        <v>1143</v>
      </c>
      <c r="D125" s="16" t="s">
        <v>71</v>
      </c>
      <c r="E125" s="16" t="s">
        <v>1144</v>
      </c>
      <c r="F125" s="18">
        <v>35.774000000000001</v>
      </c>
      <c r="G125" s="18">
        <v>35.185539245605469</v>
      </c>
      <c r="H125" s="18">
        <v>0.83220940828323364</v>
      </c>
      <c r="I125" s="59">
        <f>POWER(10,((F125-40.566)/-3.7937))</f>
        <v>18.329338681846622</v>
      </c>
      <c r="J125" s="59"/>
      <c r="K125" s="59"/>
      <c r="L125" s="16">
        <v>3</v>
      </c>
      <c r="M125" s="17">
        <v>33</v>
      </c>
    </row>
    <row r="126" spans="1:13" x14ac:dyDescent="0.2">
      <c r="A126" s="13" t="s">
        <v>435</v>
      </c>
      <c r="B126" s="8" t="s">
        <v>436</v>
      </c>
      <c r="C126" s="8" t="s">
        <v>1143</v>
      </c>
      <c r="D126" s="8" t="s">
        <v>71</v>
      </c>
      <c r="E126" s="8" t="s">
        <v>1144</v>
      </c>
      <c r="F126" s="9">
        <v>18.385878000000002</v>
      </c>
      <c r="G126" s="9">
        <v>19.672479629516602</v>
      </c>
      <c r="H126" s="9">
        <v>1.8195300102233887</v>
      </c>
      <c r="I126" s="23">
        <f>POWER(10,((F126-40.566)/-3.7937))</f>
        <v>702372.02165697212</v>
      </c>
      <c r="J126" s="23">
        <f t="shared" ref="J126" si="85">AVERAGE(I126:I127)</f>
        <v>424849.7462730573</v>
      </c>
      <c r="K126" s="23">
        <f t="shared" ref="K126" si="86">STDEV(I126:I127)</f>
        <v>392475.76570857334</v>
      </c>
      <c r="L126" s="8">
        <v>3</v>
      </c>
      <c r="M126" s="14">
        <v>15</v>
      </c>
    </row>
    <row r="127" spans="1:13" x14ac:dyDescent="0.2">
      <c r="A127" s="13" t="s">
        <v>477</v>
      </c>
      <c r="B127" s="8" t="s">
        <v>436</v>
      </c>
      <c r="C127" s="8" t="s">
        <v>1143</v>
      </c>
      <c r="D127" s="8" t="s">
        <v>71</v>
      </c>
      <c r="E127" s="8" t="s">
        <v>1144</v>
      </c>
      <c r="F127" s="9">
        <v>20.959081999999999</v>
      </c>
      <c r="G127" s="9">
        <v>19.672479629516602</v>
      </c>
      <c r="H127" s="9">
        <v>1.8195300102233887</v>
      </c>
      <c r="I127" s="23">
        <f>POWER(10,((F127-40.566)/-3.7937))</f>
        <v>147327.47088914254</v>
      </c>
      <c r="L127" s="8">
        <v>3</v>
      </c>
      <c r="M127" s="14">
        <v>18</v>
      </c>
    </row>
    <row r="128" spans="1:13" x14ac:dyDescent="0.2">
      <c r="A128" s="13" t="s">
        <v>506</v>
      </c>
      <c r="B128" s="8" t="s">
        <v>507</v>
      </c>
      <c r="C128" s="8" t="s">
        <v>1143</v>
      </c>
      <c r="D128" s="8" t="s">
        <v>71</v>
      </c>
      <c r="E128" s="8" t="s">
        <v>1144</v>
      </c>
      <c r="F128" s="9">
        <v>23.988308</v>
      </c>
      <c r="G128" s="9">
        <v>23.985330581665039</v>
      </c>
      <c r="H128" s="9">
        <v>4.2106388136744499E-3</v>
      </c>
      <c r="I128" s="23">
        <f>POWER(10,((F128-40.566)/-3.7937))</f>
        <v>23431.235378425677</v>
      </c>
      <c r="J128" s="23">
        <f t="shared" ref="J128" si="87">AVERAGE(I128:I129)</f>
        <v>23473.656754414587</v>
      </c>
      <c r="K128" s="23">
        <f t="shared" ref="K128" si="88">STDEV(I128:I129)</f>
        <v>59.992885258047266</v>
      </c>
      <c r="L128" s="8">
        <v>3</v>
      </c>
      <c r="M128" s="14">
        <v>21</v>
      </c>
    </row>
    <row r="129" spans="1:13" x14ac:dyDescent="0.2">
      <c r="A129" s="13" t="s">
        <v>547</v>
      </c>
      <c r="B129" s="8" t="s">
        <v>507</v>
      </c>
      <c r="C129" s="8" t="s">
        <v>1143</v>
      </c>
      <c r="D129" s="8" t="s">
        <v>71</v>
      </c>
      <c r="E129" s="8" t="s">
        <v>1144</v>
      </c>
      <c r="F129" s="9">
        <v>23.982353</v>
      </c>
      <c r="G129" s="9">
        <v>23.985330581665039</v>
      </c>
      <c r="H129" s="9">
        <v>4.2106388136744499E-3</v>
      </c>
      <c r="I129" s="23">
        <f>POWER(10,((F129-40.566)/-3.7937))</f>
        <v>23516.078130403501</v>
      </c>
      <c r="L129" s="8">
        <v>3</v>
      </c>
      <c r="M129" s="14">
        <v>21</v>
      </c>
    </row>
    <row r="130" spans="1:13" x14ac:dyDescent="0.2">
      <c r="A130" s="13" t="s">
        <v>576</v>
      </c>
      <c r="B130" s="8" t="s">
        <v>577</v>
      </c>
      <c r="C130" s="8" t="s">
        <v>1143</v>
      </c>
      <c r="D130" s="8" t="s">
        <v>71</v>
      </c>
      <c r="E130" s="8" t="s">
        <v>1144</v>
      </c>
      <c r="F130" s="9">
        <v>20.899035999999999</v>
      </c>
      <c r="G130" s="9">
        <v>21.054275512695312</v>
      </c>
      <c r="H130" s="9">
        <v>0.21954259276390076</v>
      </c>
      <c r="I130" s="23">
        <f>POWER(10,((F130-40.566)/-3.7937))</f>
        <v>152795.84809556935</v>
      </c>
      <c r="J130" s="23">
        <f t="shared" ref="J130" si="89">AVERAGE(I130:I131)</f>
        <v>139674.11781146133</v>
      </c>
      <c r="K130" s="23">
        <f t="shared" ref="K130" si="90">STDEV(I130:I131)</f>
        <v>18556.928929587342</v>
      </c>
      <c r="L130" s="8">
        <v>3</v>
      </c>
      <c r="M130" s="14">
        <v>17</v>
      </c>
    </row>
    <row r="131" spans="1:13" ht="16" thickBot="1" x14ac:dyDescent="0.25">
      <c r="A131" s="13" t="s">
        <v>616</v>
      </c>
      <c r="B131" s="8" t="s">
        <v>577</v>
      </c>
      <c r="C131" s="8" t="s">
        <v>1143</v>
      </c>
      <c r="D131" s="8" t="s">
        <v>71</v>
      </c>
      <c r="E131" s="8" t="s">
        <v>1144</v>
      </c>
      <c r="F131" s="9">
        <v>21.209517000000002</v>
      </c>
      <c r="G131" s="9">
        <v>21.054275512695312</v>
      </c>
      <c r="H131" s="9">
        <v>0.21954259276390076</v>
      </c>
      <c r="I131" s="23">
        <f>POWER(10,((F131-40.566)/-3.7937))</f>
        <v>126552.38752735329</v>
      </c>
      <c r="L131" s="8">
        <v>3</v>
      </c>
      <c r="M131" s="14">
        <v>18</v>
      </c>
    </row>
    <row r="132" spans="1:13" x14ac:dyDescent="0.2">
      <c r="A132" s="10" t="s">
        <v>83</v>
      </c>
      <c r="B132" s="11" t="s">
        <v>84</v>
      </c>
      <c r="C132" s="11" t="s">
        <v>1143</v>
      </c>
      <c r="D132" s="11" t="s">
        <v>71</v>
      </c>
      <c r="E132" s="11" t="s">
        <v>1144</v>
      </c>
      <c r="F132" s="11" t="s">
        <v>72</v>
      </c>
      <c r="G132" s="11"/>
      <c r="H132" s="11"/>
      <c r="I132" s="56" t="e">
        <f>POWER(10,((F132-40.566)/-3.7937))</f>
        <v>#VALUE!</v>
      </c>
      <c r="J132" s="56" t="e">
        <f t="shared" ref="J132" si="91">AVERAGE(I132:I133)</f>
        <v>#VALUE!</v>
      </c>
      <c r="K132" s="56" t="e">
        <f t="shared" ref="K132" si="92">STDEV(I132:I133)</f>
        <v>#VALUE!</v>
      </c>
      <c r="L132" s="11">
        <v>3</v>
      </c>
      <c r="M132" s="12">
        <v>39</v>
      </c>
    </row>
    <row r="133" spans="1:13" x14ac:dyDescent="0.2">
      <c r="A133" s="13" t="s">
        <v>124</v>
      </c>
      <c r="B133" s="8" t="s">
        <v>84</v>
      </c>
      <c r="C133" s="8" t="s">
        <v>1143</v>
      </c>
      <c r="D133" s="8" t="s">
        <v>71</v>
      </c>
      <c r="E133" s="8" t="s">
        <v>1144</v>
      </c>
      <c r="F133" s="8" t="s">
        <v>72</v>
      </c>
      <c r="G133" s="8"/>
      <c r="H133" s="8"/>
      <c r="I133" s="54" t="e">
        <f>POWER(10,((F133-40.566)/-3.7937))</f>
        <v>#VALUE!</v>
      </c>
      <c r="J133" s="54"/>
      <c r="K133" s="54"/>
      <c r="L133" s="8">
        <v>3</v>
      </c>
      <c r="M133" s="14">
        <v>39</v>
      </c>
    </row>
    <row r="134" spans="1:13" x14ac:dyDescent="0.2">
      <c r="A134" s="13" t="s">
        <v>154</v>
      </c>
      <c r="B134" s="8" t="s">
        <v>155</v>
      </c>
      <c r="C134" s="8" t="s">
        <v>1143</v>
      </c>
      <c r="D134" s="8" t="s">
        <v>71</v>
      </c>
      <c r="E134" s="8" t="s">
        <v>1144</v>
      </c>
      <c r="F134" s="9">
        <v>20.965123999999999</v>
      </c>
      <c r="G134" s="9">
        <v>21.020435333251953</v>
      </c>
      <c r="H134" s="9">
        <v>7.822050154209137E-2</v>
      </c>
      <c r="I134" s="54">
        <f>POWER(10,((F134-40.566)/-3.7937))</f>
        <v>146788.18248544331</v>
      </c>
      <c r="J134" s="54">
        <f t="shared" ref="J134" si="93">AVERAGE(I134:I135)</f>
        <v>142022.18963100106</v>
      </c>
      <c r="K134" s="54">
        <f t="shared" ref="K134" si="94">STDEV(I134:I135)</f>
        <v>6740.1317329254816</v>
      </c>
      <c r="L134" s="8">
        <v>3</v>
      </c>
      <c r="M134" s="14">
        <v>18</v>
      </c>
    </row>
    <row r="135" spans="1:13" x14ac:dyDescent="0.2">
      <c r="A135" s="13" t="s">
        <v>194</v>
      </c>
      <c r="B135" s="8" t="s">
        <v>155</v>
      </c>
      <c r="C135" s="8" t="s">
        <v>1143</v>
      </c>
      <c r="D135" s="8" t="s">
        <v>71</v>
      </c>
      <c r="E135" s="8" t="s">
        <v>1144</v>
      </c>
      <c r="F135" s="9">
        <v>21.075745000000001</v>
      </c>
      <c r="G135" s="9">
        <v>21.020435333251953</v>
      </c>
      <c r="H135" s="9">
        <v>7.822050154209137E-2</v>
      </c>
      <c r="I135" s="54">
        <f>POWER(10,((F135-40.566)/-3.7937))</f>
        <v>137256.19677655882</v>
      </c>
      <c r="J135" s="54"/>
      <c r="K135" s="54"/>
      <c r="L135" s="8">
        <v>3</v>
      </c>
      <c r="M135" s="14">
        <v>18</v>
      </c>
    </row>
    <row r="136" spans="1:13" x14ac:dyDescent="0.2">
      <c r="A136" s="13" t="s">
        <v>224</v>
      </c>
      <c r="B136" s="8" t="s">
        <v>225</v>
      </c>
      <c r="C136" s="8" t="s">
        <v>1143</v>
      </c>
      <c r="D136" s="8" t="s">
        <v>71</v>
      </c>
      <c r="E136" s="8" t="s">
        <v>1144</v>
      </c>
      <c r="F136" s="9">
        <v>17.502907</v>
      </c>
      <c r="G136" s="9">
        <v>17.75030517578125</v>
      </c>
      <c r="H136" s="9">
        <v>0.34987413883209229</v>
      </c>
      <c r="I136" s="54">
        <f>POWER(10,((F136-40.566)/-3.7937))</f>
        <v>1200366.4886312482</v>
      </c>
      <c r="J136" s="54">
        <f t="shared" ref="J136" si="95">AVERAGE(I136:I137)</f>
        <v>1044669.0507754952</v>
      </c>
      <c r="K136" s="54">
        <f t="shared" ref="K136" si="96">STDEV(I136:I137)</f>
        <v>220189.42824234805</v>
      </c>
      <c r="L136" s="8">
        <v>3</v>
      </c>
      <c r="M136" s="14">
        <v>15</v>
      </c>
    </row>
    <row r="137" spans="1:13" ht="16" thickBot="1" x14ac:dyDescent="0.25">
      <c r="A137" s="15" t="s">
        <v>265</v>
      </c>
      <c r="B137" s="16" t="s">
        <v>225</v>
      </c>
      <c r="C137" s="16" t="s">
        <v>1143</v>
      </c>
      <c r="D137" s="16" t="s">
        <v>71</v>
      </c>
      <c r="E137" s="16" t="s">
        <v>1144</v>
      </c>
      <c r="F137" s="18">
        <v>17.997703999999999</v>
      </c>
      <c r="G137" s="18">
        <v>17.75030517578125</v>
      </c>
      <c r="H137" s="18">
        <v>0.34987413883209229</v>
      </c>
      <c r="I137" s="59">
        <f>POWER(10,((F137-40.566)/-3.7937))</f>
        <v>888971.61291974224</v>
      </c>
      <c r="J137" s="59"/>
      <c r="K137" s="59"/>
      <c r="L137" s="16">
        <v>3</v>
      </c>
      <c r="M137" s="17">
        <v>15</v>
      </c>
    </row>
    <row r="138" spans="1:13" x14ac:dyDescent="0.2">
      <c r="A138" s="10" t="s">
        <v>295</v>
      </c>
      <c r="B138" s="11" t="s">
        <v>296</v>
      </c>
      <c r="C138" s="11" t="s">
        <v>1143</v>
      </c>
      <c r="D138" s="11" t="s">
        <v>71</v>
      </c>
      <c r="E138" s="11" t="s">
        <v>1144</v>
      </c>
      <c r="F138" s="11" t="s">
        <v>72</v>
      </c>
      <c r="G138" s="11"/>
      <c r="H138" s="11"/>
      <c r="I138" s="56" t="e">
        <f>POWER(10,((F138-40.566)/-3.7937))</f>
        <v>#VALUE!</v>
      </c>
      <c r="J138" s="56" t="e">
        <f t="shared" ref="J138" si="97">AVERAGE(I138:I139)</f>
        <v>#VALUE!</v>
      </c>
      <c r="K138" s="56" t="e">
        <f t="shared" ref="K138" si="98">STDEV(I138:I139)</f>
        <v>#VALUE!</v>
      </c>
      <c r="L138" s="11">
        <v>3</v>
      </c>
      <c r="M138" s="12">
        <v>39</v>
      </c>
    </row>
    <row r="139" spans="1:13" x14ac:dyDescent="0.2">
      <c r="A139" s="13" t="s">
        <v>336</v>
      </c>
      <c r="B139" s="8" t="s">
        <v>296</v>
      </c>
      <c r="C139" s="8" t="s">
        <v>1143</v>
      </c>
      <c r="D139" s="8" t="s">
        <v>71</v>
      </c>
      <c r="E139" s="8" t="s">
        <v>1144</v>
      </c>
      <c r="F139" s="8" t="s">
        <v>72</v>
      </c>
      <c r="G139" s="8"/>
      <c r="H139" s="8"/>
      <c r="I139" s="54" t="e">
        <f>POWER(10,((F139-40.566)/-3.7937))</f>
        <v>#VALUE!</v>
      </c>
      <c r="J139" s="54"/>
      <c r="K139" s="54"/>
      <c r="L139" s="8">
        <v>3</v>
      </c>
      <c r="M139" s="14">
        <v>39</v>
      </c>
    </row>
    <row r="140" spans="1:13" x14ac:dyDescent="0.2">
      <c r="A140" s="13" t="s">
        <v>366</v>
      </c>
      <c r="B140" s="8" t="s">
        <v>367</v>
      </c>
      <c r="C140" s="8" t="s">
        <v>1143</v>
      </c>
      <c r="D140" s="8" t="s">
        <v>71</v>
      </c>
      <c r="E140" s="8" t="s">
        <v>1144</v>
      </c>
      <c r="F140" s="9">
        <v>20.293983000000001</v>
      </c>
      <c r="G140" s="9">
        <v>20.254257202148438</v>
      </c>
      <c r="H140" s="9">
        <v>5.6180063635110855E-2</v>
      </c>
      <c r="I140" s="54">
        <f>POWER(10,((F140-40.566)/-3.7937))</f>
        <v>220597.42711241075</v>
      </c>
      <c r="J140" s="54">
        <f t="shared" ref="J140" si="99">AVERAGE(I140:I141)</f>
        <v>226046.59813922248</v>
      </c>
      <c r="K140" s="54">
        <f t="shared" ref="K140" si="100">STDEV(I140:I141)</f>
        <v>7706.291569807654</v>
      </c>
      <c r="L140" s="8">
        <v>3</v>
      </c>
      <c r="M140" s="14">
        <v>17</v>
      </c>
    </row>
    <row r="141" spans="1:13" x14ac:dyDescent="0.2">
      <c r="A141" s="13" t="s">
        <v>407</v>
      </c>
      <c r="B141" s="8" t="s">
        <v>367</v>
      </c>
      <c r="C141" s="8" t="s">
        <v>1143</v>
      </c>
      <c r="D141" s="8" t="s">
        <v>71</v>
      </c>
      <c r="E141" s="8" t="s">
        <v>1144</v>
      </c>
      <c r="F141" s="9">
        <v>20.214532999999999</v>
      </c>
      <c r="G141" s="9">
        <v>20.254257202148438</v>
      </c>
      <c r="H141" s="9">
        <v>5.6180063635110855E-2</v>
      </c>
      <c r="I141" s="54">
        <f>POWER(10,((F141-40.566)/-3.7937))</f>
        <v>231495.76916603418</v>
      </c>
      <c r="J141" s="54"/>
      <c r="K141" s="54"/>
      <c r="L141" s="8">
        <v>3</v>
      </c>
      <c r="M141" s="14">
        <v>17</v>
      </c>
    </row>
    <row r="142" spans="1:13" x14ac:dyDescent="0.2">
      <c r="A142" s="13" t="s">
        <v>437</v>
      </c>
      <c r="B142" s="8" t="s">
        <v>438</v>
      </c>
      <c r="C142" s="8" t="s">
        <v>1143</v>
      </c>
      <c r="D142" s="8" t="s">
        <v>71</v>
      </c>
      <c r="E142" s="8" t="s">
        <v>1144</v>
      </c>
      <c r="F142" s="9">
        <v>17.194834</v>
      </c>
      <c r="G142" s="9">
        <v>17.122303009033203</v>
      </c>
      <c r="H142" s="9">
        <v>0.10257261991500854</v>
      </c>
      <c r="I142" s="54">
        <f>POWER(10,((F142-40.566)/-3.7937))</f>
        <v>1447172.6170588846</v>
      </c>
      <c r="J142" s="54">
        <f t="shared" ref="J142" si="101">AVERAGE(I142:I143)</f>
        <v>1513768.8280273643</v>
      </c>
      <c r="K142" s="54">
        <f t="shared" ref="K142" si="102">STDEV(I142:I143)</f>
        <v>94181.2647542841</v>
      </c>
      <c r="L142" s="8">
        <v>3</v>
      </c>
      <c r="M142" s="14">
        <v>14</v>
      </c>
    </row>
    <row r="143" spans="1:13" ht="16" thickBot="1" x14ac:dyDescent="0.25">
      <c r="A143" s="15" t="s">
        <v>478</v>
      </c>
      <c r="B143" s="16" t="s">
        <v>438</v>
      </c>
      <c r="C143" s="16" t="s">
        <v>1143</v>
      </c>
      <c r="D143" s="16" t="s">
        <v>71</v>
      </c>
      <c r="E143" s="16" t="s">
        <v>1144</v>
      </c>
      <c r="F143" s="18">
        <v>17.049773999999999</v>
      </c>
      <c r="G143" s="18">
        <v>17.122303009033203</v>
      </c>
      <c r="H143" s="18">
        <v>0.10257261991500854</v>
      </c>
      <c r="I143" s="59">
        <f>POWER(10,((F143-40.566)/-3.7937))</f>
        <v>1580365.0389958443</v>
      </c>
      <c r="J143" s="59"/>
      <c r="K143" s="59"/>
      <c r="L143" s="16">
        <v>3</v>
      </c>
      <c r="M143" s="17">
        <v>14</v>
      </c>
    </row>
    <row r="144" spans="1:13" x14ac:dyDescent="0.2">
      <c r="A144" s="10" t="s">
        <v>508</v>
      </c>
      <c r="B144" s="11" t="s">
        <v>509</v>
      </c>
      <c r="C144" s="11" t="s">
        <v>1143</v>
      </c>
      <c r="D144" s="11" t="s">
        <v>71</v>
      </c>
      <c r="E144" s="11" t="s">
        <v>1144</v>
      </c>
      <c r="F144" s="19">
        <v>28.761234000000002</v>
      </c>
      <c r="G144" s="19">
        <v>28.996444702148438</v>
      </c>
      <c r="H144" s="19">
        <v>0.33263775706291199</v>
      </c>
      <c r="I144" s="56">
        <f>POWER(10,((F144-40.566)/-3.7937))</f>
        <v>1293.2312783982045</v>
      </c>
      <c r="J144" s="56">
        <f t="shared" ref="J144" si="103">AVERAGE(I144:I145)</f>
        <v>1132.6261082863275</v>
      </c>
      <c r="K144" s="56">
        <f t="shared" ref="K144" si="104">STDEV(I144:I145)</f>
        <v>227.1300097594534</v>
      </c>
      <c r="L144" s="11">
        <v>3</v>
      </c>
      <c r="M144" s="12">
        <v>26</v>
      </c>
    </row>
    <row r="145" spans="1:13" x14ac:dyDescent="0.2">
      <c r="A145" s="13" t="s">
        <v>548</v>
      </c>
      <c r="B145" s="8" t="s">
        <v>509</v>
      </c>
      <c r="C145" s="8" t="s">
        <v>1143</v>
      </c>
      <c r="D145" s="8" t="s">
        <v>71</v>
      </c>
      <c r="E145" s="8" t="s">
        <v>1144</v>
      </c>
      <c r="F145" s="9">
        <v>29.231655</v>
      </c>
      <c r="G145" s="9">
        <v>28.996444702148438</v>
      </c>
      <c r="H145" s="9">
        <v>0.33263775706291199</v>
      </c>
      <c r="I145" s="54">
        <f>POWER(10,((F145-40.566)/-3.7937))</f>
        <v>972.02093817445041</v>
      </c>
      <c r="J145" s="54"/>
      <c r="K145" s="54"/>
      <c r="L145" s="8">
        <v>3</v>
      </c>
      <c r="M145" s="14">
        <v>26</v>
      </c>
    </row>
    <row r="146" spans="1:13" x14ac:dyDescent="0.2">
      <c r="A146" s="13" t="s">
        <v>578</v>
      </c>
      <c r="B146" s="8" t="s">
        <v>579</v>
      </c>
      <c r="C146" s="8" t="s">
        <v>1143</v>
      </c>
      <c r="D146" s="8" t="s">
        <v>71</v>
      </c>
      <c r="E146" s="8" t="s">
        <v>1144</v>
      </c>
      <c r="F146" s="9">
        <v>20.747070000000001</v>
      </c>
      <c r="G146" s="9">
        <v>20.849151611328125</v>
      </c>
      <c r="H146" s="9">
        <v>0.14436475932598114</v>
      </c>
      <c r="I146" s="54">
        <f>POWER(10,((F146-40.566)/-3.7937))</f>
        <v>167559.48507052791</v>
      </c>
      <c r="J146" s="54">
        <f t="shared" ref="J146" si="105">AVERAGE(I146:I147)</f>
        <v>157795.24543751217</v>
      </c>
      <c r="K146" s="54">
        <f t="shared" ref="K146" si="106">STDEV(I146:I147)</f>
        <v>13808.720115271724</v>
      </c>
      <c r="L146" s="8">
        <v>3</v>
      </c>
      <c r="M146" s="14">
        <v>17</v>
      </c>
    </row>
    <row r="147" spans="1:13" x14ac:dyDescent="0.2">
      <c r="A147" s="13" t="s">
        <v>617</v>
      </c>
      <c r="B147" s="8" t="s">
        <v>579</v>
      </c>
      <c r="C147" s="8" t="s">
        <v>1143</v>
      </c>
      <c r="D147" s="8" t="s">
        <v>71</v>
      </c>
      <c r="E147" s="8" t="s">
        <v>1144</v>
      </c>
      <c r="F147" s="9">
        <v>20.951232999999998</v>
      </c>
      <c r="G147" s="9">
        <v>20.849151611328125</v>
      </c>
      <c r="H147" s="9">
        <v>0.14436475932598114</v>
      </c>
      <c r="I147" s="54">
        <f>POWER(10,((F147-40.566)/-3.7937))</f>
        <v>148031.00580449647</v>
      </c>
      <c r="J147" s="54"/>
      <c r="K147" s="54"/>
      <c r="L147" s="8">
        <v>3</v>
      </c>
      <c r="M147" s="14">
        <v>18</v>
      </c>
    </row>
    <row r="148" spans="1:13" x14ac:dyDescent="0.2">
      <c r="A148" s="13" t="s">
        <v>85</v>
      </c>
      <c r="B148" s="8" t="s">
        <v>86</v>
      </c>
      <c r="C148" s="8" t="s">
        <v>1143</v>
      </c>
      <c r="D148" s="8" t="s">
        <v>71</v>
      </c>
      <c r="E148" s="8" t="s">
        <v>1144</v>
      </c>
      <c r="F148" s="9">
        <v>18.742798000000001</v>
      </c>
      <c r="G148" s="9">
        <v>18.942659378051758</v>
      </c>
      <c r="H148" s="9">
        <v>0.28264689445495605</v>
      </c>
      <c r="I148" s="54">
        <f>POWER(10,((F148-40.566)/-3.7937))</f>
        <v>565568.10446042207</v>
      </c>
      <c r="J148" s="54">
        <f t="shared" ref="J148" si="107">AVERAGE(I148:I149)</f>
        <v>504649.7847329083</v>
      </c>
      <c r="K148" s="54">
        <f t="shared" ref="K148" si="108">STDEV(I148:I149)</f>
        <v>86151.513955630333</v>
      </c>
      <c r="L148" s="8">
        <v>3</v>
      </c>
      <c r="M148" s="14">
        <v>15</v>
      </c>
    </row>
    <row r="149" spans="1:13" ht="16" thickBot="1" x14ac:dyDescent="0.25">
      <c r="A149" s="15" t="s">
        <v>125</v>
      </c>
      <c r="B149" s="16" t="s">
        <v>86</v>
      </c>
      <c r="C149" s="16" t="s">
        <v>1143</v>
      </c>
      <c r="D149" s="16" t="s">
        <v>71</v>
      </c>
      <c r="E149" s="16" t="s">
        <v>1144</v>
      </c>
      <c r="F149" s="18">
        <v>19.142520000000001</v>
      </c>
      <c r="G149" s="18">
        <v>18.942659378051758</v>
      </c>
      <c r="H149" s="18">
        <v>0.28264689445495605</v>
      </c>
      <c r="I149" s="59">
        <f>POWER(10,((F149-40.566)/-3.7937))</f>
        <v>443731.46500539454</v>
      </c>
      <c r="J149" s="59"/>
      <c r="K149" s="59"/>
      <c r="L149" s="16">
        <v>3</v>
      </c>
      <c r="M149" s="17">
        <v>16</v>
      </c>
    </row>
    <row r="150" spans="1:13" x14ac:dyDescent="0.2">
      <c r="A150" s="10" t="s">
        <v>156</v>
      </c>
      <c r="B150" s="11" t="s">
        <v>157</v>
      </c>
      <c r="C150" s="11" t="s">
        <v>1143</v>
      </c>
      <c r="D150" s="11" t="s">
        <v>71</v>
      </c>
      <c r="E150" s="11" t="s">
        <v>1144</v>
      </c>
      <c r="F150" s="19">
        <v>34.658549999999998</v>
      </c>
      <c r="G150" s="19">
        <v>35.125980377197266</v>
      </c>
      <c r="H150" s="19">
        <v>0.66104602813720703</v>
      </c>
      <c r="I150" s="56">
        <f>POWER(10,((F150-40.566)/-3.7937))</f>
        <v>36.072291795632857</v>
      </c>
      <c r="J150" s="56">
        <f t="shared" ref="J150" si="109">AVERAGE(I150:I151)</f>
        <v>28.262466514669349</v>
      </c>
      <c r="K150" s="56">
        <f t="shared" ref="K150" si="110">STDEV(I150:I151)</f>
        <v>11.044760832102861</v>
      </c>
      <c r="L150" s="11">
        <v>3</v>
      </c>
      <c r="M150" s="12">
        <v>31</v>
      </c>
    </row>
    <row r="151" spans="1:13" x14ac:dyDescent="0.2">
      <c r="A151" s="13" t="s">
        <v>195</v>
      </c>
      <c r="B151" s="8" t="s">
        <v>157</v>
      </c>
      <c r="C151" s="8" t="s">
        <v>1143</v>
      </c>
      <c r="D151" s="8" t="s">
        <v>71</v>
      </c>
      <c r="E151" s="8" t="s">
        <v>1144</v>
      </c>
      <c r="F151" s="9">
        <v>35.593409999999999</v>
      </c>
      <c r="G151" s="9">
        <v>35.125980377197266</v>
      </c>
      <c r="H151" s="9">
        <v>0.66104602813720703</v>
      </c>
      <c r="I151" s="54">
        <f>POWER(10,((F151-40.566)/-3.7937))</f>
        <v>20.452641233705844</v>
      </c>
      <c r="J151" s="54"/>
      <c r="K151" s="54"/>
      <c r="L151" s="8">
        <v>3</v>
      </c>
      <c r="M151" s="14">
        <v>32</v>
      </c>
    </row>
    <row r="152" spans="1:13" x14ac:dyDescent="0.2">
      <c r="A152" s="13" t="s">
        <v>226</v>
      </c>
      <c r="B152" s="8" t="s">
        <v>227</v>
      </c>
      <c r="C152" s="8" t="s">
        <v>1143</v>
      </c>
      <c r="D152" s="8" t="s">
        <v>71</v>
      </c>
      <c r="E152" s="8" t="s">
        <v>1144</v>
      </c>
      <c r="F152" s="8" t="s">
        <v>72</v>
      </c>
      <c r="G152" s="8"/>
      <c r="H152" s="8"/>
      <c r="I152" s="54" t="e">
        <f>POWER(10,((F152-40.566)/-3.7937))</f>
        <v>#VALUE!</v>
      </c>
      <c r="J152" s="54" t="e">
        <f t="shared" ref="J152" si="111">AVERAGE(I152:I153)</f>
        <v>#VALUE!</v>
      </c>
      <c r="K152" s="54" t="e">
        <f t="shared" ref="K152" si="112">STDEV(I152:I153)</f>
        <v>#VALUE!</v>
      </c>
      <c r="L152" s="8">
        <v>3</v>
      </c>
      <c r="M152" s="14">
        <v>39</v>
      </c>
    </row>
    <row r="153" spans="1:13" x14ac:dyDescent="0.2">
      <c r="A153" s="13" t="s">
        <v>266</v>
      </c>
      <c r="B153" s="8" t="s">
        <v>227</v>
      </c>
      <c r="C153" s="8" t="s">
        <v>1143</v>
      </c>
      <c r="D153" s="8" t="s">
        <v>71</v>
      </c>
      <c r="E153" s="8" t="s">
        <v>1144</v>
      </c>
      <c r="F153" s="8" t="s">
        <v>72</v>
      </c>
      <c r="G153" s="8"/>
      <c r="H153" s="8"/>
      <c r="I153" s="54" t="e">
        <f>POWER(10,((F153-40.566)/-3.7937))</f>
        <v>#VALUE!</v>
      </c>
      <c r="J153" s="54"/>
      <c r="K153" s="54"/>
      <c r="L153" s="8">
        <v>3</v>
      </c>
      <c r="M153" s="14">
        <v>39</v>
      </c>
    </row>
    <row r="154" spans="1:13" x14ac:dyDescent="0.2">
      <c r="A154" s="13" t="s">
        <v>297</v>
      </c>
      <c r="B154" s="8" t="s">
        <v>298</v>
      </c>
      <c r="C154" s="8" t="s">
        <v>1143</v>
      </c>
      <c r="D154" s="8" t="s">
        <v>71</v>
      </c>
      <c r="E154" s="8" t="s">
        <v>1144</v>
      </c>
      <c r="F154" s="9">
        <v>18.027197000000001</v>
      </c>
      <c r="G154" s="9">
        <v>18.056722640991211</v>
      </c>
      <c r="H154" s="9">
        <v>4.175572469830513E-2</v>
      </c>
      <c r="I154" s="54">
        <f>POWER(10,((F154-40.566)/-3.7937))</f>
        <v>873199.92248354538</v>
      </c>
      <c r="J154" s="54">
        <f t="shared" ref="J154" si="113">AVERAGE(I154:I155)</f>
        <v>857828.85153931938</v>
      </c>
      <c r="K154" s="54">
        <f t="shared" ref="K154" si="114">STDEV(I154:I155)</f>
        <v>21737.976997523503</v>
      </c>
      <c r="L154" s="8">
        <v>3</v>
      </c>
      <c r="M154" s="14">
        <v>15</v>
      </c>
    </row>
    <row r="155" spans="1:13" ht="16" thickBot="1" x14ac:dyDescent="0.25">
      <c r="A155" s="15" t="s">
        <v>337</v>
      </c>
      <c r="B155" s="16" t="s">
        <v>298</v>
      </c>
      <c r="C155" s="16" t="s">
        <v>1143</v>
      </c>
      <c r="D155" s="16" t="s">
        <v>71</v>
      </c>
      <c r="E155" s="16" t="s">
        <v>1144</v>
      </c>
      <c r="F155" s="18">
        <v>18.086248000000001</v>
      </c>
      <c r="G155" s="18">
        <v>18.056722640991211</v>
      </c>
      <c r="H155" s="18">
        <v>4.175572469830513E-2</v>
      </c>
      <c r="I155" s="59">
        <f>POWER(10,((F155-40.566)/-3.7937))</f>
        <v>842457.78059509327</v>
      </c>
      <c r="J155" s="59"/>
      <c r="K155" s="59"/>
      <c r="L155" s="16">
        <v>3</v>
      </c>
      <c r="M155" s="17">
        <v>15</v>
      </c>
    </row>
    <row r="156" spans="1:13" x14ac:dyDescent="0.2">
      <c r="A156" s="10" t="s">
        <v>368</v>
      </c>
      <c r="B156" s="11" t="s">
        <v>369</v>
      </c>
      <c r="C156" s="11" t="s">
        <v>1143</v>
      </c>
      <c r="D156" s="11" t="s">
        <v>71</v>
      </c>
      <c r="E156" s="11" t="s">
        <v>1144</v>
      </c>
      <c r="F156" s="19">
        <v>29.568773</v>
      </c>
      <c r="G156" s="19">
        <v>29.934066772460938</v>
      </c>
      <c r="H156" s="19">
        <v>0.51660305261611938</v>
      </c>
      <c r="I156" s="56">
        <f>POWER(10,((F156-40.566)/-3.7937))</f>
        <v>792.16022461811474</v>
      </c>
      <c r="J156" s="56">
        <f t="shared" ref="J156" si="115">AVERAGE(I156:I157)</f>
        <v>650.2967813276199</v>
      </c>
      <c r="K156" s="56">
        <f t="shared" ref="K156" si="116">STDEV(I156:I157)</f>
        <v>200.62520550636413</v>
      </c>
      <c r="L156" s="11">
        <v>3</v>
      </c>
      <c r="M156" s="12">
        <v>26</v>
      </c>
    </row>
    <row r="157" spans="1:13" x14ac:dyDescent="0.2">
      <c r="A157" s="13" t="s">
        <v>408</v>
      </c>
      <c r="B157" s="8" t="s">
        <v>369</v>
      </c>
      <c r="C157" s="8" t="s">
        <v>1143</v>
      </c>
      <c r="D157" s="8" t="s">
        <v>71</v>
      </c>
      <c r="E157" s="8" t="s">
        <v>1144</v>
      </c>
      <c r="F157" s="9">
        <v>30.29936</v>
      </c>
      <c r="G157" s="9">
        <v>29.934066772460938</v>
      </c>
      <c r="H157" s="9">
        <v>0.51660305261611938</v>
      </c>
      <c r="I157" s="54">
        <f>POWER(10,((F157-40.566)/-3.7937))</f>
        <v>508.43333803712505</v>
      </c>
      <c r="J157" s="54"/>
      <c r="K157" s="54"/>
      <c r="L157" s="8">
        <v>3</v>
      </c>
      <c r="M157" s="14">
        <v>27</v>
      </c>
    </row>
    <row r="158" spans="1:13" x14ac:dyDescent="0.2">
      <c r="A158" s="13" t="s">
        <v>439</v>
      </c>
      <c r="B158" s="8" t="s">
        <v>440</v>
      </c>
      <c r="C158" s="8" t="s">
        <v>1143</v>
      </c>
      <c r="D158" s="8" t="s">
        <v>71</v>
      </c>
      <c r="E158" s="8" t="s">
        <v>1144</v>
      </c>
      <c r="F158" s="9">
        <v>28.16986</v>
      </c>
      <c r="G158" s="9">
        <v>28.224948883056641</v>
      </c>
      <c r="H158" s="9">
        <v>7.790490984916687E-2</v>
      </c>
      <c r="I158" s="54">
        <f>POWER(10,((F158-40.566)/-3.7937))</f>
        <v>1851.6520262874519</v>
      </c>
      <c r="J158" s="54">
        <f t="shared" ref="J158" si="117">AVERAGE(I158:I159)</f>
        <v>1791.7660308576346</v>
      </c>
      <c r="K158" s="54">
        <f t="shared" ref="K158" si="118">STDEV(I158:I159)</f>
        <v>84.69158693306079</v>
      </c>
      <c r="L158" s="8">
        <v>3</v>
      </c>
      <c r="M158" s="14">
        <v>25</v>
      </c>
    </row>
    <row r="159" spans="1:13" x14ac:dyDescent="0.2">
      <c r="A159" s="13" t="s">
        <v>479</v>
      </c>
      <c r="B159" s="8" t="s">
        <v>440</v>
      </c>
      <c r="C159" s="8" t="s">
        <v>1143</v>
      </c>
      <c r="D159" s="8" t="s">
        <v>71</v>
      </c>
      <c r="E159" s="8" t="s">
        <v>1144</v>
      </c>
      <c r="F159" s="9">
        <v>28.280035000000002</v>
      </c>
      <c r="G159" s="9">
        <v>28.224948883056641</v>
      </c>
      <c r="H159" s="9">
        <v>7.790490984916687E-2</v>
      </c>
      <c r="I159" s="54">
        <f>POWER(10,((F159-40.566)/-3.7937))</f>
        <v>1731.8800354278173</v>
      </c>
      <c r="J159" s="54"/>
      <c r="K159" s="54"/>
      <c r="L159" s="8">
        <v>3</v>
      </c>
      <c r="M159" s="14">
        <v>25</v>
      </c>
    </row>
    <row r="160" spans="1:13" x14ac:dyDescent="0.2">
      <c r="A160" s="13" t="s">
        <v>510</v>
      </c>
      <c r="B160" s="8" t="s">
        <v>511</v>
      </c>
      <c r="C160" s="8" t="s">
        <v>1143</v>
      </c>
      <c r="D160" s="8" t="s">
        <v>71</v>
      </c>
      <c r="E160" s="8" t="s">
        <v>1144</v>
      </c>
      <c r="F160" s="9">
        <v>25.249552000000001</v>
      </c>
      <c r="G160" s="9">
        <v>25.154197692871094</v>
      </c>
      <c r="H160" s="9">
        <v>0.13485103845596313</v>
      </c>
      <c r="I160" s="54">
        <f>POWER(10,((F160-40.566)/-3.7937))</f>
        <v>10897.771346447991</v>
      </c>
      <c r="J160" s="54">
        <f t="shared" ref="J160" si="119">AVERAGE(I160:I161)</f>
        <v>11566.433218639839</v>
      </c>
      <c r="K160" s="54">
        <f t="shared" ref="K160" si="120">STDEV(I160:I161)</f>
        <v>945.63068829549468</v>
      </c>
      <c r="L160" s="8">
        <v>3</v>
      </c>
      <c r="M160" s="14">
        <v>22</v>
      </c>
    </row>
    <row r="161" spans="1:13" ht="16" thickBot="1" x14ac:dyDescent="0.25">
      <c r="A161" s="15" t="s">
        <v>549</v>
      </c>
      <c r="B161" s="16" t="s">
        <v>511</v>
      </c>
      <c r="C161" s="16" t="s">
        <v>1143</v>
      </c>
      <c r="D161" s="16" t="s">
        <v>71</v>
      </c>
      <c r="E161" s="16" t="s">
        <v>1144</v>
      </c>
      <c r="F161" s="18">
        <v>25.058844000000001</v>
      </c>
      <c r="G161" s="18">
        <v>25.154197692871094</v>
      </c>
      <c r="H161" s="18">
        <v>0.13485103845596313</v>
      </c>
      <c r="I161" s="59">
        <f>POWER(10,((F161-40.566)/-3.7937))</f>
        <v>12235.095090831685</v>
      </c>
      <c r="J161" s="59"/>
      <c r="K161" s="59"/>
      <c r="L161" s="16">
        <v>3</v>
      </c>
      <c r="M161" s="17">
        <v>22</v>
      </c>
    </row>
    <row r="162" spans="1:13" x14ac:dyDescent="0.2">
      <c r="A162" s="10" t="s">
        <v>580</v>
      </c>
      <c r="B162" s="11" t="s">
        <v>581</v>
      </c>
      <c r="C162" s="11" t="s">
        <v>1143</v>
      </c>
      <c r="D162" s="11" t="s">
        <v>71</v>
      </c>
      <c r="E162" s="11" t="s">
        <v>1144</v>
      </c>
      <c r="F162" s="19">
        <v>20.415797999999999</v>
      </c>
      <c r="G162" s="19">
        <v>20.383106231689453</v>
      </c>
      <c r="H162" s="19">
        <v>4.6232059597969055E-2</v>
      </c>
      <c r="I162" s="56">
        <f>POWER(10,((F162-40.566)/-3.7937))</f>
        <v>204875.784330561</v>
      </c>
      <c r="J162" s="56">
        <f t="shared" ref="J162" si="121">AVERAGE(I162:I163)</f>
        <v>209022.62373253188</v>
      </c>
      <c r="K162" s="56">
        <f t="shared" ref="K162" si="122">STDEV(I162:I163)</f>
        <v>5864.5165232503523</v>
      </c>
      <c r="L162" s="11">
        <v>3</v>
      </c>
      <c r="M162" s="12">
        <v>17</v>
      </c>
    </row>
    <row r="163" spans="1:13" x14ac:dyDescent="0.2">
      <c r="A163" s="13" t="s">
        <v>618</v>
      </c>
      <c r="B163" s="8" t="s">
        <v>581</v>
      </c>
      <c r="C163" s="8" t="s">
        <v>1143</v>
      </c>
      <c r="D163" s="8" t="s">
        <v>71</v>
      </c>
      <c r="E163" s="8" t="s">
        <v>1144</v>
      </c>
      <c r="F163" s="9">
        <v>20.350415999999999</v>
      </c>
      <c r="G163" s="9">
        <v>20.383106231689453</v>
      </c>
      <c r="H163" s="9">
        <v>4.6232059597969055E-2</v>
      </c>
      <c r="I163" s="54">
        <f>POWER(10,((F163-40.566)/-3.7937))</f>
        <v>213169.46313450276</v>
      </c>
      <c r="J163" s="54"/>
      <c r="K163" s="54"/>
      <c r="L163" s="8">
        <v>3</v>
      </c>
      <c r="M163" s="14">
        <v>17</v>
      </c>
    </row>
    <row r="164" spans="1:13" x14ac:dyDescent="0.2">
      <c r="A164" s="13" t="s">
        <v>87</v>
      </c>
      <c r="B164" s="8" t="s">
        <v>88</v>
      </c>
      <c r="C164" s="8" t="s">
        <v>1143</v>
      </c>
      <c r="D164" s="8" t="s">
        <v>71</v>
      </c>
      <c r="E164" s="8" t="s">
        <v>1144</v>
      </c>
      <c r="F164" s="9">
        <v>20.910336000000001</v>
      </c>
      <c r="G164" s="9">
        <v>21.007160186767578</v>
      </c>
      <c r="H164" s="9">
        <v>0.13693207502365112</v>
      </c>
      <c r="I164" s="54">
        <f>POWER(10,((F164-40.566)/-3.7937))</f>
        <v>151751.47844921931</v>
      </c>
      <c r="J164" s="54">
        <f t="shared" ref="J164" si="123">AVERAGE(I164:I165)</f>
        <v>143337.47601719259</v>
      </c>
      <c r="K164" s="54">
        <f t="shared" ref="K164" si="124">STDEV(I164:I165)</f>
        <v>11899.196353212423</v>
      </c>
      <c r="L164" s="8">
        <v>3</v>
      </c>
      <c r="M164" s="14">
        <v>18</v>
      </c>
    </row>
    <row r="165" spans="1:13" x14ac:dyDescent="0.2">
      <c r="A165" s="13" t="s">
        <v>126</v>
      </c>
      <c r="B165" s="8" t="s">
        <v>88</v>
      </c>
      <c r="C165" s="8" t="s">
        <v>1143</v>
      </c>
      <c r="D165" s="8" t="s">
        <v>71</v>
      </c>
      <c r="E165" s="8" t="s">
        <v>1144</v>
      </c>
      <c r="F165" s="9">
        <v>21.103987</v>
      </c>
      <c r="G165" s="9">
        <v>21.007160186767578</v>
      </c>
      <c r="H165" s="9">
        <v>0.13693207502365112</v>
      </c>
      <c r="I165" s="54">
        <f>POWER(10,((F165-40.566)/-3.7937))</f>
        <v>134923.47358516583</v>
      </c>
      <c r="J165" s="54"/>
      <c r="K165" s="54"/>
      <c r="L165" s="8">
        <v>3</v>
      </c>
      <c r="M165" s="14">
        <v>18</v>
      </c>
    </row>
    <row r="166" spans="1:13" x14ac:dyDescent="0.2">
      <c r="A166" s="13" t="s">
        <v>158</v>
      </c>
      <c r="B166" s="8" t="s">
        <v>159</v>
      </c>
      <c r="C166" s="8" t="s">
        <v>1143</v>
      </c>
      <c r="D166" s="8" t="s">
        <v>71</v>
      </c>
      <c r="E166" s="8" t="s">
        <v>1144</v>
      </c>
      <c r="F166" s="9">
        <v>23.485883999999999</v>
      </c>
      <c r="G166" s="9">
        <v>23.328924179077148</v>
      </c>
      <c r="H166" s="9">
        <v>0.22197429835796356</v>
      </c>
      <c r="I166" s="54">
        <f>POWER(10,((F166-40.566)/-3.7937))</f>
        <v>31785.686413985226</v>
      </c>
      <c r="J166" s="54">
        <f t="shared" ref="J166" si="125">AVERAGE(I166:I167)</f>
        <v>35121.504455869406</v>
      </c>
      <c r="K166" s="54">
        <f t="shared" ref="K166" si="126">STDEV(I166:I167)</f>
        <v>4717.5591164414745</v>
      </c>
      <c r="L166" s="8">
        <v>3</v>
      </c>
      <c r="M166" s="14">
        <v>20</v>
      </c>
    </row>
    <row r="167" spans="1:13" ht="16" thickBot="1" x14ac:dyDescent="0.25">
      <c r="A167" s="15" t="s">
        <v>196</v>
      </c>
      <c r="B167" s="16" t="s">
        <v>159</v>
      </c>
      <c r="C167" s="16" t="s">
        <v>1143</v>
      </c>
      <c r="D167" s="16" t="s">
        <v>71</v>
      </c>
      <c r="E167" s="16" t="s">
        <v>1144</v>
      </c>
      <c r="F167" s="18">
        <v>23.171965</v>
      </c>
      <c r="G167" s="18">
        <v>23.328924179077148</v>
      </c>
      <c r="H167" s="18">
        <v>0.22197429835796356</v>
      </c>
      <c r="I167" s="59">
        <f>POWER(10,((F167-40.566)/-3.7937))</f>
        <v>38457.322497753594</v>
      </c>
      <c r="J167" s="59"/>
      <c r="K167" s="59"/>
      <c r="L167" s="16">
        <v>3</v>
      </c>
      <c r="M167" s="17">
        <v>20</v>
      </c>
    </row>
    <row r="168" spans="1:13" x14ac:dyDescent="0.2">
      <c r="A168" s="13" t="s">
        <v>228</v>
      </c>
      <c r="B168" s="8" t="s">
        <v>229</v>
      </c>
      <c r="C168" s="8" t="s">
        <v>1143</v>
      </c>
      <c r="D168" s="8" t="s">
        <v>71</v>
      </c>
      <c r="E168" s="8" t="s">
        <v>1144</v>
      </c>
      <c r="F168" s="9">
        <v>31.958024999999999</v>
      </c>
      <c r="G168" s="9">
        <v>32.135829925537109</v>
      </c>
      <c r="H168" s="9">
        <v>0.25145551562309265</v>
      </c>
      <c r="I168" s="23">
        <f>POWER(10,((F168-40.566)/-3.7937))</f>
        <v>185.78830500465071</v>
      </c>
      <c r="J168" s="23">
        <f t="shared" ref="J168" si="127">AVERAGE(I168:I169)</f>
        <v>167.75433210183905</v>
      </c>
      <c r="K168" s="23">
        <f t="shared" ref="K168" si="128">STDEV(I168:I169)</f>
        <v>25.503889062625099</v>
      </c>
      <c r="L168" s="8">
        <v>3</v>
      </c>
      <c r="M168" s="14">
        <v>29</v>
      </c>
    </row>
    <row r="169" spans="1:13" x14ac:dyDescent="0.2">
      <c r="A169" s="13" t="s">
        <v>267</v>
      </c>
      <c r="B169" s="8" t="s">
        <v>229</v>
      </c>
      <c r="C169" s="8" t="s">
        <v>1143</v>
      </c>
      <c r="D169" s="8" t="s">
        <v>71</v>
      </c>
      <c r="E169" s="8" t="s">
        <v>1144</v>
      </c>
      <c r="F169" s="9">
        <v>32.313637</v>
      </c>
      <c r="G169" s="9">
        <v>32.135829925537109</v>
      </c>
      <c r="H169" s="9">
        <v>0.25145551562309265</v>
      </c>
      <c r="I169" s="23">
        <f>POWER(10,((F169-40.566)/-3.7937))</f>
        <v>149.7203591990274</v>
      </c>
      <c r="L169" s="8">
        <v>3</v>
      </c>
      <c r="M169" s="14">
        <v>29</v>
      </c>
    </row>
    <row r="170" spans="1:13" x14ac:dyDescent="0.2">
      <c r="A170" s="13" t="s">
        <v>299</v>
      </c>
      <c r="B170" s="8" t="s">
        <v>300</v>
      </c>
      <c r="C170" s="8" t="s">
        <v>1143</v>
      </c>
      <c r="D170" s="8" t="s">
        <v>71</v>
      </c>
      <c r="E170" s="8" t="s">
        <v>1144</v>
      </c>
      <c r="F170" s="8" t="s">
        <v>72</v>
      </c>
      <c r="G170" s="8"/>
      <c r="H170" s="8"/>
      <c r="I170" s="23" t="e">
        <f>POWER(10,((F170-40.566)/-3.7937))</f>
        <v>#VALUE!</v>
      </c>
      <c r="J170" s="23" t="e">
        <f t="shared" ref="J170" si="129">AVERAGE(I170:I171)</f>
        <v>#VALUE!</v>
      </c>
      <c r="K170" s="23" t="e">
        <f t="shared" ref="K170" si="130">STDEV(I170:I171)</f>
        <v>#VALUE!</v>
      </c>
      <c r="L170" s="8">
        <v>3</v>
      </c>
      <c r="M170" s="14">
        <v>39</v>
      </c>
    </row>
    <row r="171" spans="1:13" x14ac:dyDescent="0.2">
      <c r="A171" s="13" t="s">
        <v>338</v>
      </c>
      <c r="B171" s="8" t="s">
        <v>300</v>
      </c>
      <c r="C171" s="8" t="s">
        <v>1143</v>
      </c>
      <c r="D171" s="8" t="s">
        <v>71</v>
      </c>
      <c r="E171" s="8" t="s">
        <v>1144</v>
      </c>
      <c r="F171" s="8" t="s">
        <v>72</v>
      </c>
      <c r="G171" s="8"/>
      <c r="H171" s="8"/>
      <c r="I171" s="23" t="e">
        <f>POWER(10,((F171-40.566)/-3.7937))</f>
        <v>#VALUE!</v>
      </c>
      <c r="L171" s="8">
        <v>3</v>
      </c>
      <c r="M171" s="14">
        <v>39</v>
      </c>
    </row>
    <row r="172" spans="1:13" x14ac:dyDescent="0.2">
      <c r="A172" s="13" t="s">
        <v>370</v>
      </c>
      <c r="B172" s="8" t="s">
        <v>371</v>
      </c>
      <c r="C172" s="8" t="s">
        <v>1143</v>
      </c>
      <c r="D172" s="8" t="s">
        <v>71</v>
      </c>
      <c r="E172" s="8" t="s">
        <v>1144</v>
      </c>
      <c r="F172" s="8" t="s">
        <v>72</v>
      </c>
      <c r="G172" s="9">
        <v>35.375816345214844</v>
      </c>
      <c r="H172" s="8"/>
      <c r="I172" s="23" t="e">
        <f>POWER(10,((F172-40.566)/-3.7937))</f>
        <v>#VALUE!</v>
      </c>
      <c r="J172" s="23" t="e">
        <f t="shared" ref="J172" si="131">AVERAGE(I172:I173)</f>
        <v>#VALUE!</v>
      </c>
      <c r="K172" s="23" t="e">
        <f t="shared" ref="K172" si="132">STDEV(I172:I173)</f>
        <v>#VALUE!</v>
      </c>
      <c r="L172" s="8">
        <v>3</v>
      </c>
      <c r="M172" s="14">
        <v>32</v>
      </c>
    </row>
    <row r="173" spans="1:13" ht="16" thickBot="1" x14ac:dyDescent="0.25">
      <c r="A173" s="13" t="s">
        <v>409</v>
      </c>
      <c r="B173" s="8" t="s">
        <v>371</v>
      </c>
      <c r="C173" s="8" t="s">
        <v>1143</v>
      </c>
      <c r="D173" s="8" t="s">
        <v>71</v>
      </c>
      <c r="E173" s="8" t="s">
        <v>1144</v>
      </c>
      <c r="F173" s="9">
        <v>35.375816</v>
      </c>
      <c r="G173" s="9">
        <v>35.375816345214844</v>
      </c>
      <c r="H173" s="8"/>
      <c r="I173" s="23">
        <f>POWER(10,((F173-40.566)/-3.7937))</f>
        <v>23.340280476561492</v>
      </c>
      <c r="L173" s="8">
        <v>3</v>
      </c>
      <c r="M173" s="14">
        <v>32</v>
      </c>
    </row>
    <row r="174" spans="1:13" x14ac:dyDescent="0.2">
      <c r="A174" s="10" t="s">
        <v>441</v>
      </c>
      <c r="B174" s="11" t="s">
        <v>442</v>
      </c>
      <c r="C174" s="11" t="s">
        <v>1143</v>
      </c>
      <c r="D174" s="11" t="s">
        <v>71</v>
      </c>
      <c r="E174" s="11" t="s">
        <v>1144</v>
      </c>
      <c r="F174" s="11" t="s">
        <v>72</v>
      </c>
      <c r="G174" s="19">
        <v>35.260414123535156</v>
      </c>
      <c r="H174" s="11"/>
      <c r="I174" s="56" t="e">
        <f>POWER(10,((F174-40.566)/-3.7937))</f>
        <v>#VALUE!</v>
      </c>
      <c r="J174" s="56" t="e">
        <f t="shared" ref="J174" si="133">AVERAGE(I174:I175)</f>
        <v>#VALUE!</v>
      </c>
      <c r="K174" s="56" t="e">
        <f t="shared" ref="K174" si="134">STDEV(I174:I175)</f>
        <v>#VALUE!</v>
      </c>
      <c r="L174" s="11">
        <v>3</v>
      </c>
      <c r="M174" s="12">
        <v>39</v>
      </c>
    </row>
    <row r="175" spans="1:13" x14ac:dyDescent="0.2">
      <c r="A175" s="13" t="s">
        <v>480</v>
      </c>
      <c r="B175" s="8" t="s">
        <v>442</v>
      </c>
      <c r="C175" s="8" t="s">
        <v>1143</v>
      </c>
      <c r="D175" s="8" t="s">
        <v>71</v>
      </c>
      <c r="E175" s="8" t="s">
        <v>1144</v>
      </c>
      <c r="F175" s="9">
        <v>35.260413999999997</v>
      </c>
      <c r="G175" s="9">
        <v>35.260414123535156</v>
      </c>
      <c r="H175" s="8"/>
      <c r="I175" s="54">
        <f>POWER(10,((F175-40.566)/-3.7937))</f>
        <v>25.033723441924636</v>
      </c>
      <c r="J175" s="54"/>
      <c r="K175" s="54"/>
      <c r="L175" s="8">
        <v>3</v>
      </c>
      <c r="M175" s="14">
        <v>31</v>
      </c>
    </row>
    <row r="176" spans="1:13" x14ac:dyDescent="0.2">
      <c r="A176" s="13" t="s">
        <v>512</v>
      </c>
      <c r="B176" s="8" t="s">
        <v>513</v>
      </c>
      <c r="C176" s="8" t="s">
        <v>1143</v>
      </c>
      <c r="D176" s="8" t="s">
        <v>71</v>
      </c>
      <c r="E176" s="8" t="s">
        <v>1144</v>
      </c>
      <c r="F176" s="8" t="s">
        <v>72</v>
      </c>
      <c r="G176" s="8"/>
      <c r="H176" s="8"/>
      <c r="I176" s="54" t="e">
        <f>POWER(10,((F176-40.566)/-3.7937))</f>
        <v>#VALUE!</v>
      </c>
      <c r="J176" s="54" t="e">
        <f t="shared" ref="J176" si="135">AVERAGE(I176:I177)</f>
        <v>#VALUE!</v>
      </c>
      <c r="K176" s="54" t="e">
        <f t="shared" ref="K176" si="136">STDEV(I176:I177)</f>
        <v>#VALUE!</v>
      </c>
      <c r="L176" s="8">
        <v>3</v>
      </c>
      <c r="M176" s="14">
        <v>39</v>
      </c>
    </row>
    <row r="177" spans="1:13" x14ac:dyDescent="0.2">
      <c r="A177" s="13" t="s">
        <v>550</v>
      </c>
      <c r="B177" s="8" t="s">
        <v>513</v>
      </c>
      <c r="C177" s="8" t="s">
        <v>1143</v>
      </c>
      <c r="D177" s="8" t="s">
        <v>71</v>
      </c>
      <c r="E177" s="8" t="s">
        <v>1144</v>
      </c>
      <c r="F177" s="8" t="s">
        <v>72</v>
      </c>
      <c r="G177" s="8"/>
      <c r="H177" s="8"/>
      <c r="I177" s="54" t="e">
        <f>POWER(10,((F177-40.566)/-3.7937))</f>
        <v>#VALUE!</v>
      </c>
      <c r="J177" s="54"/>
      <c r="K177" s="54"/>
      <c r="L177" s="8">
        <v>3</v>
      </c>
      <c r="M177" s="14">
        <v>39</v>
      </c>
    </row>
    <row r="178" spans="1:13" x14ac:dyDescent="0.2">
      <c r="A178" s="13" t="s">
        <v>582</v>
      </c>
      <c r="B178" s="8" t="s">
        <v>583</v>
      </c>
      <c r="C178" s="8" t="s">
        <v>1143</v>
      </c>
      <c r="D178" s="8" t="s">
        <v>71</v>
      </c>
      <c r="E178" s="8" t="s">
        <v>1144</v>
      </c>
      <c r="F178" s="8" t="s">
        <v>72</v>
      </c>
      <c r="G178" s="9">
        <v>33.264209747314453</v>
      </c>
      <c r="H178" s="8"/>
      <c r="I178" s="54" t="e">
        <f>POWER(10,((F178-40.566)/-3.7937))</f>
        <v>#VALUE!</v>
      </c>
      <c r="J178" s="54" t="e">
        <f t="shared" ref="J178" si="137">AVERAGE(I178:I179)</f>
        <v>#VALUE!</v>
      </c>
      <c r="K178" s="54" t="e">
        <f t="shared" ref="K178" si="138">STDEV(I178:I179)</f>
        <v>#VALUE!</v>
      </c>
      <c r="L178" s="8">
        <v>3</v>
      </c>
      <c r="M178" s="14">
        <v>31</v>
      </c>
    </row>
    <row r="179" spans="1:13" ht="16" thickBot="1" x14ac:dyDescent="0.25">
      <c r="A179" s="15" t="s">
        <v>619</v>
      </c>
      <c r="B179" s="16" t="s">
        <v>583</v>
      </c>
      <c r="C179" s="16" t="s">
        <v>1143</v>
      </c>
      <c r="D179" s="16" t="s">
        <v>71</v>
      </c>
      <c r="E179" s="16" t="s">
        <v>1144</v>
      </c>
      <c r="F179" s="18">
        <v>33.264209999999999</v>
      </c>
      <c r="G179" s="18">
        <v>33.264209747314453</v>
      </c>
      <c r="H179" s="16"/>
      <c r="I179" s="59">
        <f>POWER(10,((F179-40.566)/-3.7937))</f>
        <v>84.084250720556639</v>
      </c>
      <c r="J179" s="59"/>
      <c r="K179" s="59"/>
      <c r="L179" s="16">
        <v>3</v>
      </c>
      <c r="M179" s="17">
        <v>30</v>
      </c>
    </row>
    <row r="180" spans="1:13" x14ac:dyDescent="0.2">
      <c r="A180" s="13" t="s">
        <v>89</v>
      </c>
      <c r="B180" s="8" t="s">
        <v>161</v>
      </c>
      <c r="C180" s="8" t="s">
        <v>1143</v>
      </c>
      <c r="D180" s="8" t="s">
        <v>71</v>
      </c>
      <c r="E180" s="8" t="s">
        <v>1144</v>
      </c>
      <c r="F180" s="8" t="s">
        <v>72</v>
      </c>
      <c r="G180" s="8"/>
      <c r="H180" s="8"/>
      <c r="I180" s="23" t="e">
        <f>POWER(10,((F180-40.566)/-3.7937))</f>
        <v>#VALUE!</v>
      </c>
      <c r="J180" s="23" t="e">
        <f t="shared" ref="J180" si="139">AVERAGE(I180:I181)</f>
        <v>#VALUE!</v>
      </c>
      <c r="K180" s="23" t="e">
        <f t="shared" ref="K180" si="140">STDEV(I180:I181)</f>
        <v>#VALUE!</v>
      </c>
      <c r="L180" s="8">
        <v>3</v>
      </c>
      <c r="M180" s="14">
        <v>39</v>
      </c>
    </row>
    <row r="181" spans="1:13" x14ac:dyDescent="0.2">
      <c r="A181" s="13" t="s">
        <v>127</v>
      </c>
      <c r="B181" s="8" t="s">
        <v>161</v>
      </c>
      <c r="C181" s="8" t="s">
        <v>1143</v>
      </c>
      <c r="D181" s="8" t="s">
        <v>71</v>
      </c>
      <c r="E181" s="8" t="s">
        <v>1144</v>
      </c>
      <c r="F181" s="8" t="s">
        <v>72</v>
      </c>
      <c r="G181" s="8"/>
      <c r="H181" s="8"/>
      <c r="I181" s="23" t="e">
        <f>POWER(10,((F181-40.566)/-3.7937))</f>
        <v>#VALUE!</v>
      </c>
      <c r="L181" s="8">
        <v>3</v>
      </c>
      <c r="M181" s="14">
        <v>39</v>
      </c>
    </row>
    <row r="182" spans="1:13" x14ac:dyDescent="0.2">
      <c r="A182" s="13" t="s">
        <v>160</v>
      </c>
      <c r="B182" s="8" t="s">
        <v>231</v>
      </c>
      <c r="C182" s="8" t="s">
        <v>1143</v>
      </c>
      <c r="D182" s="8" t="s">
        <v>71</v>
      </c>
      <c r="E182" s="8" t="s">
        <v>1144</v>
      </c>
      <c r="F182" s="9">
        <v>17.722704</v>
      </c>
      <c r="G182" s="9">
        <v>17.795177459716797</v>
      </c>
      <c r="H182" s="9">
        <v>0.10249169170856476</v>
      </c>
      <c r="I182" s="23">
        <f>POWER(10,((F182-40.566)/-3.7937))</f>
        <v>1050452.6780500058</v>
      </c>
      <c r="J182" s="23">
        <f t="shared" ref="J182" si="141">AVERAGE(I182:I183)</f>
        <v>1006220.1292109771</v>
      </c>
      <c r="K182" s="23">
        <f t="shared" ref="K182" si="142">STDEV(I182:I183)</f>
        <v>62554.270466484675</v>
      </c>
      <c r="L182" s="8">
        <v>3</v>
      </c>
      <c r="M182" s="14">
        <v>15</v>
      </c>
    </row>
    <row r="183" spans="1:13" x14ac:dyDescent="0.2">
      <c r="A183" s="13" t="s">
        <v>197</v>
      </c>
      <c r="B183" s="8" t="s">
        <v>231</v>
      </c>
      <c r="C183" s="8" t="s">
        <v>1143</v>
      </c>
      <c r="D183" s="8" t="s">
        <v>71</v>
      </c>
      <c r="E183" s="8" t="s">
        <v>1144</v>
      </c>
      <c r="F183" s="9">
        <v>17.867650000000001</v>
      </c>
      <c r="G183" s="9">
        <v>17.795177459716797</v>
      </c>
      <c r="H183" s="9">
        <v>0.10249169170856476</v>
      </c>
      <c r="I183" s="23">
        <f>POWER(10,((F183-40.566)/-3.7937))</f>
        <v>961987.58037194842</v>
      </c>
      <c r="L183" s="8">
        <v>3</v>
      </c>
      <c r="M183" s="14">
        <v>15</v>
      </c>
    </row>
    <row r="184" spans="1:13" x14ac:dyDescent="0.2">
      <c r="A184" s="13" t="s">
        <v>230</v>
      </c>
      <c r="B184" s="8" t="s">
        <v>302</v>
      </c>
      <c r="C184" s="8" t="s">
        <v>1143</v>
      </c>
      <c r="D184" s="8" t="s">
        <v>71</v>
      </c>
      <c r="E184" s="8" t="s">
        <v>1144</v>
      </c>
      <c r="F184" s="9">
        <v>16.309861999999999</v>
      </c>
      <c r="G184" s="9">
        <v>16.371139526367188</v>
      </c>
      <c r="H184" s="9">
        <v>8.665931224822998E-2</v>
      </c>
      <c r="I184" s="23">
        <f>POWER(10,((F184-40.566)/-3.7937))</f>
        <v>2476249.7727537197</v>
      </c>
      <c r="J184" s="23">
        <f t="shared" ref="J184" si="143">AVERAGE(I184:I185)</f>
        <v>2387494.1502285246</v>
      </c>
      <c r="K184" s="23">
        <f t="shared" ref="K184" si="144">STDEV(I184:I185)</f>
        <v>125519.40511199825</v>
      </c>
      <c r="L184" s="8">
        <v>3</v>
      </c>
      <c r="M184" s="14">
        <v>13</v>
      </c>
    </row>
    <row r="185" spans="1:13" ht="16" thickBot="1" x14ac:dyDescent="0.25">
      <c r="A185" s="13" t="s">
        <v>268</v>
      </c>
      <c r="B185" s="8" t="s">
        <v>302</v>
      </c>
      <c r="C185" s="8" t="s">
        <v>1143</v>
      </c>
      <c r="D185" s="8" t="s">
        <v>71</v>
      </c>
      <c r="E185" s="8" t="s">
        <v>1144</v>
      </c>
      <c r="F185" s="9">
        <v>16.432417000000001</v>
      </c>
      <c r="G185" s="9">
        <v>16.371139526367188</v>
      </c>
      <c r="H185" s="9">
        <v>8.665931224822998E-2</v>
      </c>
      <c r="I185" s="23">
        <f>POWER(10,((F185-40.566)/-3.7937))</f>
        <v>2298738.527703329</v>
      </c>
      <c r="L185" s="8">
        <v>3</v>
      </c>
      <c r="M185" s="14">
        <v>13</v>
      </c>
    </row>
    <row r="186" spans="1:13" x14ac:dyDescent="0.2">
      <c r="A186" s="10" t="s">
        <v>301</v>
      </c>
      <c r="B186" s="11" t="s">
        <v>373</v>
      </c>
      <c r="C186" s="11" t="s">
        <v>1143</v>
      </c>
      <c r="D186" s="11" t="s">
        <v>71</v>
      </c>
      <c r="E186" s="11" t="s">
        <v>1144</v>
      </c>
      <c r="F186" s="19">
        <v>32.144359999999999</v>
      </c>
      <c r="G186" s="19">
        <v>33.000171661376953</v>
      </c>
      <c r="H186" s="19">
        <v>1.2103010416030884</v>
      </c>
      <c r="I186" s="56">
        <f>POWER(10,((F186-40.566)/-3.7937))</f>
        <v>165.92102253097448</v>
      </c>
      <c r="J186" s="56">
        <f t="shared" ref="J186" si="145">AVERAGE(I186:I187)</f>
        <v>112.31645523773844</v>
      </c>
      <c r="K186" s="56">
        <f t="shared" ref="K186" si="146">STDEV(I186:I187)</f>
        <v>75.808306071235663</v>
      </c>
      <c r="L186" s="11">
        <v>3</v>
      </c>
      <c r="M186" s="12">
        <v>29</v>
      </c>
    </row>
    <row r="187" spans="1:13" x14ac:dyDescent="0.2">
      <c r="A187" s="13" t="s">
        <v>339</v>
      </c>
      <c r="B187" s="8" t="s">
        <v>373</v>
      </c>
      <c r="C187" s="8" t="s">
        <v>1143</v>
      </c>
      <c r="D187" s="8" t="s">
        <v>71</v>
      </c>
      <c r="E187" s="8" t="s">
        <v>1144</v>
      </c>
      <c r="F187" s="9">
        <v>33.855983999999999</v>
      </c>
      <c r="G187" s="9">
        <v>33.000171661376953</v>
      </c>
      <c r="H187" s="9">
        <v>1.2103010416030884</v>
      </c>
      <c r="I187" s="54">
        <f>POWER(10,((F187-40.566)/-3.7937))</f>
        <v>58.711887944502394</v>
      </c>
      <c r="J187" s="54"/>
      <c r="K187" s="54"/>
      <c r="L187" s="8">
        <v>3</v>
      </c>
      <c r="M187" s="14">
        <v>31</v>
      </c>
    </row>
    <row r="188" spans="1:13" x14ac:dyDescent="0.2">
      <c r="A188" s="13" t="s">
        <v>372</v>
      </c>
      <c r="B188" s="8" t="s">
        <v>444</v>
      </c>
      <c r="C188" s="8" t="s">
        <v>1143</v>
      </c>
      <c r="D188" s="8" t="s">
        <v>71</v>
      </c>
      <c r="E188" s="8" t="s">
        <v>1144</v>
      </c>
      <c r="F188" s="8" t="s">
        <v>72</v>
      </c>
      <c r="G188" s="8"/>
      <c r="H188" s="8"/>
      <c r="I188" s="54" t="e">
        <f>POWER(10,((F188-40.566)/-3.7937))</f>
        <v>#VALUE!</v>
      </c>
      <c r="J188" s="54" t="e">
        <f t="shared" ref="J188" si="147">AVERAGE(I188:I189)</f>
        <v>#VALUE!</v>
      </c>
      <c r="K188" s="54" t="e">
        <f t="shared" ref="K188" si="148">STDEV(I188:I189)</f>
        <v>#VALUE!</v>
      </c>
      <c r="L188" s="8">
        <v>3</v>
      </c>
      <c r="M188" s="14">
        <v>39</v>
      </c>
    </row>
    <row r="189" spans="1:13" x14ac:dyDescent="0.2">
      <c r="A189" s="13" t="s">
        <v>410</v>
      </c>
      <c r="B189" s="8" t="s">
        <v>444</v>
      </c>
      <c r="C189" s="8" t="s">
        <v>1143</v>
      </c>
      <c r="D189" s="8" t="s">
        <v>71</v>
      </c>
      <c r="E189" s="8" t="s">
        <v>1144</v>
      </c>
      <c r="F189" s="8" t="s">
        <v>72</v>
      </c>
      <c r="G189" s="8"/>
      <c r="H189" s="8"/>
      <c r="I189" s="54" t="e">
        <f>POWER(10,((F189-40.566)/-3.7937))</f>
        <v>#VALUE!</v>
      </c>
      <c r="J189" s="54"/>
      <c r="K189" s="54"/>
      <c r="L189" s="8">
        <v>3</v>
      </c>
      <c r="M189" s="14">
        <v>39</v>
      </c>
    </row>
    <row r="190" spans="1:13" x14ac:dyDescent="0.2">
      <c r="A190" s="13" t="s">
        <v>443</v>
      </c>
      <c r="B190" s="8" t="s">
        <v>515</v>
      </c>
      <c r="C190" s="8" t="s">
        <v>1143</v>
      </c>
      <c r="D190" s="8" t="s">
        <v>71</v>
      </c>
      <c r="E190" s="8" t="s">
        <v>1144</v>
      </c>
      <c r="F190" s="9">
        <v>19.381136000000001</v>
      </c>
      <c r="G190" s="9">
        <v>19.462141036987305</v>
      </c>
      <c r="H190" s="9">
        <v>0.11455850303173065</v>
      </c>
      <c r="I190" s="54">
        <f>POWER(10,((F190-40.566)/-3.7937))</f>
        <v>383903.66944141453</v>
      </c>
      <c r="J190" s="54">
        <f t="shared" ref="J190" si="149">AVERAGE(I190:I191)</f>
        <v>365926.99954672781</v>
      </c>
      <c r="K190" s="54">
        <f t="shared" ref="K190" si="150">STDEV(I190:I191)</f>
        <v>25422.850371370085</v>
      </c>
      <c r="L190" s="8">
        <v>3</v>
      </c>
      <c r="M190" s="14">
        <v>16</v>
      </c>
    </row>
    <row r="191" spans="1:13" ht="16" thickBot="1" x14ac:dyDescent="0.25">
      <c r="A191" s="15" t="s">
        <v>481</v>
      </c>
      <c r="B191" s="16" t="s">
        <v>515</v>
      </c>
      <c r="C191" s="16" t="s">
        <v>1143</v>
      </c>
      <c r="D191" s="16" t="s">
        <v>71</v>
      </c>
      <c r="E191" s="16" t="s">
        <v>1144</v>
      </c>
      <c r="F191" s="18">
        <v>19.543146</v>
      </c>
      <c r="G191" s="18">
        <v>19.462141036987305</v>
      </c>
      <c r="H191" s="18">
        <v>0.11455850303173065</v>
      </c>
      <c r="I191" s="59">
        <f>POWER(10,((F191-40.566)/-3.7937))</f>
        <v>347950.32965204108</v>
      </c>
      <c r="J191" s="59"/>
      <c r="K191" s="59"/>
      <c r="L191" s="16">
        <v>3</v>
      </c>
      <c r="M191" s="17">
        <v>16</v>
      </c>
    </row>
    <row r="192" spans="1:13" x14ac:dyDescent="0.2">
      <c r="A192" s="10" t="s">
        <v>514</v>
      </c>
      <c r="B192" s="11" t="s">
        <v>585</v>
      </c>
      <c r="C192" s="11" t="s">
        <v>1143</v>
      </c>
      <c r="D192" s="11" t="s">
        <v>71</v>
      </c>
      <c r="E192" s="11" t="s">
        <v>1144</v>
      </c>
      <c r="F192" s="11" t="s">
        <v>72</v>
      </c>
      <c r="G192" s="11"/>
      <c r="H192" s="11"/>
      <c r="I192" s="56" t="e">
        <f>POWER(10,((F192-40.566)/-3.7937))</f>
        <v>#VALUE!</v>
      </c>
      <c r="J192" s="56" t="e">
        <f t="shared" ref="J192" si="151">AVERAGE(I192:I193)</f>
        <v>#VALUE!</v>
      </c>
      <c r="K192" s="56" t="e">
        <f t="shared" ref="K192" si="152">STDEV(I192:I193)</f>
        <v>#VALUE!</v>
      </c>
      <c r="L192" s="11">
        <v>3</v>
      </c>
      <c r="M192" s="12">
        <v>39</v>
      </c>
    </row>
    <row r="193" spans="1:13" x14ac:dyDescent="0.2">
      <c r="A193" s="13" t="s">
        <v>551</v>
      </c>
      <c r="B193" s="8" t="s">
        <v>585</v>
      </c>
      <c r="C193" s="8" t="s">
        <v>1143</v>
      </c>
      <c r="D193" s="8" t="s">
        <v>71</v>
      </c>
      <c r="E193" s="8" t="s">
        <v>1144</v>
      </c>
      <c r="F193" s="8" t="s">
        <v>72</v>
      </c>
      <c r="G193" s="8"/>
      <c r="H193" s="8"/>
      <c r="I193" s="54" t="e">
        <f>POWER(10,((F193-40.566)/-3.7937))</f>
        <v>#VALUE!</v>
      </c>
      <c r="J193" s="54"/>
      <c r="K193" s="54"/>
      <c r="L193" s="8">
        <v>3</v>
      </c>
      <c r="M193" s="14">
        <v>39</v>
      </c>
    </row>
    <row r="194" spans="1:13" x14ac:dyDescent="0.2">
      <c r="A194" s="13" t="s">
        <v>584</v>
      </c>
      <c r="B194" s="8" t="s">
        <v>92</v>
      </c>
      <c r="C194" s="8" t="s">
        <v>1143</v>
      </c>
      <c r="D194" s="8" t="s">
        <v>71</v>
      </c>
      <c r="E194" s="8" t="s">
        <v>1144</v>
      </c>
      <c r="F194" s="8" t="s">
        <v>72</v>
      </c>
      <c r="G194" s="8"/>
      <c r="H194" s="8"/>
      <c r="I194" s="54" t="e">
        <f>POWER(10,((F194-40.566)/-3.7937))</f>
        <v>#VALUE!</v>
      </c>
      <c r="J194" s="54" t="e">
        <f t="shared" ref="J194" si="153">AVERAGE(I194:I195)</f>
        <v>#VALUE!</v>
      </c>
      <c r="K194" s="54" t="e">
        <f t="shared" ref="K194" si="154">STDEV(I194:I195)</f>
        <v>#VALUE!</v>
      </c>
      <c r="L194" s="8">
        <v>3</v>
      </c>
      <c r="M194" s="14">
        <v>39</v>
      </c>
    </row>
    <row r="195" spans="1:13" x14ac:dyDescent="0.2">
      <c r="A195" s="13" t="s">
        <v>620</v>
      </c>
      <c r="B195" s="8" t="s">
        <v>92</v>
      </c>
      <c r="C195" s="8" t="s">
        <v>1143</v>
      </c>
      <c r="D195" s="8" t="s">
        <v>71</v>
      </c>
      <c r="E195" s="8" t="s">
        <v>1144</v>
      </c>
      <c r="F195" s="8" t="s">
        <v>72</v>
      </c>
      <c r="G195" s="8"/>
      <c r="H195" s="8"/>
      <c r="I195" s="54" t="e">
        <f>POWER(10,((F195-40.566)/-3.7937))</f>
        <v>#VALUE!</v>
      </c>
      <c r="J195" s="54"/>
      <c r="K195" s="54"/>
      <c r="L195" s="8">
        <v>3</v>
      </c>
      <c r="M195" s="14">
        <v>39</v>
      </c>
    </row>
    <row r="196" spans="1:13" x14ac:dyDescent="0.2">
      <c r="A196" s="13" t="s">
        <v>91</v>
      </c>
      <c r="B196" s="8" t="s">
        <v>163</v>
      </c>
      <c r="C196" s="8" t="s">
        <v>1143</v>
      </c>
      <c r="D196" s="8" t="s">
        <v>71</v>
      </c>
      <c r="E196" s="8" t="s">
        <v>1144</v>
      </c>
      <c r="F196" s="8" t="s">
        <v>72</v>
      </c>
      <c r="G196" s="8"/>
      <c r="H196" s="8"/>
      <c r="I196" s="54" t="e">
        <f>POWER(10,((F196-40.566)/-3.7937))</f>
        <v>#VALUE!</v>
      </c>
      <c r="J196" s="54" t="e">
        <f t="shared" ref="J196" si="155">AVERAGE(I196:I197)</f>
        <v>#VALUE!</v>
      </c>
      <c r="K196" s="54" t="e">
        <f t="shared" ref="K196" si="156">STDEV(I196:I197)</f>
        <v>#VALUE!</v>
      </c>
      <c r="L196" s="8">
        <v>3</v>
      </c>
      <c r="M196" s="14">
        <v>39</v>
      </c>
    </row>
    <row r="197" spans="1:13" ht="16" thickBot="1" x14ac:dyDescent="0.25">
      <c r="A197" s="15" t="s">
        <v>128</v>
      </c>
      <c r="B197" s="16" t="s">
        <v>163</v>
      </c>
      <c r="C197" s="16" t="s">
        <v>1143</v>
      </c>
      <c r="D197" s="16" t="s">
        <v>71</v>
      </c>
      <c r="E197" s="16" t="s">
        <v>1144</v>
      </c>
      <c r="F197" s="16" t="s">
        <v>72</v>
      </c>
      <c r="G197" s="16"/>
      <c r="H197" s="16"/>
      <c r="I197" s="59" t="e">
        <f>POWER(10,((F197-40.566)/-3.7937))</f>
        <v>#VALUE!</v>
      </c>
      <c r="J197" s="59"/>
      <c r="K197" s="59"/>
      <c r="L197" s="16">
        <v>3</v>
      </c>
      <c r="M197" s="17">
        <v>39</v>
      </c>
    </row>
    <row r="198" spans="1:13" x14ac:dyDescent="0.2">
      <c r="A198" s="10" t="s">
        <v>162</v>
      </c>
      <c r="B198" s="11" t="s">
        <v>233</v>
      </c>
      <c r="C198" s="11" t="s">
        <v>1143</v>
      </c>
      <c r="D198" s="11" t="s">
        <v>71</v>
      </c>
      <c r="E198" s="11" t="s">
        <v>1144</v>
      </c>
      <c r="F198" s="11" t="s">
        <v>72</v>
      </c>
      <c r="G198" s="11"/>
      <c r="H198" s="11"/>
      <c r="I198" s="56" t="e">
        <f>POWER(10,((F198-40.566)/-3.7937))</f>
        <v>#VALUE!</v>
      </c>
      <c r="J198" s="56" t="e">
        <f t="shared" ref="J198" si="157">AVERAGE(I198:I199)</f>
        <v>#VALUE!</v>
      </c>
      <c r="K198" s="56" t="e">
        <f t="shared" ref="K198" si="158">STDEV(I198:I199)</f>
        <v>#VALUE!</v>
      </c>
      <c r="L198" s="11">
        <v>3</v>
      </c>
      <c r="M198" s="12">
        <v>39</v>
      </c>
    </row>
    <row r="199" spans="1:13" x14ac:dyDescent="0.2">
      <c r="A199" s="13" t="s">
        <v>198</v>
      </c>
      <c r="B199" s="8" t="s">
        <v>233</v>
      </c>
      <c r="C199" s="8" t="s">
        <v>1143</v>
      </c>
      <c r="D199" s="8" t="s">
        <v>71</v>
      </c>
      <c r="E199" s="8" t="s">
        <v>1144</v>
      </c>
      <c r="F199" s="8" t="s">
        <v>72</v>
      </c>
      <c r="G199" s="8"/>
      <c r="H199" s="8"/>
      <c r="I199" s="54" t="e">
        <f>POWER(10,((F199-40.566)/-3.7937))</f>
        <v>#VALUE!</v>
      </c>
      <c r="J199" s="54"/>
      <c r="K199" s="54"/>
      <c r="L199" s="8">
        <v>3</v>
      </c>
      <c r="M199" s="14">
        <v>39</v>
      </c>
    </row>
    <row r="200" spans="1:13" x14ac:dyDescent="0.2">
      <c r="A200" s="13" t="s">
        <v>232</v>
      </c>
      <c r="B200" s="8" t="s">
        <v>304</v>
      </c>
      <c r="C200" s="8" t="s">
        <v>1143</v>
      </c>
      <c r="D200" s="8" t="s">
        <v>71</v>
      </c>
      <c r="E200" s="8" t="s">
        <v>1144</v>
      </c>
      <c r="F200" s="8" t="s">
        <v>72</v>
      </c>
      <c r="G200" s="8"/>
      <c r="H200" s="8"/>
      <c r="I200" s="54" t="e">
        <f>POWER(10,((F200-40.566)/-3.7937))</f>
        <v>#VALUE!</v>
      </c>
      <c r="J200" s="54" t="e">
        <f t="shared" ref="J200" si="159">AVERAGE(I200:I201)</f>
        <v>#VALUE!</v>
      </c>
      <c r="K200" s="54" t="e">
        <f t="shared" ref="K200" si="160">STDEV(I200:I201)</f>
        <v>#VALUE!</v>
      </c>
      <c r="L200" s="8">
        <v>3</v>
      </c>
      <c r="M200" s="14">
        <v>39</v>
      </c>
    </row>
    <row r="201" spans="1:13" x14ac:dyDescent="0.2">
      <c r="A201" s="13" t="s">
        <v>269</v>
      </c>
      <c r="B201" s="8" t="s">
        <v>304</v>
      </c>
      <c r="C201" s="8" t="s">
        <v>1143</v>
      </c>
      <c r="D201" s="8" t="s">
        <v>71</v>
      </c>
      <c r="E201" s="8" t="s">
        <v>1144</v>
      </c>
      <c r="F201" s="8" t="s">
        <v>72</v>
      </c>
      <c r="G201" s="8"/>
      <c r="H201" s="8"/>
      <c r="I201" s="54" t="e">
        <f>POWER(10,((F201-40.566)/-3.7937))</f>
        <v>#VALUE!</v>
      </c>
      <c r="J201" s="54"/>
      <c r="K201" s="54"/>
      <c r="L201" s="8">
        <v>3</v>
      </c>
      <c r="M201" s="14">
        <v>39</v>
      </c>
    </row>
    <row r="202" spans="1:13" x14ac:dyDescent="0.2">
      <c r="A202" s="13" t="s">
        <v>303</v>
      </c>
      <c r="B202" s="8" t="s">
        <v>375</v>
      </c>
      <c r="C202" s="8" t="s">
        <v>1143</v>
      </c>
      <c r="D202" s="8" t="s">
        <v>71</v>
      </c>
      <c r="E202" s="8" t="s">
        <v>1144</v>
      </c>
      <c r="F202" s="8" t="s">
        <v>72</v>
      </c>
      <c r="G202" s="8"/>
      <c r="H202" s="8"/>
      <c r="I202" s="54" t="e">
        <f>POWER(10,((F202-40.566)/-3.7937))</f>
        <v>#VALUE!</v>
      </c>
      <c r="J202" s="54" t="e">
        <f t="shared" ref="J202" si="161">AVERAGE(I202:I203)</f>
        <v>#VALUE!</v>
      </c>
      <c r="K202" s="54" t="e">
        <f t="shared" ref="K202" si="162">STDEV(I202:I203)</f>
        <v>#VALUE!</v>
      </c>
      <c r="L202" s="8">
        <v>3</v>
      </c>
      <c r="M202" s="14">
        <v>39</v>
      </c>
    </row>
    <row r="203" spans="1:13" ht="16" thickBot="1" x14ac:dyDescent="0.25">
      <c r="A203" s="15" t="s">
        <v>340</v>
      </c>
      <c r="B203" s="16" t="s">
        <v>375</v>
      </c>
      <c r="C203" s="16" t="s">
        <v>1143</v>
      </c>
      <c r="D203" s="16" t="s">
        <v>71</v>
      </c>
      <c r="E203" s="16" t="s">
        <v>1144</v>
      </c>
      <c r="F203" s="16" t="s">
        <v>72</v>
      </c>
      <c r="G203" s="16"/>
      <c r="H203" s="16"/>
      <c r="I203" s="59" t="e">
        <f>POWER(10,((F203-40.566)/-3.7937))</f>
        <v>#VALUE!</v>
      </c>
      <c r="J203" s="59"/>
      <c r="K203" s="59"/>
      <c r="L203" s="16">
        <v>3</v>
      </c>
      <c r="M203" s="17">
        <v>39</v>
      </c>
    </row>
    <row r="204" spans="1:13" x14ac:dyDescent="0.2">
      <c r="A204" s="10" t="s">
        <v>374</v>
      </c>
      <c r="B204" s="11" t="s">
        <v>446</v>
      </c>
      <c r="C204" s="11" t="s">
        <v>1143</v>
      </c>
      <c r="D204" s="11" t="s">
        <v>71</v>
      </c>
      <c r="E204" s="11" t="s">
        <v>1144</v>
      </c>
      <c r="F204" s="19">
        <v>32.844185000000003</v>
      </c>
      <c r="G204" s="19">
        <v>33.009979248046875</v>
      </c>
      <c r="H204" s="19">
        <v>0.23446865379810333</v>
      </c>
      <c r="I204" s="56">
        <f>POWER(10,((F204-40.566)/-3.7937))</f>
        <v>108.50034258968822</v>
      </c>
      <c r="J204" s="56">
        <f t="shared" ref="J204" si="163">AVERAGE(I204:I205)</f>
        <v>98.610621194523972</v>
      </c>
      <c r="K204" s="56">
        <f t="shared" ref="K204" si="164">STDEV(I204:I205)</f>
        <v>13.986178125132641</v>
      </c>
      <c r="L204" s="11">
        <v>3</v>
      </c>
      <c r="M204" s="12">
        <v>30</v>
      </c>
    </row>
    <row r="205" spans="1:13" x14ac:dyDescent="0.2">
      <c r="A205" s="13" t="s">
        <v>411</v>
      </c>
      <c r="B205" s="8" t="s">
        <v>446</v>
      </c>
      <c r="C205" s="8" t="s">
        <v>1143</v>
      </c>
      <c r="D205" s="8" t="s">
        <v>71</v>
      </c>
      <c r="E205" s="8" t="s">
        <v>1144</v>
      </c>
      <c r="F205" s="9">
        <v>33.175773999999997</v>
      </c>
      <c r="G205" s="9">
        <v>33.009979248046875</v>
      </c>
      <c r="H205" s="9">
        <v>0.23446865379810333</v>
      </c>
      <c r="I205" s="54">
        <f>POWER(10,((F205-40.566)/-3.7937))</f>
        <v>88.720899799359728</v>
      </c>
      <c r="J205" s="54"/>
      <c r="K205" s="54"/>
      <c r="L205" s="8">
        <v>3</v>
      </c>
      <c r="M205" s="14">
        <v>30</v>
      </c>
    </row>
    <row r="206" spans="1:13" x14ac:dyDescent="0.2">
      <c r="A206" s="13" t="s">
        <v>445</v>
      </c>
      <c r="B206" s="8" t="s">
        <v>517</v>
      </c>
      <c r="C206" s="8" t="s">
        <v>1143</v>
      </c>
      <c r="D206" s="8" t="s">
        <v>71</v>
      </c>
      <c r="E206" s="8" t="s">
        <v>1144</v>
      </c>
      <c r="F206" s="9">
        <v>24.515478000000002</v>
      </c>
      <c r="G206" s="9">
        <v>24.674600601196289</v>
      </c>
      <c r="H206" s="9">
        <v>0.22503314912319183</v>
      </c>
      <c r="I206" s="54">
        <f>POWER(10,((F206-40.566)/-3.7937))</f>
        <v>17015.153032610779</v>
      </c>
      <c r="J206" s="54">
        <f t="shared" ref="J206" si="165">AVERAGE(I206:I207)</f>
        <v>15520.806849117611</v>
      </c>
      <c r="K206" s="54">
        <f t="shared" ref="K206" si="166">STDEV(I206:I207)</f>
        <v>2113.3246395765113</v>
      </c>
      <c r="L206" s="8">
        <v>3</v>
      </c>
      <c r="M206" s="14">
        <v>21</v>
      </c>
    </row>
    <row r="207" spans="1:13" x14ac:dyDescent="0.2">
      <c r="A207" s="13" t="s">
        <v>482</v>
      </c>
      <c r="B207" s="8" t="s">
        <v>517</v>
      </c>
      <c r="C207" s="8" t="s">
        <v>1143</v>
      </c>
      <c r="D207" s="8" t="s">
        <v>71</v>
      </c>
      <c r="E207" s="8" t="s">
        <v>1144</v>
      </c>
      <c r="F207" s="9">
        <v>24.833722999999999</v>
      </c>
      <c r="G207" s="9">
        <v>24.674600601196289</v>
      </c>
      <c r="H207" s="9">
        <v>0.22503314912319183</v>
      </c>
      <c r="I207" s="54">
        <f>POWER(10,((F207-40.566)/-3.7937))</f>
        <v>14026.460665624443</v>
      </c>
      <c r="J207" s="54"/>
      <c r="K207" s="54"/>
      <c r="L207" s="8">
        <v>3</v>
      </c>
      <c r="M207" s="14">
        <v>21</v>
      </c>
    </row>
    <row r="208" spans="1:13" x14ac:dyDescent="0.2">
      <c r="A208" s="13" t="s">
        <v>516</v>
      </c>
      <c r="B208" s="8" t="s">
        <v>1120</v>
      </c>
      <c r="C208" s="8" t="s">
        <v>1143</v>
      </c>
      <c r="D208" s="8" t="s">
        <v>71</v>
      </c>
      <c r="E208" s="8" t="s">
        <v>1144</v>
      </c>
      <c r="F208" s="9">
        <v>21.945806999999999</v>
      </c>
      <c r="G208" s="9">
        <v>21.798307418823242</v>
      </c>
      <c r="H208" s="9">
        <v>0.20859520137310028</v>
      </c>
      <c r="I208" s="54">
        <f>POWER(10,((F208-40.566)/-3.7937))</f>
        <v>80944.631187751831</v>
      </c>
      <c r="J208" s="54">
        <f t="shared" ref="J208" si="167">AVERAGE(I208:I209)</f>
        <v>88880.443452848078</v>
      </c>
      <c r="K208" s="54">
        <f t="shared" ref="K208" si="168">STDEV(I208:I209)</f>
        <v>11222.933333745863</v>
      </c>
      <c r="L208" s="8">
        <v>3</v>
      </c>
      <c r="M208" s="14">
        <v>19</v>
      </c>
    </row>
    <row r="209" spans="1:13" ht="16" thickBot="1" x14ac:dyDescent="0.25">
      <c r="A209" s="15" t="s">
        <v>552</v>
      </c>
      <c r="B209" s="16" t="s">
        <v>1120</v>
      </c>
      <c r="C209" s="16" t="s">
        <v>1143</v>
      </c>
      <c r="D209" s="16" t="s">
        <v>71</v>
      </c>
      <c r="E209" s="16" t="s">
        <v>1144</v>
      </c>
      <c r="F209" s="18">
        <v>21.650808000000001</v>
      </c>
      <c r="G209" s="18">
        <v>21.798307418823242</v>
      </c>
      <c r="H209" s="18">
        <v>0.20859520137310028</v>
      </c>
      <c r="I209" s="59">
        <f>POWER(10,((F209-40.566)/-3.7937))</f>
        <v>96816.255717944325</v>
      </c>
      <c r="J209" s="59"/>
      <c r="K209" s="59"/>
      <c r="L209" s="16">
        <v>3</v>
      </c>
      <c r="M209" s="17">
        <v>18</v>
      </c>
    </row>
    <row r="210" spans="1:13" x14ac:dyDescent="0.2">
      <c r="A210" s="10" t="s">
        <v>586</v>
      </c>
      <c r="B210" s="11" t="s">
        <v>587</v>
      </c>
      <c r="C210" s="11" t="s">
        <v>1143</v>
      </c>
      <c r="D210" s="11" t="s">
        <v>71</v>
      </c>
      <c r="E210" s="11" t="s">
        <v>1144</v>
      </c>
      <c r="F210" s="19">
        <v>18.876911</v>
      </c>
      <c r="G210" s="19">
        <v>18.79014778137207</v>
      </c>
      <c r="H210" s="19">
        <v>0.12270195037126541</v>
      </c>
      <c r="I210" s="56">
        <f>POWER(10,((F210-40.566)/-3.7937))</f>
        <v>521354.83485264081</v>
      </c>
      <c r="J210" s="56">
        <f t="shared" ref="J210" si="169">AVERAGE(I210:I211)</f>
        <v>550307.88354914333</v>
      </c>
      <c r="K210" s="56">
        <f t="shared" ref="K210" si="170">STDEV(I210:I211)</f>
        <v>40945.794138642566</v>
      </c>
      <c r="L210" s="11">
        <v>3</v>
      </c>
      <c r="M210" s="12">
        <v>16</v>
      </c>
    </row>
    <row r="211" spans="1:13" x14ac:dyDescent="0.2">
      <c r="A211" s="13" t="s">
        <v>621</v>
      </c>
      <c r="B211" s="8" t="s">
        <v>587</v>
      </c>
      <c r="C211" s="8" t="s">
        <v>1143</v>
      </c>
      <c r="D211" s="8" t="s">
        <v>71</v>
      </c>
      <c r="E211" s="8" t="s">
        <v>1144</v>
      </c>
      <c r="F211" s="9">
        <v>18.703384</v>
      </c>
      <c r="G211" s="9">
        <v>18.79014778137207</v>
      </c>
      <c r="H211" s="9">
        <v>0.12270195037126541</v>
      </c>
      <c r="I211" s="54">
        <f>POWER(10,((F211-40.566)/-3.7937))</f>
        <v>579260.9322456459</v>
      </c>
      <c r="J211" s="54"/>
      <c r="K211" s="54"/>
      <c r="L211" s="8">
        <v>3</v>
      </c>
      <c r="M211" s="14">
        <v>15</v>
      </c>
    </row>
    <row r="212" spans="1:13" x14ac:dyDescent="0.2">
      <c r="A212" s="13" t="s">
        <v>93</v>
      </c>
      <c r="B212" s="8" t="s">
        <v>94</v>
      </c>
      <c r="C212" s="8" t="s">
        <v>1143</v>
      </c>
      <c r="D212" s="8" t="s">
        <v>71</v>
      </c>
      <c r="E212" s="8" t="s">
        <v>1144</v>
      </c>
      <c r="F212" s="9">
        <v>18.44708</v>
      </c>
      <c r="G212" s="9">
        <v>18.502853393554688</v>
      </c>
      <c r="H212" s="9">
        <v>7.8874625265598297E-2</v>
      </c>
      <c r="I212" s="54">
        <f>POWER(10,((F212-40.566)/-3.7937))</f>
        <v>676759.97857706551</v>
      </c>
      <c r="J212" s="54">
        <f t="shared" ref="J212" si="171">AVERAGE(I212:I213)</f>
        <v>654609.00392706238</v>
      </c>
      <c r="K212" s="54">
        <f t="shared" ref="K212" si="172">STDEV(I212:I213)</f>
        <v>31326.208769817054</v>
      </c>
      <c r="L212" s="8">
        <v>3</v>
      </c>
      <c r="M212" s="14">
        <v>15</v>
      </c>
    </row>
    <row r="213" spans="1:13" x14ac:dyDescent="0.2">
      <c r="A213" s="13" t="s">
        <v>129</v>
      </c>
      <c r="B213" s="8" t="s">
        <v>94</v>
      </c>
      <c r="C213" s="8" t="s">
        <v>1143</v>
      </c>
      <c r="D213" s="8" t="s">
        <v>71</v>
      </c>
      <c r="E213" s="8" t="s">
        <v>1144</v>
      </c>
      <c r="F213" s="9">
        <v>18.558626</v>
      </c>
      <c r="G213" s="9">
        <v>18.502853393554688</v>
      </c>
      <c r="H213" s="9">
        <v>7.8874625265598297E-2</v>
      </c>
      <c r="I213" s="54">
        <f>POWER(10,((F213-40.566)/-3.7937))</f>
        <v>632458.02927705925</v>
      </c>
      <c r="J213" s="54"/>
      <c r="K213" s="54"/>
      <c r="L213" s="8">
        <v>3</v>
      </c>
      <c r="M213" s="14">
        <v>15</v>
      </c>
    </row>
    <row r="214" spans="1:13" x14ac:dyDescent="0.2">
      <c r="A214" s="13" t="s">
        <v>164</v>
      </c>
      <c r="B214" s="8" t="s">
        <v>165</v>
      </c>
      <c r="C214" s="8" t="s">
        <v>1143</v>
      </c>
      <c r="D214" s="8" t="s">
        <v>71</v>
      </c>
      <c r="E214" s="8" t="s">
        <v>1144</v>
      </c>
      <c r="F214" s="9">
        <v>19.291316999999999</v>
      </c>
      <c r="G214" s="9">
        <v>19.254814147949219</v>
      </c>
      <c r="H214" s="9">
        <v>5.162280797958374E-2</v>
      </c>
      <c r="I214" s="54">
        <f>POWER(10,((F214-40.566)/-3.7937))</f>
        <v>405413.39534874377</v>
      </c>
      <c r="J214" s="54">
        <f t="shared" ref="J214" si="173">AVERAGE(I214:I215)</f>
        <v>414597.50142383209</v>
      </c>
      <c r="K214" s="54">
        <f t="shared" ref="K214" si="174">STDEV(I214:I215)</f>
        <v>12988.287369663036</v>
      </c>
      <c r="L214" s="8">
        <v>3</v>
      </c>
      <c r="M214" s="14">
        <v>16</v>
      </c>
    </row>
    <row r="215" spans="1:13" ht="16" thickBot="1" x14ac:dyDescent="0.25">
      <c r="A215" s="15" t="s">
        <v>199</v>
      </c>
      <c r="B215" s="16" t="s">
        <v>165</v>
      </c>
      <c r="C215" s="16" t="s">
        <v>1143</v>
      </c>
      <c r="D215" s="16" t="s">
        <v>71</v>
      </c>
      <c r="E215" s="16" t="s">
        <v>1144</v>
      </c>
      <c r="F215" s="18">
        <v>19.218311</v>
      </c>
      <c r="G215" s="18">
        <v>19.254814147949219</v>
      </c>
      <c r="H215" s="18">
        <v>5.162280797958374E-2</v>
      </c>
      <c r="I215" s="59">
        <f>POWER(10,((F215-40.566)/-3.7937))</f>
        <v>423781.60749892041</v>
      </c>
      <c r="J215" s="59"/>
      <c r="K215" s="59"/>
      <c r="L215" s="16">
        <v>3</v>
      </c>
      <c r="M215" s="17">
        <v>16</v>
      </c>
    </row>
    <row r="216" spans="1:13" x14ac:dyDescent="0.2">
      <c r="A216" s="10" t="s">
        <v>234</v>
      </c>
      <c r="B216" s="11" t="s">
        <v>235</v>
      </c>
      <c r="C216" s="11" t="s">
        <v>1143</v>
      </c>
      <c r="D216" s="11" t="s">
        <v>71</v>
      </c>
      <c r="E216" s="11" t="s">
        <v>1144</v>
      </c>
      <c r="F216" s="11" t="s">
        <v>72</v>
      </c>
      <c r="G216" s="19">
        <v>36.046348571777344</v>
      </c>
      <c r="H216" s="11"/>
      <c r="I216" s="56" t="e">
        <f>POWER(10,((F216-40.566)/-3.7937))</f>
        <v>#VALUE!</v>
      </c>
      <c r="J216" s="56" t="e">
        <f t="shared" ref="J216" si="175">AVERAGE(I216:I217)</f>
        <v>#VALUE!</v>
      </c>
      <c r="K216" s="56" t="e">
        <f t="shared" ref="K216" si="176">STDEV(I216:I217)</f>
        <v>#VALUE!</v>
      </c>
      <c r="L216" s="11">
        <v>3</v>
      </c>
      <c r="M216" s="12">
        <v>31</v>
      </c>
    </row>
    <row r="217" spans="1:13" x14ac:dyDescent="0.2">
      <c r="A217" s="13" t="s">
        <v>270</v>
      </c>
      <c r="B217" s="8" t="s">
        <v>235</v>
      </c>
      <c r="C217" s="8" t="s">
        <v>1143</v>
      </c>
      <c r="D217" s="8" t="s">
        <v>71</v>
      </c>
      <c r="E217" s="8" t="s">
        <v>1144</v>
      </c>
      <c r="F217" s="9">
        <v>36.046349999999997</v>
      </c>
      <c r="G217" s="9">
        <v>36.046348571777344</v>
      </c>
      <c r="H217" s="8"/>
      <c r="I217" s="54">
        <f>POWER(10,((F217-40.566)/-3.7937))</f>
        <v>15.536626412367168</v>
      </c>
      <c r="J217" s="54"/>
      <c r="K217" s="54"/>
      <c r="L217" s="8">
        <v>3</v>
      </c>
      <c r="M217" s="14">
        <v>31</v>
      </c>
    </row>
    <row r="218" spans="1:13" x14ac:dyDescent="0.2">
      <c r="A218" s="13" t="s">
        <v>305</v>
      </c>
      <c r="B218" s="8" t="s">
        <v>306</v>
      </c>
      <c r="C218" s="8" t="s">
        <v>1143</v>
      </c>
      <c r="D218" s="8" t="s">
        <v>71</v>
      </c>
      <c r="E218" s="8" t="s">
        <v>1144</v>
      </c>
      <c r="F218" s="8" t="s">
        <v>72</v>
      </c>
      <c r="G218" s="8"/>
      <c r="H218" s="8"/>
      <c r="I218" s="54" t="e">
        <f>POWER(10,((F218-40.566)/-3.7937))</f>
        <v>#VALUE!</v>
      </c>
      <c r="J218" s="54" t="e">
        <f t="shared" ref="J218" si="177">AVERAGE(I218:I219)</f>
        <v>#VALUE!</v>
      </c>
      <c r="K218" s="54" t="e">
        <f t="shared" ref="K218" si="178">STDEV(I218:I219)</f>
        <v>#VALUE!</v>
      </c>
      <c r="L218" s="8">
        <v>3</v>
      </c>
      <c r="M218" s="14">
        <v>39</v>
      </c>
    </row>
    <row r="219" spans="1:13" x14ac:dyDescent="0.2">
      <c r="A219" s="13" t="s">
        <v>341</v>
      </c>
      <c r="B219" s="8" t="s">
        <v>306</v>
      </c>
      <c r="C219" s="8" t="s">
        <v>1143</v>
      </c>
      <c r="D219" s="8" t="s">
        <v>71</v>
      </c>
      <c r="E219" s="8" t="s">
        <v>1144</v>
      </c>
      <c r="F219" s="8" t="s">
        <v>72</v>
      </c>
      <c r="G219" s="8"/>
      <c r="H219" s="8"/>
      <c r="I219" s="54" t="e">
        <f>POWER(10,((F219-40.566)/-3.7937))</f>
        <v>#VALUE!</v>
      </c>
      <c r="J219" s="54"/>
      <c r="K219" s="54"/>
      <c r="L219" s="8">
        <v>3</v>
      </c>
      <c r="M219" s="14">
        <v>39</v>
      </c>
    </row>
    <row r="220" spans="1:13" x14ac:dyDescent="0.2">
      <c r="A220" s="13" t="s">
        <v>376</v>
      </c>
      <c r="B220" s="8" t="s">
        <v>377</v>
      </c>
      <c r="C220" s="8" t="s">
        <v>1143</v>
      </c>
      <c r="D220" s="8" t="s">
        <v>71</v>
      </c>
      <c r="E220" s="8" t="s">
        <v>1144</v>
      </c>
      <c r="F220" s="8" t="s">
        <v>72</v>
      </c>
      <c r="G220" s="9">
        <v>34.71282958984375</v>
      </c>
      <c r="H220" s="8"/>
      <c r="I220" s="54" t="e">
        <f>POWER(10,((F220-40.566)/-3.7937))</f>
        <v>#VALUE!</v>
      </c>
      <c r="J220" s="54" t="e">
        <f t="shared" ref="J220" si="179">AVERAGE(I220:I221)</f>
        <v>#VALUE!</v>
      </c>
      <c r="K220" s="54" t="e">
        <f t="shared" ref="K220" si="180">STDEV(I220:I221)</f>
        <v>#VALUE!</v>
      </c>
      <c r="L220" s="8">
        <v>3</v>
      </c>
      <c r="M220" s="14">
        <v>32</v>
      </c>
    </row>
    <row r="221" spans="1:13" ht="16" thickBot="1" x14ac:dyDescent="0.25">
      <c r="A221" s="15" t="s">
        <v>412</v>
      </c>
      <c r="B221" s="16" t="s">
        <v>377</v>
      </c>
      <c r="C221" s="16" t="s">
        <v>1143</v>
      </c>
      <c r="D221" s="16" t="s">
        <v>71</v>
      </c>
      <c r="E221" s="16" t="s">
        <v>1144</v>
      </c>
      <c r="F221" s="18">
        <v>34.712829999999997</v>
      </c>
      <c r="G221" s="18">
        <v>34.71282958984375</v>
      </c>
      <c r="H221" s="16"/>
      <c r="I221" s="59">
        <f>POWER(10,((F221-40.566)/-3.7937))</f>
        <v>34.903244845262648</v>
      </c>
      <c r="J221" s="59"/>
      <c r="K221" s="59"/>
      <c r="L221" s="16">
        <v>3</v>
      </c>
      <c r="M221" s="17">
        <v>31</v>
      </c>
    </row>
    <row r="222" spans="1:13" x14ac:dyDescent="0.2">
      <c r="A222" s="10" t="s">
        <v>447</v>
      </c>
      <c r="B222" s="11" t="s">
        <v>448</v>
      </c>
      <c r="C222" s="11" t="s">
        <v>1143</v>
      </c>
      <c r="D222" s="11" t="s">
        <v>71</v>
      </c>
      <c r="E222" s="11" t="s">
        <v>1144</v>
      </c>
      <c r="F222" s="11" t="s">
        <v>72</v>
      </c>
      <c r="G222" s="11"/>
      <c r="H222" s="11"/>
      <c r="I222" s="56" t="e">
        <f>POWER(10,((F222-40.566)/-3.7937))</f>
        <v>#VALUE!</v>
      </c>
      <c r="J222" s="56" t="e">
        <f t="shared" ref="J222" si="181">AVERAGE(I222:I223)</f>
        <v>#VALUE!</v>
      </c>
      <c r="K222" s="56" t="e">
        <f t="shared" ref="K222" si="182">STDEV(I222:I223)</f>
        <v>#VALUE!</v>
      </c>
      <c r="L222" s="11">
        <v>3</v>
      </c>
      <c r="M222" s="12">
        <v>39</v>
      </c>
    </row>
    <row r="223" spans="1:13" x14ac:dyDescent="0.2">
      <c r="A223" s="13" t="s">
        <v>483</v>
      </c>
      <c r="B223" s="8" t="s">
        <v>448</v>
      </c>
      <c r="C223" s="8" t="s">
        <v>1143</v>
      </c>
      <c r="D223" s="8" t="s">
        <v>71</v>
      </c>
      <c r="E223" s="8" t="s">
        <v>1144</v>
      </c>
      <c r="F223" s="8" t="s">
        <v>72</v>
      </c>
      <c r="G223" s="8"/>
      <c r="H223" s="8"/>
      <c r="I223" s="54" t="e">
        <f>POWER(10,((F223-40.566)/-3.7937))</f>
        <v>#VALUE!</v>
      </c>
      <c r="J223" s="54"/>
      <c r="K223" s="54"/>
      <c r="L223" s="8">
        <v>3</v>
      </c>
      <c r="M223" s="14">
        <v>39</v>
      </c>
    </row>
    <row r="224" spans="1:13" x14ac:dyDescent="0.2">
      <c r="A224" s="13" t="s">
        <v>518</v>
      </c>
      <c r="B224" s="8" t="s">
        <v>519</v>
      </c>
      <c r="C224" s="8" t="s">
        <v>1143</v>
      </c>
      <c r="D224" s="8" t="s">
        <v>71</v>
      </c>
      <c r="E224" s="8" t="s">
        <v>1144</v>
      </c>
      <c r="F224" s="9">
        <v>17.777826000000001</v>
      </c>
      <c r="G224" s="9">
        <v>18.211128234863281</v>
      </c>
      <c r="H224" s="9">
        <v>0.61278009414672852</v>
      </c>
      <c r="I224" s="54">
        <f>POWER(10,((F224-40.566)/-3.7937))</f>
        <v>1015889.8334343631</v>
      </c>
      <c r="J224" s="54">
        <f t="shared" ref="J224" si="183">AVERAGE(I224:I225)</f>
        <v>808126.98427829263</v>
      </c>
      <c r="K224" s="54">
        <f t="shared" ref="K224" si="184">STDEV(I224:I225)</f>
        <v>293821.03903379053</v>
      </c>
      <c r="L224" s="8">
        <v>3</v>
      </c>
      <c r="M224" s="14">
        <v>15</v>
      </c>
    </row>
    <row r="225" spans="1:13" x14ac:dyDescent="0.2">
      <c r="A225" s="13" t="s">
        <v>553</v>
      </c>
      <c r="B225" s="8" t="s">
        <v>519</v>
      </c>
      <c r="C225" s="8" t="s">
        <v>1143</v>
      </c>
      <c r="D225" s="8" t="s">
        <v>71</v>
      </c>
      <c r="E225" s="8" t="s">
        <v>1144</v>
      </c>
      <c r="F225" s="9">
        <v>18.644428000000001</v>
      </c>
      <c r="G225" s="9">
        <v>18.211128234863281</v>
      </c>
      <c r="H225" s="9">
        <v>0.61278009414672852</v>
      </c>
      <c r="I225" s="54">
        <f>POWER(10,((F225-40.566)/-3.7937))</f>
        <v>600364.13512222213</v>
      </c>
      <c r="J225" s="54"/>
      <c r="K225" s="54"/>
      <c r="L225" s="8">
        <v>3</v>
      </c>
      <c r="M225" s="14">
        <v>15</v>
      </c>
    </row>
    <row r="226" spans="1:13" x14ac:dyDescent="0.2">
      <c r="A226" s="13" t="s">
        <v>588</v>
      </c>
      <c r="B226" s="8" t="s">
        <v>589</v>
      </c>
      <c r="C226" s="8" t="s">
        <v>1143</v>
      </c>
      <c r="D226" s="8" t="s">
        <v>71</v>
      </c>
      <c r="E226" s="8" t="s">
        <v>1144</v>
      </c>
      <c r="F226" s="9">
        <v>15.5812235</v>
      </c>
      <c r="G226" s="9">
        <v>15.622463226318359</v>
      </c>
      <c r="H226" s="9">
        <v>5.8322470635175705E-2</v>
      </c>
      <c r="I226" s="54">
        <f>POWER(10,((F226-40.566)/-3.7937))</f>
        <v>3853539.7802744708</v>
      </c>
      <c r="J226" s="54">
        <f t="shared" ref="J226" si="185">AVERAGE(I226:I227)</f>
        <v>3759457.3624919094</v>
      </c>
      <c r="K226" s="54">
        <f t="shared" ref="K226" si="186">STDEV(I226:I227)</f>
        <v>133052.63120894964</v>
      </c>
      <c r="L226" s="8">
        <v>3</v>
      </c>
      <c r="M226" s="14">
        <v>12</v>
      </c>
    </row>
    <row r="227" spans="1:13" ht="16" thickBot="1" x14ac:dyDescent="0.25">
      <c r="A227" s="15" t="s">
        <v>622</v>
      </c>
      <c r="B227" s="16" t="s">
        <v>589</v>
      </c>
      <c r="C227" s="16" t="s">
        <v>1143</v>
      </c>
      <c r="D227" s="16" t="s">
        <v>71</v>
      </c>
      <c r="E227" s="16" t="s">
        <v>1144</v>
      </c>
      <c r="F227" s="18">
        <v>15.663703999999999</v>
      </c>
      <c r="G227" s="18">
        <v>15.622463226318359</v>
      </c>
      <c r="H227" s="18">
        <v>5.8322470635175705E-2</v>
      </c>
      <c r="I227" s="59">
        <f>POWER(10,((F227-40.566)/-3.7937))</f>
        <v>3665374.9447093485</v>
      </c>
      <c r="J227" s="59"/>
      <c r="K227" s="59"/>
      <c r="L227" s="16">
        <v>3</v>
      </c>
      <c r="M227" s="17">
        <v>12</v>
      </c>
    </row>
    <row r="228" spans="1:13" x14ac:dyDescent="0.2">
      <c r="A228" s="10" t="s">
        <v>95</v>
      </c>
      <c r="B228" s="11" t="s">
        <v>96</v>
      </c>
      <c r="C228" s="11" t="s">
        <v>1143</v>
      </c>
      <c r="D228" s="11" t="s">
        <v>71</v>
      </c>
      <c r="E228" s="11" t="s">
        <v>1144</v>
      </c>
      <c r="F228" s="11" t="s">
        <v>72</v>
      </c>
      <c r="G228" s="11"/>
      <c r="H228" s="11"/>
      <c r="I228" s="56" t="e">
        <f>POWER(10,((F228-40.566)/-3.7937))</f>
        <v>#VALUE!</v>
      </c>
      <c r="J228" s="56" t="e">
        <f t="shared" ref="J228" si="187">AVERAGE(I228:I229)</f>
        <v>#VALUE!</v>
      </c>
      <c r="K228" s="56" t="e">
        <f t="shared" ref="K228" si="188">STDEV(I228:I229)</f>
        <v>#VALUE!</v>
      </c>
      <c r="L228" s="11">
        <v>3</v>
      </c>
      <c r="M228" s="12">
        <v>39</v>
      </c>
    </row>
    <row r="229" spans="1:13" x14ac:dyDescent="0.2">
      <c r="A229" s="13" t="s">
        <v>130</v>
      </c>
      <c r="B229" s="8" t="s">
        <v>96</v>
      </c>
      <c r="C229" s="8" t="s">
        <v>1143</v>
      </c>
      <c r="D229" s="8" t="s">
        <v>71</v>
      </c>
      <c r="E229" s="8" t="s">
        <v>1144</v>
      </c>
      <c r="F229" s="8" t="s">
        <v>72</v>
      </c>
      <c r="G229" s="8"/>
      <c r="H229" s="8"/>
      <c r="I229" s="54" t="e">
        <f>POWER(10,((F229-40.566)/-3.7937))</f>
        <v>#VALUE!</v>
      </c>
      <c r="J229" s="54"/>
      <c r="K229" s="54"/>
      <c r="L229" s="8">
        <v>3</v>
      </c>
      <c r="M229" s="14">
        <v>39</v>
      </c>
    </row>
    <row r="230" spans="1:13" x14ac:dyDescent="0.2">
      <c r="A230" s="13" t="s">
        <v>166</v>
      </c>
      <c r="B230" s="8" t="s">
        <v>167</v>
      </c>
      <c r="C230" s="8" t="s">
        <v>1143</v>
      </c>
      <c r="D230" s="8" t="s">
        <v>71</v>
      </c>
      <c r="E230" s="8" t="s">
        <v>1144</v>
      </c>
      <c r="F230" s="8" t="s">
        <v>72</v>
      </c>
      <c r="G230" s="8"/>
      <c r="H230" s="8"/>
      <c r="I230" s="54" t="e">
        <f>POWER(10,((F230-40.566)/-3.7937))</f>
        <v>#VALUE!</v>
      </c>
      <c r="J230" s="54" t="e">
        <f t="shared" ref="J230" si="189">AVERAGE(I230:I231)</f>
        <v>#VALUE!</v>
      </c>
      <c r="K230" s="54" t="e">
        <f t="shared" ref="K230" si="190">STDEV(I230:I231)</f>
        <v>#VALUE!</v>
      </c>
      <c r="L230" s="8">
        <v>3</v>
      </c>
      <c r="M230" s="14">
        <v>39</v>
      </c>
    </row>
    <row r="231" spans="1:13" x14ac:dyDescent="0.2">
      <c r="A231" s="13" t="s">
        <v>200</v>
      </c>
      <c r="B231" s="8" t="s">
        <v>167</v>
      </c>
      <c r="C231" s="8" t="s">
        <v>1143</v>
      </c>
      <c r="D231" s="8" t="s">
        <v>71</v>
      </c>
      <c r="E231" s="8" t="s">
        <v>1144</v>
      </c>
      <c r="F231" s="8" t="s">
        <v>72</v>
      </c>
      <c r="G231" s="8"/>
      <c r="H231" s="8"/>
      <c r="I231" s="54" t="e">
        <f>POWER(10,((F231-40.566)/-3.7937))</f>
        <v>#VALUE!</v>
      </c>
      <c r="J231" s="54"/>
      <c r="K231" s="54"/>
      <c r="L231" s="8">
        <v>3</v>
      </c>
      <c r="M231" s="14">
        <v>39</v>
      </c>
    </row>
    <row r="232" spans="1:13" x14ac:dyDescent="0.2">
      <c r="A232" s="13" t="s">
        <v>236</v>
      </c>
      <c r="B232" s="8" t="s">
        <v>237</v>
      </c>
      <c r="C232" s="8" t="s">
        <v>1143</v>
      </c>
      <c r="D232" s="8" t="s">
        <v>71</v>
      </c>
      <c r="E232" s="8" t="s">
        <v>1144</v>
      </c>
      <c r="F232" s="8" t="s">
        <v>72</v>
      </c>
      <c r="G232" s="8"/>
      <c r="H232" s="8"/>
      <c r="I232" s="54" t="e">
        <f>POWER(10,((F232-40.566)/-3.7937))</f>
        <v>#VALUE!</v>
      </c>
      <c r="J232" s="54" t="e">
        <f t="shared" ref="J232" si="191">AVERAGE(I232:I233)</f>
        <v>#VALUE!</v>
      </c>
      <c r="K232" s="54" t="e">
        <f t="shared" ref="K232" si="192">STDEV(I232:I233)</f>
        <v>#VALUE!</v>
      </c>
      <c r="L232" s="8">
        <v>3</v>
      </c>
      <c r="M232" s="14">
        <v>39</v>
      </c>
    </row>
    <row r="233" spans="1:13" ht="16" thickBot="1" x14ac:dyDescent="0.25">
      <c r="A233" s="15" t="s">
        <v>271</v>
      </c>
      <c r="B233" s="16" t="s">
        <v>237</v>
      </c>
      <c r="C233" s="16" t="s">
        <v>1143</v>
      </c>
      <c r="D233" s="16" t="s">
        <v>71</v>
      </c>
      <c r="E233" s="16" t="s">
        <v>1144</v>
      </c>
      <c r="F233" s="16" t="s">
        <v>72</v>
      </c>
      <c r="G233" s="16"/>
      <c r="H233" s="16"/>
      <c r="I233" s="59" t="e">
        <f>POWER(10,((F233-40.566)/-3.7937))</f>
        <v>#VALUE!</v>
      </c>
      <c r="J233" s="59"/>
      <c r="K233" s="59"/>
      <c r="L233" s="16">
        <v>3</v>
      </c>
      <c r="M233" s="17">
        <v>39</v>
      </c>
    </row>
    <row r="234" spans="1:13" x14ac:dyDescent="0.2">
      <c r="A234" s="10" t="s">
        <v>307</v>
      </c>
      <c r="B234" s="11" t="s">
        <v>308</v>
      </c>
      <c r="C234" s="11" t="s">
        <v>1143</v>
      </c>
      <c r="D234" s="11" t="s">
        <v>71</v>
      </c>
      <c r="E234" s="11" t="s">
        <v>1144</v>
      </c>
      <c r="F234" s="11" t="s">
        <v>72</v>
      </c>
      <c r="G234" s="11"/>
      <c r="H234" s="11"/>
      <c r="I234" s="56" t="e">
        <f>POWER(10,((F234-40.566)/-3.7937))</f>
        <v>#VALUE!</v>
      </c>
      <c r="J234" s="56" t="e">
        <f t="shared" ref="J234" si="193">AVERAGE(I234:I235)</f>
        <v>#VALUE!</v>
      </c>
      <c r="K234" s="56" t="e">
        <f t="shared" ref="K234" si="194">STDEV(I234:I235)</f>
        <v>#VALUE!</v>
      </c>
      <c r="L234" s="11">
        <v>3</v>
      </c>
      <c r="M234" s="12">
        <v>39</v>
      </c>
    </row>
    <row r="235" spans="1:13" ht="16" thickBot="1" x14ac:dyDescent="0.25">
      <c r="A235" s="15" t="s">
        <v>342</v>
      </c>
      <c r="B235" s="16" t="s">
        <v>308</v>
      </c>
      <c r="C235" s="16" t="s">
        <v>1143</v>
      </c>
      <c r="D235" s="16" t="s">
        <v>71</v>
      </c>
      <c r="E235" s="16" t="s">
        <v>1144</v>
      </c>
      <c r="F235" s="16" t="s">
        <v>72</v>
      </c>
      <c r="G235" s="16"/>
      <c r="H235" s="16"/>
      <c r="I235" s="59" t="e">
        <f>POWER(10,((F235-40.566)/-3.7937))</f>
        <v>#VALUE!</v>
      </c>
      <c r="J235" s="59"/>
      <c r="K235" s="59"/>
      <c r="L235" s="16">
        <v>3</v>
      </c>
      <c r="M235" s="17">
        <v>39</v>
      </c>
    </row>
    <row r="236" spans="1:13" x14ac:dyDescent="0.2">
      <c r="A236" s="10" t="s">
        <v>378</v>
      </c>
      <c r="B236" s="11" t="s">
        <v>379</v>
      </c>
      <c r="C236" s="11" t="s">
        <v>1143</v>
      </c>
      <c r="D236" s="11" t="s">
        <v>71</v>
      </c>
      <c r="E236" s="11" t="s">
        <v>1144</v>
      </c>
      <c r="F236" s="19">
        <v>35.674416000000001</v>
      </c>
      <c r="G236" s="19">
        <v>35.674415588378906</v>
      </c>
      <c r="H236" s="11"/>
      <c r="I236" s="56">
        <f>POWER(10,((F236-40.566)/-3.7937))</f>
        <v>19.471375462052755</v>
      </c>
      <c r="J236" s="56" t="e">
        <f t="shared" ref="J236" si="195">AVERAGE(I236:I237)</f>
        <v>#VALUE!</v>
      </c>
      <c r="K236" s="56" t="e">
        <f t="shared" ref="K236" si="196">STDEV(I236:I237)</f>
        <v>#VALUE!</v>
      </c>
      <c r="L236" s="11">
        <v>3</v>
      </c>
      <c r="M236" s="12">
        <v>33</v>
      </c>
    </row>
    <row r="237" spans="1:13" x14ac:dyDescent="0.2">
      <c r="A237" s="13" t="s">
        <v>413</v>
      </c>
      <c r="B237" s="8" t="s">
        <v>379</v>
      </c>
      <c r="C237" s="8" t="s">
        <v>1143</v>
      </c>
      <c r="D237" s="8" t="s">
        <v>71</v>
      </c>
      <c r="E237" s="8" t="s">
        <v>1144</v>
      </c>
      <c r="F237" s="8" t="s">
        <v>72</v>
      </c>
      <c r="G237" s="9">
        <v>35.674415588378906</v>
      </c>
      <c r="H237" s="8"/>
      <c r="I237" s="54" t="e">
        <f>POWER(10,((F237-40.566)/-3.7937))</f>
        <v>#VALUE!</v>
      </c>
      <c r="J237" s="54"/>
      <c r="K237" s="54"/>
      <c r="L237" s="8">
        <v>3</v>
      </c>
      <c r="M237" s="14">
        <v>39</v>
      </c>
    </row>
    <row r="238" spans="1:13" x14ac:dyDescent="0.2">
      <c r="A238" s="13" t="s">
        <v>449</v>
      </c>
      <c r="B238" s="8" t="s">
        <v>450</v>
      </c>
      <c r="C238" s="8" t="s">
        <v>1143</v>
      </c>
      <c r="D238" s="8" t="s">
        <v>71</v>
      </c>
      <c r="E238" s="8" t="s">
        <v>1144</v>
      </c>
      <c r="F238" s="8" t="s">
        <v>72</v>
      </c>
      <c r="G238" s="8"/>
      <c r="H238" s="8"/>
      <c r="I238" s="54" t="e">
        <f>POWER(10,((F238-40.566)/-3.7937))</f>
        <v>#VALUE!</v>
      </c>
      <c r="J238" s="54" t="e">
        <f t="shared" ref="J238" si="197">AVERAGE(I238:I239)</f>
        <v>#VALUE!</v>
      </c>
      <c r="K238" s="54" t="e">
        <f t="shared" ref="K238" si="198">STDEV(I238:I239)</f>
        <v>#VALUE!</v>
      </c>
      <c r="L238" s="8">
        <v>3</v>
      </c>
      <c r="M238" s="14">
        <v>39</v>
      </c>
    </row>
    <row r="239" spans="1:13" x14ac:dyDescent="0.2">
      <c r="A239" s="13" t="s">
        <v>484</v>
      </c>
      <c r="B239" s="8" t="s">
        <v>450</v>
      </c>
      <c r="C239" s="8" t="s">
        <v>1143</v>
      </c>
      <c r="D239" s="8" t="s">
        <v>71</v>
      </c>
      <c r="E239" s="8" t="s">
        <v>1144</v>
      </c>
      <c r="F239" s="8" t="s">
        <v>72</v>
      </c>
      <c r="G239" s="8"/>
      <c r="H239" s="8"/>
      <c r="I239" s="54" t="e">
        <f>POWER(10,((F239-40.566)/-3.7937))</f>
        <v>#VALUE!</v>
      </c>
      <c r="J239" s="54"/>
      <c r="K239" s="54"/>
      <c r="L239" s="8">
        <v>3</v>
      </c>
      <c r="M239" s="14">
        <v>39</v>
      </c>
    </row>
    <row r="240" spans="1:13" x14ac:dyDescent="0.2">
      <c r="A240" s="13" t="s">
        <v>520</v>
      </c>
      <c r="B240" s="8" t="s">
        <v>521</v>
      </c>
      <c r="C240" s="8" t="s">
        <v>1143</v>
      </c>
      <c r="D240" s="8" t="s">
        <v>71</v>
      </c>
      <c r="E240" s="8" t="s">
        <v>1144</v>
      </c>
      <c r="F240" s="8" t="s">
        <v>72</v>
      </c>
      <c r="G240" s="8"/>
      <c r="H240" s="8"/>
      <c r="I240" s="54" t="e">
        <f>POWER(10,((F240-40.566)/-3.7937))</f>
        <v>#VALUE!</v>
      </c>
      <c r="J240" s="54" t="e">
        <f t="shared" ref="J240" si="199">AVERAGE(I240:I241)</f>
        <v>#VALUE!</v>
      </c>
      <c r="K240" s="54" t="e">
        <f t="shared" ref="K240" si="200">STDEV(I240:I241)</f>
        <v>#VALUE!</v>
      </c>
      <c r="L240" s="8">
        <v>3</v>
      </c>
      <c r="M240" s="14">
        <v>39</v>
      </c>
    </row>
    <row r="241" spans="1:13" ht="16" thickBot="1" x14ac:dyDescent="0.25">
      <c r="A241" s="15" t="s">
        <v>554</v>
      </c>
      <c r="B241" s="16" t="s">
        <v>521</v>
      </c>
      <c r="C241" s="16" t="s">
        <v>1143</v>
      </c>
      <c r="D241" s="16" t="s">
        <v>71</v>
      </c>
      <c r="E241" s="16" t="s">
        <v>1144</v>
      </c>
      <c r="F241" s="16" t="s">
        <v>72</v>
      </c>
      <c r="G241" s="16"/>
      <c r="H241" s="16"/>
      <c r="I241" s="59" t="e">
        <f>POWER(10,((F241-40.566)/-3.7937))</f>
        <v>#VALUE!</v>
      </c>
      <c r="J241" s="59"/>
      <c r="K241" s="59"/>
      <c r="L241" s="16">
        <v>3</v>
      </c>
      <c r="M241" s="17">
        <v>39</v>
      </c>
    </row>
    <row r="242" spans="1:13" x14ac:dyDescent="0.2">
      <c r="A242" s="10" t="s">
        <v>590</v>
      </c>
      <c r="B242" s="11" t="s">
        <v>591</v>
      </c>
      <c r="C242" s="11" t="s">
        <v>1143</v>
      </c>
      <c r="D242" s="11" t="s">
        <v>71</v>
      </c>
      <c r="E242" s="11" t="s">
        <v>1144</v>
      </c>
      <c r="F242" s="11" t="s">
        <v>72</v>
      </c>
      <c r="G242" s="19">
        <v>36.975025177001953</v>
      </c>
      <c r="H242" s="11"/>
      <c r="I242" s="56" t="e">
        <f>POWER(10,((F242-40.566)/-3.7937))</f>
        <v>#VALUE!</v>
      </c>
      <c r="J242" s="56" t="e">
        <f t="shared" ref="J242" si="201">AVERAGE(I242:I243)</f>
        <v>#VALUE!</v>
      </c>
      <c r="K242" s="56" t="e">
        <f t="shared" ref="K242" si="202">STDEV(I242:I243)</f>
        <v>#VALUE!</v>
      </c>
      <c r="L242" s="11">
        <v>3</v>
      </c>
      <c r="M242" s="12">
        <v>39</v>
      </c>
    </row>
    <row r="243" spans="1:13" x14ac:dyDescent="0.2">
      <c r="A243" s="13" t="s">
        <v>623</v>
      </c>
      <c r="B243" s="8" t="s">
        <v>591</v>
      </c>
      <c r="C243" s="8" t="s">
        <v>1143</v>
      </c>
      <c r="D243" s="8" t="s">
        <v>71</v>
      </c>
      <c r="E243" s="8" t="s">
        <v>1144</v>
      </c>
      <c r="F243" s="9">
        <v>36.975025000000002</v>
      </c>
      <c r="G243" s="9">
        <v>36.975025177001953</v>
      </c>
      <c r="H243" s="8"/>
      <c r="I243" s="54">
        <f>POWER(10,((F243-40.566)/-3.7937))</f>
        <v>8.8422486298980996</v>
      </c>
      <c r="J243" s="54"/>
      <c r="K243" s="54"/>
      <c r="L243" s="8">
        <v>3</v>
      </c>
      <c r="M243" s="14">
        <v>34</v>
      </c>
    </row>
    <row r="244" spans="1:13" x14ac:dyDescent="0.2">
      <c r="A244" s="13" t="s">
        <v>97</v>
      </c>
      <c r="B244" s="8" t="s">
        <v>98</v>
      </c>
      <c r="C244" s="8" t="s">
        <v>1143</v>
      </c>
      <c r="D244" s="8" t="s">
        <v>71</v>
      </c>
      <c r="E244" s="8" t="s">
        <v>1144</v>
      </c>
      <c r="F244" s="8" t="s">
        <v>72</v>
      </c>
      <c r="G244" s="8"/>
      <c r="H244" s="8"/>
      <c r="I244" s="54" t="e">
        <f>POWER(10,((F244-40.566)/-3.7937))</f>
        <v>#VALUE!</v>
      </c>
      <c r="J244" s="54" t="e">
        <f t="shared" ref="J244" si="203">AVERAGE(I244:I245)</f>
        <v>#VALUE!</v>
      </c>
      <c r="K244" s="54" t="e">
        <f t="shared" ref="K244" si="204">STDEV(I244:I245)</f>
        <v>#VALUE!</v>
      </c>
      <c r="L244" s="8">
        <v>3</v>
      </c>
      <c r="M244" s="14">
        <v>39</v>
      </c>
    </row>
    <row r="245" spans="1:13" x14ac:dyDescent="0.2">
      <c r="A245" s="13" t="s">
        <v>131</v>
      </c>
      <c r="B245" s="8" t="s">
        <v>98</v>
      </c>
      <c r="C245" s="8" t="s">
        <v>1143</v>
      </c>
      <c r="D245" s="8" t="s">
        <v>71</v>
      </c>
      <c r="E245" s="8" t="s">
        <v>1144</v>
      </c>
      <c r="F245" s="8" t="s">
        <v>72</v>
      </c>
      <c r="G245" s="8"/>
      <c r="H245" s="8"/>
      <c r="I245" s="54" t="e">
        <f>POWER(10,((F245-40.566)/-3.7937))</f>
        <v>#VALUE!</v>
      </c>
      <c r="J245" s="54"/>
      <c r="K245" s="54"/>
      <c r="L245" s="8">
        <v>3</v>
      </c>
      <c r="M245" s="14">
        <v>39</v>
      </c>
    </row>
    <row r="246" spans="1:13" x14ac:dyDescent="0.2">
      <c r="A246" s="13" t="s">
        <v>168</v>
      </c>
      <c r="B246" s="8" t="s">
        <v>169</v>
      </c>
      <c r="C246" s="8" t="s">
        <v>1143</v>
      </c>
      <c r="D246" s="8" t="s">
        <v>71</v>
      </c>
      <c r="E246" s="8" t="s">
        <v>1144</v>
      </c>
      <c r="F246" s="9">
        <v>16.609348000000001</v>
      </c>
      <c r="G246" s="9">
        <v>16.864669799804688</v>
      </c>
      <c r="H246" s="9">
        <v>0.36108046770095825</v>
      </c>
      <c r="I246" s="54">
        <f>POWER(10,((F246-40.566)/-3.7937))</f>
        <v>2064673.8832093326</v>
      </c>
      <c r="J246" s="54">
        <f t="shared" ref="J246" si="205">AVERAGE(I246:I247)</f>
        <v>1789549.9167146548</v>
      </c>
      <c r="K246" s="54">
        <f t="shared" ref="K246" si="206">STDEV(I246:I247)</f>
        <v>389084.04475065321</v>
      </c>
      <c r="L246" s="8">
        <v>3</v>
      </c>
      <c r="M246" s="14">
        <v>13</v>
      </c>
    </row>
    <row r="247" spans="1:13" ht="16" thickBot="1" x14ac:dyDescent="0.25">
      <c r="A247" s="15" t="s">
        <v>201</v>
      </c>
      <c r="B247" s="16" t="s">
        <v>169</v>
      </c>
      <c r="C247" s="16" t="s">
        <v>1143</v>
      </c>
      <c r="D247" s="16" t="s">
        <v>71</v>
      </c>
      <c r="E247" s="16" t="s">
        <v>1144</v>
      </c>
      <c r="F247" s="18">
        <v>17.119993000000001</v>
      </c>
      <c r="G247" s="18">
        <v>16.864669799804688</v>
      </c>
      <c r="H247" s="18">
        <v>0.36108046770095825</v>
      </c>
      <c r="I247" s="59">
        <f>POWER(10,((F247-40.566)/-3.7937))</f>
        <v>1514425.9502199767</v>
      </c>
      <c r="J247" s="59"/>
      <c r="K247" s="59"/>
      <c r="L247" s="16">
        <v>3</v>
      </c>
      <c r="M247" s="17">
        <v>14</v>
      </c>
    </row>
    <row r="248" spans="1:13" x14ac:dyDescent="0.2">
      <c r="A248" s="10" t="s">
        <v>238</v>
      </c>
      <c r="B248" s="11" t="s">
        <v>239</v>
      </c>
      <c r="C248" s="11" t="s">
        <v>1143</v>
      </c>
      <c r="D248" s="11" t="s">
        <v>71</v>
      </c>
      <c r="E248" s="11" t="s">
        <v>1144</v>
      </c>
      <c r="F248" s="19">
        <v>18.178991</v>
      </c>
      <c r="G248" s="19">
        <v>18.276382446289062</v>
      </c>
      <c r="H248" s="19">
        <v>0.13773320615291595</v>
      </c>
      <c r="I248" s="56">
        <f>POWER(10,((F248-40.566)/-3.7937))</f>
        <v>796345.56020104967</v>
      </c>
      <c r="J248" s="56">
        <f t="shared" ref="J248" si="207">AVERAGE(I248:I249)</f>
        <v>751948.07122447924</v>
      </c>
      <c r="K248" s="56">
        <f t="shared" ref="K248" si="208">STDEV(I248:I249)</f>
        <v>62787.531045975964</v>
      </c>
      <c r="L248" s="11">
        <v>3</v>
      </c>
      <c r="M248" s="12">
        <v>15</v>
      </c>
    </row>
    <row r="249" spans="1:13" x14ac:dyDescent="0.2">
      <c r="A249" s="13" t="s">
        <v>272</v>
      </c>
      <c r="B249" s="8" t="s">
        <v>239</v>
      </c>
      <c r="C249" s="8" t="s">
        <v>1143</v>
      </c>
      <c r="D249" s="8" t="s">
        <v>71</v>
      </c>
      <c r="E249" s="8" t="s">
        <v>1144</v>
      </c>
      <c r="F249" s="9">
        <v>18.373774999999998</v>
      </c>
      <c r="G249" s="9">
        <v>18.276382446289062</v>
      </c>
      <c r="H249" s="9">
        <v>0.13773320615291595</v>
      </c>
      <c r="I249" s="54">
        <f>POWER(10,((F249-40.566)/-3.7937))</f>
        <v>707550.58224790869</v>
      </c>
      <c r="J249" s="54"/>
      <c r="K249" s="54"/>
      <c r="L249" s="8">
        <v>3</v>
      </c>
      <c r="M249" s="14">
        <v>15</v>
      </c>
    </row>
    <row r="250" spans="1:13" x14ac:dyDescent="0.2">
      <c r="A250" s="13" t="s">
        <v>309</v>
      </c>
      <c r="B250" s="8" t="s">
        <v>310</v>
      </c>
      <c r="C250" s="8" t="s">
        <v>1143</v>
      </c>
      <c r="D250" s="8" t="s">
        <v>71</v>
      </c>
      <c r="E250" s="8" t="s">
        <v>1144</v>
      </c>
      <c r="F250" s="8" t="s">
        <v>72</v>
      </c>
      <c r="G250" s="8"/>
      <c r="H250" s="8"/>
      <c r="I250" s="54" t="e">
        <f>POWER(10,((F250-40.566)/-3.7937))</f>
        <v>#VALUE!</v>
      </c>
      <c r="J250" s="54" t="e">
        <f t="shared" ref="J250" si="209">AVERAGE(I250:I251)</f>
        <v>#VALUE!</v>
      </c>
      <c r="K250" s="54" t="e">
        <f t="shared" ref="K250" si="210">STDEV(I250:I251)</f>
        <v>#VALUE!</v>
      </c>
      <c r="L250" s="8">
        <v>3</v>
      </c>
      <c r="M250" s="14">
        <v>39</v>
      </c>
    </row>
    <row r="251" spans="1:13" x14ac:dyDescent="0.2">
      <c r="A251" s="13" t="s">
        <v>343</v>
      </c>
      <c r="B251" s="8" t="s">
        <v>310</v>
      </c>
      <c r="C251" s="8" t="s">
        <v>1143</v>
      </c>
      <c r="D251" s="8" t="s">
        <v>71</v>
      </c>
      <c r="E251" s="8" t="s">
        <v>1144</v>
      </c>
      <c r="F251" s="8" t="s">
        <v>72</v>
      </c>
      <c r="G251" s="8"/>
      <c r="H251" s="8"/>
      <c r="I251" s="54" t="e">
        <f>POWER(10,((F251-40.566)/-3.7937))</f>
        <v>#VALUE!</v>
      </c>
      <c r="J251" s="54"/>
      <c r="K251" s="54"/>
      <c r="L251" s="8">
        <v>3</v>
      </c>
      <c r="M251" s="14">
        <v>39</v>
      </c>
    </row>
    <row r="252" spans="1:13" x14ac:dyDescent="0.2">
      <c r="A252" s="13" t="s">
        <v>380</v>
      </c>
      <c r="B252" s="8" t="s">
        <v>381</v>
      </c>
      <c r="C252" s="8" t="s">
        <v>1143</v>
      </c>
      <c r="D252" s="8" t="s">
        <v>71</v>
      </c>
      <c r="E252" s="8" t="s">
        <v>1144</v>
      </c>
      <c r="F252" s="8" t="s">
        <v>72</v>
      </c>
      <c r="G252" s="8"/>
      <c r="H252" s="8"/>
      <c r="I252" s="54" t="e">
        <f>POWER(10,((F252-40.566)/-3.7937))</f>
        <v>#VALUE!</v>
      </c>
      <c r="J252" s="54" t="e">
        <f t="shared" ref="J252" si="211">AVERAGE(I252:I253)</f>
        <v>#VALUE!</v>
      </c>
      <c r="K252" s="54" t="e">
        <f t="shared" ref="K252" si="212">STDEV(I252:I253)</f>
        <v>#VALUE!</v>
      </c>
      <c r="L252" s="8">
        <v>3</v>
      </c>
      <c r="M252" s="14">
        <v>39</v>
      </c>
    </row>
    <row r="253" spans="1:13" ht="16" thickBot="1" x14ac:dyDescent="0.25">
      <c r="A253" s="15" t="s">
        <v>414</v>
      </c>
      <c r="B253" s="16" t="s">
        <v>381</v>
      </c>
      <c r="C253" s="16" t="s">
        <v>1143</v>
      </c>
      <c r="D253" s="16" t="s">
        <v>71</v>
      </c>
      <c r="E253" s="16" t="s">
        <v>1144</v>
      </c>
      <c r="F253" s="16" t="s">
        <v>72</v>
      </c>
      <c r="G253" s="16"/>
      <c r="H253" s="16"/>
      <c r="I253" s="59" t="e">
        <f>POWER(10,((F253-40.566)/-3.7937))</f>
        <v>#VALUE!</v>
      </c>
      <c r="J253" s="59"/>
      <c r="K253" s="59"/>
      <c r="L253" s="16">
        <v>3</v>
      </c>
      <c r="M253" s="17">
        <v>39</v>
      </c>
    </row>
    <row r="254" spans="1:13" x14ac:dyDescent="0.2">
      <c r="A254" s="10" t="s">
        <v>451</v>
      </c>
      <c r="B254" s="11" t="s">
        <v>452</v>
      </c>
      <c r="C254" s="11" t="s">
        <v>1143</v>
      </c>
      <c r="D254" s="11" t="s">
        <v>71</v>
      </c>
      <c r="E254" s="11" t="s">
        <v>1144</v>
      </c>
      <c r="F254" s="11" t="s">
        <v>72</v>
      </c>
      <c r="G254" s="11"/>
      <c r="H254" s="11"/>
      <c r="I254" s="56" t="e">
        <f>POWER(10,((F254-40.566)/-3.7937))</f>
        <v>#VALUE!</v>
      </c>
      <c r="J254" s="56" t="e">
        <f t="shared" ref="J254" si="213">AVERAGE(I254:I255)</f>
        <v>#VALUE!</v>
      </c>
      <c r="K254" s="56" t="e">
        <f t="shared" ref="K254" si="214">STDEV(I254:I255)</f>
        <v>#VALUE!</v>
      </c>
      <c r="L254" s="11">
        <v>3</v>
      </c>
      <c r="M254" s="12">
        <v>39</v>
      </c>
    </row>
    <row r="255" spans="1:13" x14ac:dyDescent="0.2">
      <c r="A255" s="13" t="s">
        <v>485</v>
      </c>
      <c r="B255" s="8" t="s">
        <v>452</v>
      </c>
      <c r="C255" s="8" t="s">
        <v>1143</v>
      </c>
      <c r="D255" s="8" t="s">
        <v>71</v>
      </c>
      <c r="E255" s="8" t="s">
        <v>1144</v>
      </c>
      <c r="F255" s="8" t="s">
        <v>72</v>
      </c>
      <c r="G255" s="8"/>
      <c r="H255" s="8"/>
      <c r="I255" s="54" t="e">
        <f>POWER(10,((F255-40.566)/-3.7937))</f>
        <v>#VALUE!</v>
      </c>
      <c r="J255" s="54"/>
      <c r="K255" s="54"/>
      <c r="L255" s="8">
        <v>3</v>
      </c>
      <c r="M255" s="14">
        <v>39</v>
      </c>
    </row>
    <row r="256" spans="1:13" x14ac:dyDescent="0.2">
      <c r="A256" s="13" t="s">
        <v>522</v>
      </c>
      <c r="B256" s="8" t="s">
        <v>523</v>
      </c>
      <c r="C256" s="8" t="s">
        <v>1143</v>
      </c>
      <c r="D256" s="8" t="s">
        <v>71</v>
      </c>
      <c r="E256" s="8" t="s">
        <v>1144</v>
      </c>
      <c r="F256" s="9">
        <v>19.498936</v>
      </c>
      <c r="G256" s="9">
        <v>19.691684722900391</v>
      </c>
      <c r="H256" s="9">
        <v>0.27258694171905518</v>
      </c>
      <c r="I256" s="54">
        <f>POWER(10,((F256-40.566)/-3.7937))</f>
        <v>357413.36072014901</v>
      </c>
      <c r="J256" s="54">
        <f t="shared" ref="J256" si="215">AVERAGE(I256:I257)</f>
        <v>320131.62098285835</v>
      </c>
      <c r="K256" s="54">
        <f t="shared" ref="K256" si="216">STDEV(I256:I257)</f>
        <v>52724.341965340172</v>
      </c>
      <c r="L256" s="8">
        <v>3</v>
      </c>
      <c r="M256" s="14">
        <v>16</v>
      </c>
    </row>
    <row r="257" spans="1:13" x14ac:dyDescent="0.2">
      <c r="A257" s="13" t="s">
        <v>555</v>
      </c>
      <c r="B257" s="8" t="s">
        <v>523</v>
      </c>
      <c r="C257" s="8" t="s">
        <v>1143</v>
      </c>
      <c r="D257" s="8" t="s">
        <v>71</v>
      </c>
      <c r="E257" s="8" t="s">
        <v>1144</v>
      </c>
      <c r="F257" s="9">
        <v>19.884432</v>
      </c>
      <c r="G257" s="9">
        <v>19.691684722900391</v>
      </c>
      <c r="H257" s="9">
        <v>0.27258694171905518</v>
      </c>
      <c r="I257" s="54">
        <f>POWER(10,((F257-40.566)/-3.7937))</f>
        <v>282849.88124556764</v>
      </c>
      <c r="J257" s="54"/>
      <c r="K257" s="54"/>
      <c r="L257" s="8">
        <v>3</v>
      </c>
      <c r="M257" s="14">
        <v>16</v>
      </c>
    </row>
    <row r="258" spans="1:13" x14ac:dyDescent="0.2">
      <c r="A258" s="13" t="s">
        <v>592</v>
      </c>
      <c r="B258" s="8" t="s">
        <v>593</v>
      </c>
      <c r="C258" s="8" t="s">
        <v>1143</v>
      </c>
      <c r="D258" s="8" t="s">
        <v>71</v>
      </c>
      <c r="E258" s="8" t="s">
        <v>1144</v>
      </c>
      <c r="F258" s="9">
        <v>21.097871999999999</v>
      </c>
      <c r="G258" s="9">
        <v>21.116897583007812</v>
      </c>
      <c r="H258" s="9">
        <v>2.6906548067927361E-2</v>
      </c>
      <c r="I258" s="54">
        <f>POWER(10,((F258-40.566)/-3.7937))</f>
        <v>135425.1721627464</v>
      </c>
      <c r="J258" s="54">
        <f t="shared" ref="J258" si="217">AVERAGE(I258:I259)</f>
        <v>133879.26714625771</v>
      </c>
      <c r="K258" s="54">
        <f t="shared" ref="K258" si="218">STDEV(I258:I259)</f>
        <v>2186.2398404589039</v>
      </c>
      <c r="L258" s="8">
        <v>3</v>
      </c>
      <c r="M258" s="14">
        <v>18</v>
      </c>
    </row>
    <row r="259" spans="1:13" ht="16" thickBot="1" x14ac:dyDescent="0.25">
      <c r="A259" s="15" t="s">
        <v>624</v>
      </c>
      <c r="B259" s="16" t="s">
        <v>593</v>
      </c>
      <c r="C259" s="16" t="s">
        <v>1143</v>
      </c>
      <c r="D259" s="16" t="s">
        <v>71</v>
      </c>
      <c r="E259" s="16" t="s">
        <v>1144</v>
      </c>
      <c r="F259" s="18">
        <v>21.135922999999998</v>
      </c>
      <c r="G259" s="18">
        <v>21.116897583007812</v>
      </c>
      <c r="H259" s="18">
        <v>2.6906548067927361E-2</v>
      </c>
      <c r="I259" s="59">
        <f>POWER(10,((F259-40.566)/-3.7937))</f>
        <v>132333.36212976903</v>
      </c>
      <c r="J259" s="59"/>
      <c r="K259" s="59"/>
      <c r="L259" s="16">
        <v>3</v>
      </c>
      <c r="M259" s="17">
        <v>18</v>
      </c>
    </row>
    <row r="260" spans="1:13" x14ac:dyDescent="0.2">
      <c r="A260" s="13" t="s">
        <v>99</v>
      </c>
      <c r="B260" s="8" t="s">
        <v>100</v>
      </c>
      <c r="C260" s="8" t="s">
        <v>1143</v>
      </c>
      <c r="D260" s="8" t="s">
        <v>71</v>
      </c>
      <c r="E260" s="8" t="s">
        <v>1144</v>
      </c>
      <c r="F260" s="9">
        <v>35.602980000000002</v>
      </c>
      <c r="G260" s="9">
        <v>35.602981567382812</v>
      </c>
      <c r="H260" s="8"/>
      <c r="I260" s="23">
        <f>POWER(10,((F260-40.566)/-3.7937))</f>
        <v>20.334186246237589</v>
      </c>
      <c r="J260" s="23" t="e">
        <f t="shared" ref="J260" si="219">AVERAGE(I260:I261)</f>
        <v>#VALUE!</v>
      </c>
      <c r="K260" s="23" t="e">
        <f t="shared" ref="K260" si="220">STDEV(I260:I261)</f>
        <v>#VALUE!</v>
      </c>
      <c r="L260" s="8">
        <v>3</v>
      </c>
      <c r="M260" s="14">
        <v>32</v>
      </c>
    </row>
    <row r="261" spans="1:13" x14ac:dyDescent="0.2">
      <c r="A261" s="13" t="s">
        <v>132</v>
      </c>
      <c r="B261" s="8" t="s">
        <v>100</v>
      </c>
      <c r="C261" s="8" t="s">
        <v>1143</v>
      </c>
      <c r="D261" s="8" t="s">
        <v>71</v>
      </c>
      <c r="E261" s="8" t="s">
        <v>1144</v>
      </c>
      <c r="F261" s="8" t="s">
        <v>72</v>
      </c>
      <c r="G261" s="9">
        <v>35.602981567382812</v>
      </c>
      <c r="H261" s="8"/>
      <c r="I261" s="23" t="e">
        <f>POWER(10,((F261-40.566)/-3.7937))</f>
        <v>#VALUE!</v>
      </c>
      <c r="L261" s="8">
        <v>3</v>
      </c>
      <c r="M261" s="14">
        <v>39</v>
      </c>
    </row>
    <row r="262" spans="1:13" x14ac:dyDescent="0.2">
      <c r="A262" s="13" t="s">
        <v>170</v>
      </c>
      <c r="B262" s="8" t="s">
        <v>171</v>
      </c>
      <c r="C262" s="8" t="s">
        <v>1143</v>
      </c>
      <c r="D262" s="8" t="s">
        <v>71</v>
      </c>
      <c r="E262" s="8" t="s">
        <v>1144</v>
      </c>
      <c r="F262" s="8" t="s">
        <v>72</v>
      </c>
      <c r="G262" s="8"/>
      <c r="H262" s="8"/>
      <c r="I262" s="23" t="e">
        <f>POWER(10,((F262-40.566)/-3.7937))</f>
        <v>#VALUE!</v>
      </c>
      <c r="J262" s="23" t="e">
        <f t="shared" ref="J262" si="221">AVERAGE(I262:I263)</f>
        <v>#VALUE!</v>
      </c>
      <c r="K262" s="23" t="e">
        <f t="shared" ref="K262" si="222">STDEV(I262:I263)</f>
        <v>#VALUE!</v>
      </c>
      <c r="L262" s="8">
        <v>3</v>
      </c>
      <c r="M262" s="14">
        <v>39</v>
      </c>
    </row>
    <row r="263" spans="1:13" x14ac:dyDescent="0.2">
      <c r="A263" s="13" t="s">
        <v>202</v>
      </c>
      <c r="B263" s="8" t="s">
        <v>171</v>
      </c>
      <c r="C263" s="8" t="s">
        <v>1143</v>
      </c>
      <c r="D263" s="8" t="s">
        <v>71</v>
      </c>
      <c r="E263" s="8" t="s">
        <v>1144</v>
      </c>
      <c r="F263" s="8" t="s">
        <v>72</v>
      </c>
      <c r="G263" s="8"/>
      <c r="H263" s="8"/>
      <c r="I263" s="23" t="e">
        <f>POWER(10,((F263-40.566)/-3.7937))</f>
        <v>#VALUE!</v>
      </c>
      <c r="L263" s="8">
        <v>3</v>
      </c>
      <c r="M263" s="14">
        <v>39</v>
      </c>
    </row>
    <row r="264" spans="1:13" x14ac:dyDescent="0.2">
      <c r="A264" s="13" t="s">
        <v>240</v>
      </c>
      <c r="B264" s="8" t="s">
        <v>241</v>
      </c>
      <c r="C264" s="8" t="s">
        <v>1143</v>
      </c>
      <c r="D264" s="8" t="s">
        <v>71</v>
      </c>
      <c r="E264" s="8" t="s">
        <v>1144</v>
      </c>
      <c r="F264" s="8" t="s">
        <v>72</v>
      </c>
      <c r="G264" s="8"/>
      <c r="H264" s="8"/>
      <c r="I264" s="23" t="e">
        <f>POWER(10,((F264-40.566)/-3.7937))</f>
        <v>#VALUE!</v>
      </c>
      <c r="J264" s="23" t="e">
        <f t="shared" ref="J264" si="223">AVERAGE(I264:I265)</f>
        <v>#VALUE!</v>
      </c>
      <c r="K264" s="23" t="e">
        <f t="shared" ref="K264" si="224">STDEV(I264:I265)</f>
        <v>#VALUE!</v>
      </c>
      <c r="L264" s="8">
        <v>3</v>
      </c>
      <c r="M264" s="14">
        <v>39</v>
      </c>
    </row>
    <row r="265" spans="1:13" ht="16" thickBot="1" x14ac:dyDescent="0.25">
      <c r="A265" s="13" t="s">
        <v>273</v>
      </c>
      <c r="B265" s="8" t="s">
        <v>241</v>
      </c>
      <c r="C265" s="8" t="s">
        <v>1143</v>
      </c>
      <c r="D265" s="8" t="s">
        <v>71</v>
      </c>
      <c r="E265" s="8" t="s">
        <v>1144</v>
      </c>
      <c r="F265" s="8" t="s">
        <v>72</v>
      </c>
      <c r="G265" s="8"/>
      <c r="H265" s="8"/>
      <c r="I265" s="23" t="e">
        <f>POWER(10,((F265-40.566)/-3.7937))</f>
        <v>#VALUE!</v>
      </c>
      <c r="L265" s="8">
        <v>3</v>
      </c>
      <c r="M265" s="14">
        <v>39</v>
      </c>
    </row>
    <row r="266" spans="1:13" x14ac:dyDescent="0.2">
      <c r="A266" s="10" t="s">
        <v>311</v>
      </c>
      <c r="B266" s="11" t="s">
        <v>312</v>
      </c>
      <c r="C266" s="11" t="s">
        <v>1143</v>
      </c>
      <c r="D266" s="11" t="s">
        <v>71</v>
      </c>
      <c r="E266" s="11" t="s">
        <v>1144</v>
      </c>
      <c r="F266" s="19">
        <v>35.040179999999999</v>
      </c>
      <c r="G266" s="19">
        <v>35.107021331787109</v>
      </c>
      <c r="H266" s="19">
        <v>9.4527624547481537E-2</v>
      </c>
      <c r="I266" s="56">
        <f>POWER(10,((F266-40.566)/-3.7937))</f>
        <v>28.613962978276735</v>
      </c>
      <c r="J266" s="56">
        <f t="shared" ref="J266" si="225">AVERAGE(I266:I267)</f>
        <v>27.498965639364684</v>
      </c>
      <c r="K266" s="56">
        <f t="shared" ref="K266" si="226">STDEV(I266:I267)</f>
        <v>1.5768443586993306</v>
      </c>
      <c r="L266" s="11">
        <v>3</v>
      </c>
      <c r="M266" s="12">
        <v>32</v>
      </c>
    </row>
    <row r="267" spans="1:13" x14ac:dyDescent="0.2">
      <c r="A267" s="13" t="s">
        <v>344</v>
      </c>
      <c r="B267" s="8" t="s">
        <v>312</v>
      </c>
      <c r="C267" s="8" t="s">
        <v>1143</v>
      </c>
      <c r="D267" s="8" t="s">
        <v>71</v>
      </c>
      <c r="E267" s="8" t="s">
        <v>1144</v>
      </c>
      <c r="F267" s="9">
        <v>35.173862</v>
      </c>
      <c r="G267" s="9">
        <v>35.107021331787109</v>
      </c>
      <c r="H267" s="9">
        <v>9.4527624547481537E-2</v>
      </c>
      <c r="I267" s="54">
        <f>POWER(10,((F267-40.566)/-3.7937))</f>
        <v>26.383968300452636</v>
      </c>
      <c r="J267" s="54"/>
      <c r="K267" s="54"/>
      <c r="L267" s="8">
        <v>3</v>
      </c>
      <c r="M267" s="14">
        <v>32</v>
      </c>
    </row>
    <row r="268" spans="1:13" x14ac:dyDescent="0.2">
      <c r="A268" s="13" t="s">
        <v>382</v>
      </c>
      <c r="B268" s="8" t="s">
        <v>383</v>
      </c>
      <c r="C268" s="8" t="s">
        <v>1143</v>
      </c>
      <c r="D268" s="8" t="s">
        <v>71</v>
      </c>
      <c r="E268" s="8" t="s">
        <v>1144</v>
      </c>
      <c r="F268" s="8" t="s">
        <v>72</v>
      </c>
      <c r="G268" s="8"/>
      <c r="H268" s="8"/>
      <c r="I268" s="54" t="e">
        <f>POWER(10,((F268-40.566)/-3.7937))</f>
        <v>#VALUE!</v>
      </c>
      <c r="J268" s="54" t="e">
        <f t="shared" ref="J268" si="227">AVERAGE(I268:I269)</f>
        <v>#VALUE!</v>
      </c>
      <c r="K268" s="54" t="e">
        <f t="shared" ref="K268" si="228">STDEV(I268:I269)</f>
        <v>#VALUE!</v>
      </c>
      <c r="L268" s="8">
        <v>3</v>
      </c>
      <c r="M268" s="14">
        <v>39</v>
      </c>
    </row>
    <row r="269" spans="1:13" x14ac:dyDescent="0.2">
      <c r="A269" s="13" t="s">
        <v>415</v>
      </c>
      <c r="B269" s="8" t="s">
        <v>383</v>
      </c>
      <c r="C269" s="8" t="s">
        <v>1143</v>
      </c>
      <c r="D269" s="8" t="s">
        <v>71</v>
      </c>
      <c r="E269" s="8" t="s">
        <v>1144</v>
      </c>
      <c r="F269" s="8" t="s">
        <v>72</v>
      </c>
      <c r="G269" s="8"/>
      <c r="H269" s="8"/>
      <c r="I269" s="54" t="e">
        <f>POWER(10,((F269-40.566)/-3.7937))</f>
        <v>#VALUE!</v>
      </c>
      <c r="J269" s="54"/>
      <c r="K269" s="54"/>
      <c r="L269" s="8">
        <v>3</v>
      </c>
      <c r="M269" s="14">
        <v>39</v>
      </c>
    </row>
    <row r="270" spans="1:13" x14ac:dyDescent="0.2">
      <c r="A270" s="13" t="s">
        <v>453</v>
      </c>
      <c r="B270" s="8" t="s">
        <v>454</v>
      </c>
      <c r="C270" s="8" t="s">
        <v>1143</v>
      </c>
      <c r="D270" s="8" t="s">
        <v>71</v>
      </c>
      <c r="E270" s="8" t="s">
        <v>1144</v>
      </c>
      <c r="F270" s="9">
        <v>24.536026</v>
      </c>
      <c r="G270" s="9">
        <v>24.576316833496094</v>
      </c>
      <c r="H270" s="9">
        <v>5.6981191039085388E-2</v>
      </c>
      <c r="I270" s="54">
        <f>POWER(10,((F270-40.566)/-3.7937))</f>
        <v>16804.264598957398</v>
      </c>
      <c r="J270" s="54">
        <f t="shared" ref="J270" si="229">AVERAGE(I270:I271)</f>
        <v>16403.200708138778</v>
      </c>
      <c r="K270" s="54">
        <f t="shared" ref="K270" si="230">STDEV(I270:I271)</f>
        <v>567.18999377381363</v>
      </c>
      <c r="L270" s="8">
        <v>3</v>
      </c>
      <c r="M270" s="14">
        <v>21</v>
      </c>
    </row>
    <row r="271" spans="1:13" ht="16" thickBot="1" x14ac:dyDescent="0.25">
      <c r="A271" s="15" t="s">
        <v>486</v>
      </c>
      <c r="B271" s="16" t="s">
        <v>454</v>
      </c>
      <c r="C271" s="16" t="s">
        <v>1143</v>
      </c>
      <c r="D271" s="16" t="s">
        <v>71</v>
      </c>
      <c r="E271" s="16" t="s">
        <v>1144</v>
      </c>
      <c r="F271" s="18">
        <v>24.616610000000001</v>
      </c>
      <c r="G271" s="18">
        <v>24.576316833496094</v>
      </c>
      <c r="H271" s="18">
        <v>5.6981191039085388E-2</v>
      </c>
      <c r="I271" s="59">
        <f>POWER(10,((F271-40.566)/-3.7937))</f>
        <v>16002.136817320159</v>
      </c>
      <c r="J271" s="59"/>
      <c r="K271" s="59"/>
      <c r="L271" s="16">
        <v>3</v>
      </c>
      <c r="M271" s="17">
        <v>21</v>
      </c>
    </row>
    <row r="272" spans="1:13" x14ac:dyDescent="0.2">
      <c r="A272" s="10" t="s">
        <v>524</v>
      </c>
      <c r="B272" s="11" t="s">
        <v>525</v>
      </c>
      <c r="C272" s="11" t="s">
        <v>1143</v>
      </c>
      <c r="D272" s="11" t="s">
        <v>71</v>
      </c>
      <c r="E272" s="11" t="s">
        <v>1144</v>
      </c>
      <c r="F272" s="11" t="s">
        <v>72</v>
      </c>
      <c r="G272" s="11"/>
      <c r="H272" s="11"/>
      <c r="I272" s="56" t="e">
        <f>POWER(10,((F272-40.566)/-3.7937))</f>
        <v>#VALUE!</v>
      </c>
      <c r="J272" s="56" t="e">
        <f t="shared" ref="J272" si="231">AVERAGE(I272:I273)</f>
        <v>#VALUE!</v>
      </c>
      <c r="K272" s="56" t="e">
        <f t="shared" ref="K272" si="232">STDEV(I272:I273)</f>
        <v>#VALUE!</v>
      </c>
      <c r="L272" s="11">
        <v>3</v>
      </c>
      <c r="M272" s="12">
        <v>39</v>
      </c>
    </row>
    <row r="273" spans="1:13" ht="16" thickBot="1" x14ac:dyDescent="0.25">
      <c r="A273" s="15" t="s">
        <v>556</v>
      </c>
      <c r="B273" s="16" t="s">
        <v>525</v>
      </c>
      <c r="C273" s="16" t="s">
        <v>1143</v>
      </c>
      <c r="D273" s="16" t="s">
        <v>71</v>
      </c>
      <c r="E273" s="16" t="s">
        <v>1144</v>
      </c>
      <c r="F273" s="16" t="s">
        <v>72</v>
      </c>
      <c r="G273" s="16"/>
      <c r="H273" s="16"/>
      <c r="I273" s="59" t="e">
        <f>POWER(10,((F273-40.566)/-3.7937))</f>
        <v>#VALUE!</v>
      </c>
      <c r="J273" s="59"/>
      <c r="K273" s="59"/>
      <c r="L273" s="16">
        <v>3</v>
      </c>
      <c r="M273" s="17">
        <v>39</v>
      </c>
    </row>
    <row r="274" spans="1:13" x14ac:dyDescent="0.2">
      <c r="A274" s="10" t="s">
        <v>594</v>
      </c>
      <c r="B274" s="11" t="s">
        <v>595</v>
      </c>
      <c r="C274" s="11" t="s">
        <v>1143</v>
      </c>
      <c r="D274" s="11" t="s">
        <v>71</v>
      </c>
      <c r="E274" s="11" t="s">
        <v>1144</v>
      </c>
      <c r="F274" s="19">
        <v>16.901941000000001</v>
      </c>
      <c r="G274" s="19">
        <v>16.938938140869141</v>
      </c>
      <c r="H274" s="19">
        <v>5.2320085465908051E-2</v>
      </c>
      <c r="I274" s="56">
        <f>POWER(10,((F274-40.566)/-3.7937))</f>
        <v>1728723.1169775659</v>
      </c>
      <c r="J274" s="56">
        <f t="shared" ref="J274" si="233">AVERAGE(I274:I275)</f>
        <v>1690763.8818502943</v>
      </c>
      <c r="K274" s="56">
        <f t="shared" ref="K274" si="234">STDEV(I274:I275)</f>
        <v>53682.465134296726</v>
      </c>
      <c r="L274" s="11">
        <v>3</v>
      </c>
      <c r="M274" s="12">
        <v>13</v>
      </c>
    </row>
    <row r="275" spans="1:13" x14ac:dyDescent="0.2">
      <c r="A275" s="13" t="s">
        <v>625</v>
      </c>
      <c r="B275" s="8" t="s">
        <v>595</v>
      </c>
      <c r="C275" s="8" t="s">
        <v>1143</v>
      </c>
      <c r="D275" s="8" t="s">
        <v>71</v>
      </c>
      <c r="E275" s="8" t="s">
        <v>1144</v>
      </c>
      <c r="F275" s="9">
        <v>16.975933000000001</v>
      </c>
      <c r="G275" s="9">
        <v>16.938938140869141</v>
      </c>
      <c r="H275" s="9">
        <v>5.2320085465908051E-2</v>
      </c>
      <c r="I275" s="54">
        <f>POWER(10,((F275-40.566)/-3.7937))</f>
        <v>1652804.6467230227</v>
      </c>
      <c r="J275" s="54"/>
      <c r="K275" s="54"/>
      <c r="L275" s="8">
        <v>3</v>
      </c>
      <c r="M275" s="14">
        <v>14</v>
      </c>
    </row>
    <row r="276" spans="1:13" x14ac:dyDescent="0.2">
      <c r="A276" s="13" t="s">
        <v>101</v>
      </c>
      <c r="B276" s="8" t="s">
        <v>102</v>
      </c>
      <c r="C276" s="8" t="s">
        <v>1143</v>
      </c>
      <c r="D276" s="8" t="s">
        <v>71</v>
      </c>
      <c r="E276" s="8" t="s">
        <v>1144</v>
      </c>
      <c r="F276" s="9">
        <v>29.494389999999999</v>
      </c>
      <c r="G276" s="9">
        <v>29.835414886474609</v>
      </c>
      <c r="H276" s="9">
        <v>0.48228132724761963</v>
      </c>
      <c r="I276" s="54">
        <f>POWER(10,((F276-40.566)/-3.7937))</f>
        <v>828.7432652031697</v>
      </c>
      <c r="J276" s="54">
        <f t="shared" ref="J276" si="235">AVERAGE(I276:I277)</f>
        <v>688.27988051380544</v>
      </c>
      <c r="K276" s="54">
        <f t="shared" ref="K276" si="236">STDEV(I276:I277)</f>
        <v>198.64522364452861</v>
      </c>
      <c r="L276" s="8">
        <v>3</v>
      </c>
      <c r="M276" s="14">
        <v>26</v>
      </c>
    </row>
    <row r="277" spans="1:13" x14ac:dyDescent="0.2">
      <c r="A277" s="13" t="s">
        <v>133</v>
      </c>
      <c r="B277" s="8" t="s">
        <v>102</v>
      </c>
      <c r="C277" s="8" t="s">
        <v>1143</v>
      </c>
      <c r="D277" s="8" t="s">
        <v>71</v>
      </c>
      <c r="E277" s="8" t="s">
        <v>1144</v>
      </c>
      <c r="F277" s="9">
        <v>30.176439999999999</v>
      </c>
      <c r="G277" s="9">
        <v>29.835414886474609</v>
      </c>
      <c r="H277" s="9">
        <v>0.48228132724761963</v>
      </c>
      <c r="I277" s="54">
        <f>POWER(10,((F277-40.566)/-3.7937))</f>
        <v>547.81649582444129</v>
      </c>
      <c r="J277" s="54"/>
      <c r="K277" s="54"/>
      <c r="L277" s="8">
        <v>3</v>
      </c>
      <c r="M277" s="14">
        <v>27</v>
      </c>
    </row>
    <row r="278" spans="1:13" x14ac:dyDescent="0.2">
      <c r="A278" s="13" t="s">
        <v>172</v>
      </c>
      <c r="B278" s="8" t="s">
        <v>173</v>
      </c>
      <c r="C278" s="8" t="s">
        <v>1143</v>
      </c>
      <c r="D278" s="8" t="s">
        <v>71</v>
      </c>
      <c r="E278" s="8" t="s">
        <v>1144</v>
      </c>
      <c r="F278" s="9">
        <v>34.347769999999997</v>
      </c>
      <c r="G278" s="9">
        <v>33.685276031494141</v>
      </c>
      <c r="H278" s="9">
        <v>0.93690896034240723</v>
      </c>
      <c r="I278" s="54">
        <f>POWER(10,((F278-40.566)/-3.7937))</f>
        <v>43.560590736946722</v>
      </c>
      <c r="J278" s="54">
        <f t="shared" ref="J278" si="237">AVERAGE(I278:I279)</f>
        <v>70.457360022564572</v>
      </c>
      <c r="K278" s="54">
        <f t="shared" ref="K278" si="238">STDEV(I278:I279)</f>
        <v>38.037775907740865</v>
      </c>
      <c r="L278" s="8">
        <v>3</v>
      </c>
      <c r="M278" s="14">
        <v>30</v>
      </c>
    </row>
    <row r="279" spans="1:13" ht="16" thickBot="1" x14ac:dyDescent="0.25">
      <c r="A279" s="15" t="s">
        <v>203</v>
      </c>
      <c r="B279" s="16" t="s">
        <v>173</v>
      </c>
      <c r="C279" s="16" t="s">
        <v>1143</v>
      </c>
      <c r="D279" s="16" t="s">
        <v>71</v>
      </c>
      <c r="E279" s="16" t="s">
        <v>1144</v>
      </c>
      <c r="F279" s="18">
        <v>33.022779999999997</v>
      </c>
      <c r="G279" s="18">
        <v>33.685276031494141</v>
      </c>
      <c r="H279" s="18">
        <v>0.93690896034240723</v>
      </c>
      <c r="I279" s="59">
        <f>POWER(10,((F279-40.566)/-3.7937))</f>
        <v>97.354129308182422</v>
      </c>
      <c r="J279" s="59"/>
      <c r="K279" s="59"/>
      <c r="L279" s="16">
        <v>3</v>
      </c>
      <c r="M279" s="17">
        <v>29</v>
      </c>
    </row>
    <row r="280" spans="1:13" x14ac:dyDescent="0.2">
      <c r="A280" s="10" t="s">
        <v>242</v>
      </c>
      <c r="B280" s="11" t="s">
        <v>243</v>
      </c>
      <c r="C280" s="11" t="s">
        <v>1143</v>
      </c>
      <c r="D280" s="11" t="s">
        <v>71</v>
      </c>
      <c r="E280" s="11" t="s">
        <v>1144</v>
      </c>
      <c r="F280" s="19">
        <v>35.139088000000001</v>
      </c>
      <c r="G280" s="19">
        <v>35.139087677001953</v>
      </c>
      <c r="H280" s="11"/>
      <c r="I280" s="56">
        <f>POWER(10,((F280-40.566)/-3.7937))</f>
        <v>26.94674830161004</v>
      </c>
      <c r="J280" s="56" t="e">
        <f t="shared" ref="J280" si="239">AVERAGE(I280:I281)</f>
        <v>#VALUE!</v>
      </c>
      <c r="K280" s="56" t="e">
        <f t="shared" ref="K280" si="240">STDEV(I280:I281)</f>
        <v>#VALUE!</v>
      </c>
      <c r="L280" s="11">
        <v>3</v>
      </c>
      <c r="M280" s="12">
        <v>32</v>
      </c>
    </row>
    <row r="281" spans="1:13" ht="16" thickBot="1" x14ac:dyDescent="0.25">
      <c r="A281" s="15" t="s">
        <v>274</v>
      </c>
      <c r="B281" s="16" t="s">
        <v>243</v>
      </c>
      <c r="C281" s="16" t="s">
        <v>1143</v>
      </c>
      <c r="D281" s="16" t="s">
        <v>71</v>
      </c>
      <c r="E281" s="16" t="s">
        <v>1144</v>
      </c>
      <c r="F281" s="16" t="s">
        <v>72</v>
      </c>
      <c r="G281" s="18">
        <v>35.139087677001953</v>
      </c>
      <c r="H281" s="16"/>
      <c r="I281" s="59" t="e">
        <f>POWER(10,((F281-40.566)/-3.7937))</f>
        <v>#VALUE!</v>
      </c>
      <c r="J281" s="59"/>
      <c r="K281" s="59"/>
      <c r="L281" s="16">
        <v>3</v>
      </c>
      <c r="M281" s="17">
        <v>39</v>
      </c>
    </row>
    <row r="282" spans="1:13" x14ac:dyDescent="0.2">
      <c r="A282" s="13" t="s">
        <v>313</v>
      </c>
      <c r="B282" s="8" t="s">
        <v>314</v>
      </c>
      <c r="C282" s="8" t="s">
        <v>1143</v>
      </c>
      <c r="D282" s="8" t="s">
        <v>71</v>
      </c>
      <c r="E282" s="8" t="s">
        <v>1144</v>
      </c>
      <c r="F282" s="8" t="s">
        <v>72</v>
      </c>
      <c r="G282" s="8"/>
      <c r="H282" s="8"/>
      <c r="I282" s="23" t="e">
        <f>POWER(10,((F282-40.566)/-3.7937))</f>
        <v>#VALUE!</v>
      </c>
      <c r="J282" s="23" t="e">
        <f t="shared" ref="J282" si="241">AVERAGE(I282:I283)</f>
        <v>#VALUE!</v>
      </c>
      <c r="K282" s="23" t="e">
        <f t="shared" ref="K282" si="242">STDEV(I282:I283)</f>
        <v>#VALUE!</v>
      </c>
      <c r="L282" s="8">
        <v>3</v>
      </c>
      <c r="M282" s="14">
        <v>39</v>
      </c>
    </row>
    <row r="283" spans="1:13" x14ac:dyDescent="0.2">
      <c r="A283" s="13" t="s">
        <v>345</v>
      </c>
      <c r="B283" s="8" t="s">
        <v>314</v>
      </c>
      <c r="C283" s="8" t="s">
        <v>1143</v>
      </c>
      <c r="D283" s="8" t="s">
        <v>71</v>
      </c>
      <c r="E283" s="8" t="s">
        <v>1144</v>
      </c>
      <c r="F283" s="8" t="s">
        <v>72</v>
      </c>
      <c r="G283" s="8"/>
      <c r="H283" s="8"/>
      <c r="I283" s="23" t="e">
        <f>POWER(10,((F283-40.566)/-3.7937))</f>
        <v>#VALUE!</v>
      </c>
      <c r="L283" s="8">
        <v>3</v>
      </c>
      <c r="M283" s="14">
        <v>39</v>
      </c>
    </row>
    <row r="284" spans="1:13" x14ac:dyDescent="0.2">
      <c r="A284" s="13" t="s">
        <v>384</v>
      </c>
      <c r="B284" s="8" t="s">
        <v>385</v>
      </c>
      <c r="C284" s="8" t="s">
        <v>1143</v>
      </c>
      <c r="D284" s="8" t="s">
        <v>71</v>
      </c>
      <c r="E284" s="8" t="s">
        <v>1144</v>
      </c>
      <c r="F284" s="8" t="s">
        <v>72</v>
      </c>
      <c r="G284" s="8"/>
      <c r="H284" s="8"/>
      <c r="I284" s="23" t="e">
        <f>POWER(10,((F284-40.566)/-3.7937))</f>
        <v>#VALUE!</v>
      </c>
      <c r="J284" s="23" t="e">
        <f t="shared" ref="J284" si="243">AVERAGE(I284:I285)</f>
        <v>#VALUE!</v>
      </c>
      <c r="K284" s="23" t="e">
        <f t="shared" ref="K284" si="244">STDEV(I284:I285)</f>
        <v>#VALUE!</v>
      </c>
      <c r="L284" s="8">
        <v>3</v>
      </c>
      <c r="M284" s="14">
        <v>39</v>
      </c>
    </row>
    <row r="285" spans="1:13" x14ac:dyDescent="0.2">
      <c r="A285" s="13" t="s">
        <v>416</v>
      </c>
      <c r="B285" s="8" t="s">
        <v>385</v>
      </c>
      <c r="C285" s="8" t="s">
        <v>1143</v>
      </c>
      <c r="D285" s="8" t="s">
        <v>71</v>
      </c>
      <c r="E285" s="8" t="s">
        <v>1144</v>
      </c>
      <c r="F285" s="8" t="s">
        <v>72</v>
      </c>
      <c r="G285" s="8"/>
      <c r="H285" s="8"/>
      <c r="I285" s="23" t="e">
        <f>POWER(10,((F285-40.566)/-3.7937))</f>
        <v>#VALUE!</v>
      </c>
      <c r="L285" s="8">
        <v>3</v>
      </c>
      <c r="M285" s="14">
        <v>39</v>
      </c>
    </row>
    <row r="286" spans="1:13" x14ac:dyDescent="0.2">
      <c r="A286" s="13" t="s">
        <v>455</v>
      </c>
      <c r="B286" s="8" t="s">
        <v>456</v>
      </c>
      <c r="C286" s="8" t="s">
        <v>1143</v>
      </c>
      <c r="D286" s="8" t="s">
        <v>71</v>
      </c>
      <c r="E286" s="8" t="s">
        <v>1144</v>
      </c>
      <c r="F286" s="9">
        <v>21.493459999999999</v>
      </c>
      <c r="G286" s="9">
        <v>21.656093597412109</v>
      </c>
      <c r="H286" s="9">
        <v>0.23000040650367737</v>
      </c>
      <c r="I286" s="23">
        <f>POWER(10,((F286-40.566)/-3.7937))</f>
        <v>106518.34599925563</v>
      </c>
      <c r="J286" s="23">
        <f t="shared" ref="J286" si="245">AVERAGE(I286:I287)</f>
        <v>96976.631151174282</v>
      </c>
      <c r="K286" s="23">
        <f t="shared" ref="K286" si="246">STDEV(I286:I287)</f>
        <v>13494.022546453369</v>
      </c>
      <c r="L286" s="8">
        <v>3</v>
      </c>
      <c r="M286" s="14">
        <v>18</v>
      </c>
    </row>
    <row r="287" spans="1:13" ht="16" thickBot="1" x14ac:dyDescent="0.25">
      <c r="A287" s="15" t="s">
        <v>487</v>
      </c>
      <c r="B287" s="16" t="s">
        <v>456</v>
      </c>
      <c r="C287" s="16" t="s">
        <v>1143</v>
      </c>
      <c r="D287" s="16" t="s">
        <v>71</v>
      </c>
      <c r="E287" s="16" t="s">
        <v>1144</v>
      </c>
      <c r="F287" s="18">
        <v>21.818729999999999</v>
      </c>
      <c r="G287" s="18">
        <v>21.656093597412109</v>
      </c>
      <c r="H287" s="18">
        <v>0.23000040650367737</v>
      </c>
      <c r="I287" s="23">
        <f>POWER(10,((F287-40.566)/-3.7937))</f>
        <v>87434.916303092949</v>
      </c>
      <c r="L287" s="16">
        <v>3</v>
      </c>
      <c r="M287" s="17">
        <v>19</v>
      </c>
    </row>
    <row r="288" spans="1:13" x14ac:dyDescent="0.2">
      <c r="A288" t="s">
        <v>113</v>
      </c>
      <c r="B288" t="s">
        <v>114</v>
      </c>
      <c r="C288" t="s">
        <v>1143</v>
      </c>
      <c r="D288" t="s">
        <v>71</v>
      </c>
      <c r="E288" t="s">
        <v>1144</v>
      </c>
      <c r="F288" s="1">
        <v>32.563639999999999</v>
      </c>
      <c r="G288" s="1">
        <v>32.524826049804688</v>
      </c>
      <c r="H288" s="1">
        <v>5.489475280046463E-2</v>
      </c>
      <c r="I288" s="23">
        <f>POWER(10,((F288-40.566)/-3.7937))</f>
        <v>128.6415732550698</v>
      </c>
      <c r="J288" s="23">
        <f t="shared" ref="J288" si="247">AVERAGE(I288:I289)</f>
        <v>131.74482280185535</v>
      </c>
      <c r="K288" s="23">
        <f t="shared" ref="K288" si="248">STDEV(I288:I289)</f>
        <v>4.3886575964922834</v>
      </c>
      <c r="L288">
        <v>3</v>
      </c>
      <c r="M288">
        <v>29</v>
      </c>
    </row>
    <row r="289" spans="1:13" x14ac:dyDescent="0.2">
      <c r="A289" t="s">
        <v>140</v>
      </c>
      <c r="B289" t="s">
        <v>114</v>
      </c>
      <c r="C289" t="s">
        <v>1143</v>
      </c>
      <c r="D289" t="s">
        <v>71</v>
      </c>
      <c r="E289" t="s">
        <v>1144</v>
      </c>
      <c r="F289" s="1">
        <v>32.486007999999998</v>
      </c>
      <c r="G289" s="1">
        <v>32.524826049804688</v>
      </c>
      <c r="H289" s="1">
        <v>5.489475280046463E-2</v>
      </c>
      <c r="I289" s="23">
        <f>POWER(10,((F289-40.566)/-3.7937))</f>
        <v>134.8480723486409</v>
      </c>
      <c r="L289">
        <v>3</v>
      </c>
      <c r="M289">
        <v>29</v>
      </c>
    </row>
    <row r="290" spans="1:13" x14ac:dyDescent="0.2">
      <c r="A290" t="s">
        <v>184</v>
      </c>
      <c r="B290" t="s">
        <v>185</v>
      </c>
      <c r="C290" t="s">
        <v>1143</v>
      </c>
      <c r="D290" t="s">
        <v>71</v>
      </c>
      <c r="E290" t="s">
        <v>1144</v>
      </c>
      <c r="F290" s="1">
        <v>13.073613</v>
      </c>
      <c r="G290" s="1">
        <v>12.914649963378906</v>
      </c>
      <c r="H290" s="1">
        <v>0.22480858862400055</v>
      </c>
      <c r="I290" s="23">
        <f>POWER(10,((F290-40.566)/-3.7937))</f>
        <v>17654409.826041155</v>
      </c>
      <c r="J290" s="23">
        <f t="shared" ref="J290" si="249">AVERAGE(I290:I291)</f>
        <v>19533202.630112272</v>
      </c>
      <c r="K290" s="23">
        <f t="shared" ref="K290" si="250">STDEV(I290:I291)</f>
        <v>2657014.2644063509</v>
      </c>
      <c r="L290">
        <v>3</v>
      </c>
      <c r="M290">
        <v>10</v>
      </c>
    </row>
    <row r="291" spans="1:13" x14ac:dyDescent="0.2">
      <c r="A291" t="s">
        <v>210</v>
      </c>
      <c r="B291" t="s">
        <v>185</v>
      </c>
      <c r="C291" t="s">
        <v>1143</v>
      </c>
      <c r="D291" t="s">
        <v>71</v>
      </c>
      <c r="E291" t="s">
        <v>1144</v>
      </c>
      <c r="F291" s="1">
        <v>12.755686000000001</v>
      </c>
      <c r="G291" s="1">
        <v>12.914649963378906</v>
      </c>
      <c r="H291" s="1">
        <v>0.22480858862400055</v>
      </c>
      <c r="I291" s="23">
        <f>POWER(10,((F291-40.566)/-3.7937))</f>
        <v>21411995.434183389</v>
      </c>
      <c r="L291">
        <v>3</v>
      </c>
      <c r="M291">
        <v>9</v>
      </c>
    </row>
    <row r="292" spans="1:13" x14ac:dyDescent="0.2">
      <c r="A292" t="s">
        <v>255</v>
      </c>
      <c r="B292" t="s">
        <v>256</v>
      </c>
      <c r="C292" t="s">
        <v>1143</v>
      </c>
      <c r="D292" t="s">
        <v>71</v>
      </c>
      <c r="E292" t="s">
        <v>1144</v>
      </c>
      <c r="F292" s="1">
        <v>30.275054999999998</v>
      </c>
      <c r="G292" s="1">
        <v>30.275054931640625</v>
      </c>
      <c r="I292" s="23">
        <f>POWER(10,((F292-40.566)/-3.7937))</f>
        <v>515.98929758441773</v>
      </c>
      <c r="J292" s="23" t="e">
        <f t="shared" ref="J292" si="251">AVERAGE(I292:I293)</f>
        <v>#VALUE!</v>
      </c>
      <c r="K292" s="23" t="e">
        <f t="shared" ref="K292" si="252">STDEV(I292:I293)</f>
        <v>#VALUE!</v>
      </c>
      <c r="L292">
        <v>3</v>
      </c>
      <c r="M292">
        <v>27</v>
      </c>
    </row>
    <row r="293" spans="1:13" x14ac:dyDescent="0.2">
      <c r="A293" t="s">
        <v>281</v>
      </c>
      <c r="B293" t="s">
        <v>256</v>
      </c>
      <c r="C293" t="s">
        <v>1143</v>
      </c>
      <c r="D293" t="s">
        <v>71</v>
      </c>
      <c r="E293" t="s">
        <v>1144</v>
      </c>
      <c r="F293" t="s">
        <v>72</v>
      </c>
      <c r="G293" s="1">
        <v>30.275054931640625</v>
      </c>
      <c r="I293" s="23" t="e">
        <f>POWER(10,((F293-40.566)/-3.7937))</f>
        <v>#VALUE!</v>
      </c>
      <c r="L293">
        <v>3</v>
      </c>
      <c r="M293">
        <v>39</v>
      </c>
    </row>
    <row r="294" spans="1:13" x14ac:dyDescent="0.2">
      <c r="A294" t="s">
        <v>326</v>
      </c>
      <c r="B294" t="s">
        <v>327</v>
      </c>
      <c r="C294" t="s">
        <v>1143</v>
      </c>
      <c r="D294" t="s">
        <v>71</v>
      </c>
      <c r="E294" t="s">
        <v>1144</v>
      </c>
      <c r="F294" s="1">
        <v>30.299799</v>
      </c>
      <c r="G294" s="1">
        <v>30.479108810424805</v>
      </c>
      <c r="H294" s="1">
        <v>0.2535824179649353</v>
      </c>
      <c r="I294" s="23">
        <f>POWER(10,((F294-40.566)/-3.7937))</f>
        <v>508.29788355315071</v>
      </c>
      <c r="J294" s="23">
        <f t="shared" ref="J294" si="253">AVERAGE(I294:I295)</f>
        <v>458.58518896171336</v>
      </c>
      <c r="K294" s="23">
        <f t="shared" ref="K294" si="254">STDEV(I294:I295)</f>
        <v>70.304366913322568</v>
      </c>
      <c r="L294">
        <v>3</v>
      </c>
      <c r="M294">
        <v>27</v>
      </c>
    </row>
    <row r="295" spans="1:13" x14ac:dyDescent="0.2">
      <c r="A295" t="s">
        <v>352</v>
      </c>
      <c r="B295" t="s">
        <v>327</v>
      </c>
      <c r="C295" t="s">
        <v>1143</v>
      </c>
      <c r="D295" t="s">
        <v>71</v>
      </c>
      <c r="E295" t="s">
        <v>1144</v>
      </c>
      <c r="F295" s="1">
        <v>30.658418999999999</v>
      </c>
      <c r="G295" s="1">
        <v>30.479108810424805</v>
      </c>
      <c r="H295" s="1">
        <v>0.2535824179649353</v>
      </c>
      <c r="I295" s="23">
        <f>POWER(10,((F295-40.566)/-3.7937))</f>
        <v>408.87249437027606</v>
      </c>
      <c r="L295">
        <v>3</v>
      </c>
      <c r="M295">
        <v>27</v>
      </c>
    </row>
    <row r="296" spans="1:13" x14ac:dyDescent="0.2">
      <c r="A296" t="s">
        <v>397</v>
      </c>
      <c r="B296" t="s">
        <v>398</v>
      </c>
      <c r="C296" t="s">
        <v>1143</v>
      </c>
      <c r="D296" t="s">
        <v>71</v>
      </c>
      <c r="E296" t="s">
        <v>1144</v>
      </c>
      <c r="F296" s="1">
        <v>32.391254000000004</v>
      </c>
      <c r="G296" s="1">
        <v>32.3228759765625</v>
      </c>
      <c r="H296" s="1">
        <v>9.6699029207229614E-2</v>
      </c>
      <c r="I296" s="23">
        <f>POWER(10,((F296-40.566)/-3.7937))</f>
        <v>142.83065060684393</v>
      </c>
      <c r="J296" s="23">
        <f t="shared" ref="J296" si="255">AVERAGE(I296:I297)</f>
        <v>149.01127927372528</v>
      </c>
      <c r="K296" s="23">
        <f t="shared" ref="K296" si="256">STDEV(I296:I297)</f>
        <v>8.7407288846955424</v>
      </c>
      <c r="L296">
        <v>3</v>
      </c>
      <c r="M296">
        <v>29</v>
      </c>
    </row>
    <row r="297" spans="1:13" x14ac:dyDescent="0.2">
      <c r="A297" t="s">
        <v>423</v>
      </c>
      <c r="B297" t="s">
        <v>398</v>
      </c>
      <c r="C297" t="s">
        <v>1143</v>
      </c>
      <c r="D297" t="s">
        <v>71</v>
      </c>
      <c r="E297" t="s">
        <v>1144</v>
      </c>
      <c r="F297" s="1">
        <v>32.2545</v>
      </c>
      <c r="G297" s="1">
        <v>32.3228759765625</v>
      </c>
      <c r="H297" s="1">
        <v>9.6699029207229614E-2</v>
      </c>
      <c r="I297" s="23">
        <f>POWER(10,((F297-40.566)/-3.7937))</f>
        <v>155.19190794060663</v>
      </c>
      <c r="L297">
        <v>3</v>
      </c>
      <c r="M297">
        <v>29</v>
      </c>
    </row>
    <row r="298" spans="1:13" x14ac:dyDescent="0.2">
      <c r="A298" t="s">
        <v>468</v>
      </c>
      <c r="B298" t="s">
        <v>469</v>
      </c>
      <c r="C298" t="s">
        <v>1143</v>
      </c>
      <c r="D298" t="s">
        <v>71</v>
      </c>
      <c r="E298" t="s">
        <v>1144</v>
      </c>
      <c r="F298" s="1">
        <v>19.600591999999999</v>
      </c>
      <c r="G298" s="1">
        <v>19.707256317138672</v>
      </c>
      <c r="H298" s="1">
        <v>0.15084525942802429</v>
      </c>
      <c r="I298" s="23">
        <f>POWER(10,((F298-40.566)/-3.7937))</f>
        <v>336027.46778850589</v>
      </c>
      <c r="J298" s="23">
        <f t="shared" ref="J298" si="257">AVERAGE(I298:I299)</f>
        <v>315622.65610553452</v>
      </c>
      <c r="K298" s="23">
        <f t="shared" ref="K298" si="258">STDEV(I298:I299)</f>
        <v>28856.761419727049</v>
      </c>
      <c r="L298">
        <v>3</v>
      </c>
      <c r="M298">
        <v>16</v>
      </c>
    </row>
    <row r="299" spans="1:13" x14ac:dyDescent="0.2">
      <c r="A299" t="s">
        <v>494</v>
      </c>
      <c r="B299" t="s">
        <v>469</v>
      </c>
      <c r="C299" t="s">
        <v>1143</v>
      </c>
      <c r="D299" t="s">
        <v>71</v>
      </c>
      <c r="E299" t="s">
        <v>1144</v>
      </c>
      <c r="F299" s="1">
        <v>19.81392</v>
      </c>
      <c r="G299" s="1">
        <v>19.707256317138672</v>
      </c>
      <c r="H299" s="1">
        <v>0.15084525942802429</v>
      </c>
      <c r="I299" s="23">
        <f>POWER(10,((F299-40.566)/-3.7937))</f>
        <v>295217.84442256321</v>
      </c>
      <c r="L299">
        <v>3</v>
      </c>
      <c r="M299">
        <v>16</v>
      </c>
    </row>
    <row r="300" spans="1:13" x14ac:dyDescent="0.2">
      <c r="A300" t="s">
        <v>538</v>
      </c>
      <c r="B300" t="s">
        <v>539</v>
      </c>
      <c r="C300" t="s">
        <v>1143</v>
      </c>
      <c r="D300" t="s">
        <v>71</v>
      </c>
      <c r="E300" t="s">
        <v>1144</v>
      </c>
      <c r="F300" s="1">
        <v>18.062922</v>
      </c>
      <c r="G300" s="1">
        <v>18.113662719726562</v>
      </c>
      <c r="H300" s="1">
        <v>7.1760237216949463E-2</v>
      </c>
      <c r="I300" s="23">
        <f>POWER(10,((F300-40.566)/-3.7937))</f>
        <v>854469.88381762453</v>
      </c>
      <c r="J300" s="23">
        <f t="shared" ref="J300" si="259">AVERAGE(I300:I301)</f>
        <v>828948.13877719897</v>
      </c>
      <c r="K300" s="23">
        <f t="shared" ref="K300" si="260">STDEV(I300:I301)</f>
        <v>36093.197971598194</v>
      </c>
      <c r="L300">
        <v>3</v>
      </c>
      <c r="M300">
        <v>15</v>
      </c>
    </row>
    <row r="301" spans="1:13" x14ac:dyDescent="0.2">
      <c r="A301" t="s">
        <v>564</v>
      </c>
      <c r="B301" t="s">
        <v>539</v>
      </c>
      <c r="C301" t="s">
        <v>1143</v>
      </c>
      <c r="D301" t="s">
        <v>71</v>
      </c>
      <c r="E301" t="s">
        <v>1144</v>
      </c>
      <c r="F301" s="1">
        <v>18.164406</v>
      </c>
      <c r="G301" s="1">
        <v>18.113662719726562</v>
      </c>
      <c r="H301" s="1">
        <v>7.1760237216949463E-2</v>
      </c>
      <c r="I301" s="23">
        <f>POWER(10,((F301-40.566)/-3.7937))</f>
        <v>803426.39373677329</v>
      </c>
      <c r="L301">
        <v>3</v>
      </c>
      <c r="M301">
        <v>15</v>
      </c>
    </row>
    <row r="302" spans="1:13" x14ac:dyDescent="0.2">
      <c r="A302" t="s">
        <v>608</v>
      </c>
      <c r="B302" t="s">
        <v>609</v>
      </c>
      <c r="C302" t="s">
        <v>1143</v>
      </c>
      <c r="D302" t="s">
        <v>71</v>
      </c>
      <c r="E302" t="s">
        <v>1144</v>
      </c>
      <c r="F302" s="1">
        <v>15.228732000000001</v>
      </c>
      <c r="G302" s="1">
        <v>14.729486465454102</v>
      </c>
      <c r="H302" s="1">
        <v>0.70604062080383301</v>
      </c>
      <c r="I302" s="23">
        <f>POWER(10,((F302-40.566)/-3.7937))</f>
        <v>4772817.3073127894</v>
      </c>
      <c r="J302" s="23">
        <f t="shared" ref="J302" si="261">AVERAGE(I302:I303)</f>
        <v>6761047.6642528586</v>
      </c>
      <c r="K302" s="23">
        <f t="shared" ref="K302" si="262">STDEV(I302:I303)</f>
        <v>2811782.3359065442</v>
      </c>
      <c r="L302">
        <v>3</v>
      </c>
      <c r="M302">
        <v>12</v>
      </c>
    </row>
    <row r="303" spans="1:13" x14ac:dyDescent="0.2">
      <c r="A303" t="s">
        <v>633</v>
      </c>
      <c r="B303" t="s">
        <v>609</v>
      </c>
      <c r="C303" t="s">
        <v>1143</v>
      </c>
      <c r="D303" t="s">
        <v>71</v>
      </c>
      <c r="E303" t="s">
        <v>1144</v>
      </c>
      <c r="F303" s="1">
        <v>14.23024</v>
      </c>
      <c r="G303" s="1">
        <v>14.729486465454102</v>
      </c>
      <c r="H303" s="1">
        <v>0.70604062080383301</v>
      </c>
      <c r="I303" s="23">
        <f>POWER(10,((F303-40.566)/-3.7937))</f>
        <v>8749278.0211929269</v>
      </c>
      <c r="L303">
        <v>3</v>
      </c>
      <c r="M303">
        <v>12</v>
      </c>
    </row>
    <row r="304" spans="1:13" x14ac:dyDescent="0.2">
      <c r="A304" t="s">
        <v>324</v>
      </c>
      <c r="B304" t="s">
        <v>325</v>
      </c>
      <c r="C304" t="s">
        <v>1143</v>
      </c>
      <c r="D304" t="s">
        <v>71</v>
      </c>
      <c r="E304" t="s">
        <v>1144</v>
      </c>
      <c r="F304" s="1">
        <v>15.152082</v>
      </c>
      <c r="G304" s="1">
        <v>15.210735321044922</v>
      </c>
      <c r="H304" s="1">
        <v>8.2947693765163422E-2</v>
      </c>
      <c r="I304" s="23">
        <f>POWER(10,((F304-40.566)/-3.7937))</f>
        <v>5000107.7181947995</v>
      </c>
      <c r="J304" s="23">
        <f t="shared" ref="J304" si="263">AVERAGE(I304:I305)</f>
        <v>4828295.7587927636</v>
      </c>
      <c r="K304" s="23">
        <f t="shared" ref="K304" si="264">STDEV(I304:I305)</f>
        <v>242978.80316425482</v>
      </c>
      <c r="L304">
        <v>3</v>
      </c>
      <c r="M304">
        <v>12</v>
      </c>
    </row>
    <row r="305" spans="1:13" x14ac:dyDescent="0.2">
      <c r="A305" t="s">
        <v>351</v>
      </c>
      <c r="B305" t="s">
        <v>325</v>
      </c>
      <c r="C305" t="s">
        <v>1143</v>
      </c>
      <c r="D305" t="s">
        <v>71</v>
      </c>
      <c r="E305" t="s">
        <v>1144</v>
      </c>
      <c r="F305" s="1">
        <v>15.269387999999999</v>
      </c>
      <c r="G305" s="1">
        <v>15.210735321044922</v>
      </c>
      <c r="H305" s="1">
        <v>8.2947693765163422E-2</v>
      </c>
      <c r="I305" s="23">
        <f>POWER(10,((F305-40.566)/-3.7937))</f>
        <v>4656483.7993907277</v>
      </c>
      <c r="L305">
        <v>3</v>
      </c>
      <c r="M305">
        <v>12</v>
      </c>
    </row>
    <row r="306" spans="1:13" x14ac:dyDescent="0.2">
      <c r="A306" t="s">
        <v>395</v>
      </c>
      <c r="B306" t="s">
        <v>396</v>
      </c>
      <c r="C306" t="s">
        <v>1143</v>
      </c>
      <c r="D306" t="s">
        <v>71</v>
      </c>
      <c r="E306" t="s">
        <v>1144</v>
      </c>
      <c r="F306" s="1">
        <v>32.439489999999999</v>
      </c>
      <c r="G306" s="1">
        <v>32.140403747558594</v>
      </c>
      <c r="H306" s="1">
        <v>0.42297497391700745</v>
      </c>
      <c r="I306" s="23">
        <f>POWER(10,((F306-40.566)/-3.7937))</f>
        <v>138.70964188847032</v>
      </c>
      <c r="J306" s="23">
        <f t="shared" ref="J306" si="265">AVERAGE(I306:I307)</f>
        <v>169.06805498377793</v>
      </c>
      <c r="K306" s="23">
        <f t="shared" ref="K306" si="266">STDEV(I306:I307)</f>
        <v>42.933279531508973</v>
      </c>
      <c r="L306">
        <v>3</v>
      </c>
      <c r="M306">
        <v>29</v>
      </c>
    </row>
    <row r="307" spans="1:13" x14ac:dyDescent="0.2">
      <c r="A307" t="s">
        <v>422</v>
      </c>
      <c r="B307" t="s">
        <v>396</v>
      </c>
      <c r="C307" t="s">
        <v>1143</v>
      </c>
      <c r="D307" t="s">
        <v>71</v>
      </c>
      <c r="E307" t="s">
        <v>1144</v>
      </c>
      <c r="F307" s="1">
        <v>31.841314000000001</v>
      </c>
      <c r="G307" s="1">
        <v>32.140403747558594</v>
      </c>
      <c r="H307" s="1">
        <v>0.42297497391700745</v>
      </c>
      <c r="I307" s="23">
        <f>POWER(10,((F307-40.566)/-3.7937))</f>
        <v>199.42646807908554</v>
      </c>
      <c r="L307">
        <v>3</v>
      </c>
      <c r="M307">
        <v>29</v>
      </c>
    </row>
    <row r="308" spans="1:13" x14ac:dyDescent="0.2">
      <c r="A308" t="s">
        <v>466</v>
      </c>
      <c r="B308" t="s">
        <v>467</v>
      </c>
      <c r="C308" t="s">
        <v>1143</v>
      </c>
      <c r="D308" t="s">
        <v>71</v>
      </c>
      <c r="E308" t="s">
        <v>1144</v>
      </c>
      <c r="F308" s="1">
        <v>19.664099</v>
      </c>
      <c r="G308" s="1">
        <v>19.61699104309082</v>
      </c>
      <c r="H308" s="1">
        <v>6.6620342433452606E-2</v>
      </c>
      <c r="I308" s="23">
        <f>POWER(10,((F308-40.566)/-3.7937))</f>
        <v>323321.55396350095</v>
      </c>
      <c r="J308" s="23">
        <f t="shared" ref="J308" si="267">AVERAGE(I308:I309)</f>
        <v>332835.45498357003</v>
      </c>
      <c r="K308" s="23">
        <f t="shared" ref="K308" si="268">STDEV(I308:I309)</f>
        <v>13454.687853656962</v>
      </c>
      <c r="L308">
        <v>3</v>
      </c>
      <c r="M308">
        <v>16</v>
      </c>
    </row>
    <row r="309" spans="1:13" x14ac:dyDescent="0.2">
      <c r="A309" t="s">
        <v>493</v>
      </c>
      <c r="B309" t="s">
        <v>467</v>
      </c>
      <c r="C309" t="s">
        <v>1143</v>
      </c>
      <c r="D309" t="s">
        <v>71</v>
      </c>
      <c r="E309" t="s">
        <v>1144</v>
      </c>
      <c r="F309" s="1">
        <v>19.569883000000001</v>
      </c>
      <c r="G309" s="1">
        <v>19.61699104309082</v>
      </c>
      <c r="H309" s="1">
        <v>6.6620342433452606E-2</v>
      </c>
      <c r="I309" s="23">
        <f>POWER(10,((F309-40.566)/-3.7937))</f>
        <v>342349.35600363917</v>
      </c>
      <c r="L309">
        <v>3</v>
      </c>
      <c r="M309">
        <v>16</v>
      </c>
    </row>
    <row r="310" spans="1:13" x14ac:dyDescent="0.2">
      <c r="A310" t="s">
        <v>536</v>
      </c>
      <c r="B310" t="s">
        <v>537</v>
      </c>
      <c r="C310" t="s">
        <v>1143</v>
      </c>
      <c r="D310" t="s">
        <v>71</v>
      </c>
      <c r="E310" t="s">
        <v>1144</v>
      </c>
      <c r="F310" s="1">
        <v>14.261824000000001</v>
      </c>
      <c r="G310" s="1">
        <v>13.715291023254395</v>
      </c>
      <c r="H310" s="1">
        <v>0.77291387319564819</v>
      </c>
      <c r="I310" s="23">
        <f>POWER(10,((F310-40.566)/-3.7937))</f>
        <v>8583152.6320445668</v>
      </c>
      <c r="J310" s="23">
        <f t="shared" ref="J310" si="269">AVERAGE(I310:I311)</f>
        <v>12623465.22707529</v>
      </c>
      <c r="K310" s="23">
        <f t="shared" ref="K310" si="270">STDEV(I310:I311)</f>
        <v>5713864.8681192845</v>
      </c>
      <c r="L310">
        <v>3</v>
      </c>
      <c r="M310">
        <v>11</v>
      </c>
    </row>
    <row r="311" spans="1:13" x14ac:dyDescent="0.2">
      <c r="A311" t="s">
        <v>563</v>
      </c>
      <c r="B311" t="s">
        <v>537</v>
      </c>
      <c r="C311" t="s">
        <v>1143</v>
      </c>
      <c r="D311" t="s">
        <v>71</v>
      </c>
      <c r="E311" t="s">
        <v>1144</v>
      </c>
      <c r="F311" s="1">
        <v>13.168758</v>
      </c>
      <c r="G311" s="1">
        <v>13.715291023254395</v>
      </c>
      <c r="H311" s="1">
        <v>0.77291387319564819</v>
      </c>
      <c r="I311" s="23">
        <f>POWER(10,((F311-40.566)/-3.7937))</f>
        <v>16663777.822106013</v>
      </c>
      <c r="L311">
        <v>3</v>
      </c>
      <c r="M311">
        <v>11</v>
      </c>
    </row>
    <row r="312" spans="1:13" x14ac:dyDescent="0.2">
      <c r="A312" t="s">
        <v>606</v>
      </c>
      <c r="B312" t="s">
        <v>607</v>
      </c>
      <c r="C312" t="s">
        <v>1143</v>
      </c>
      <c r="D312" t="s">
        <v>71</v>
      </c>
      <c r="E312" t="s">
        <v>1144</v>
      </c>
      <c r="F312" s="1">
        <v>20.234452999999998</v>
      </c>
      <c r="G312" s="1">
        <v>19.517736434936523</v>
      </c>
      <c r="H312" s="1">
        <v>1.0135905742645264</v>
      </c>
      <c r="I312" s="23">
        <f>POWER(10,((F312-40.566)/-3.7937))</f>
        <v>228713.73578714876</v>
      </c>
      <c r="J312" s="23">
        <f t="shared" ref="J312" si="271">AVERAGE(I312:I313)</f>
        <v>387322.44999677327</v>
      </c>
      <c r="K312" s="23">
        <f t="shared" ref="K312" si="272">STDEV(I312:I313)</f>
        <v>224306.59474580936</v>
      </c>
      <c r="L312">
        <v>3</v>
      </c>
      <c r="M312">
        <v>17</v>
      </c>
    </row>
    <row r="313" spans="1:13" x14ac:dyDescent="0.2">
      <c r="A313" t="s">
        <v>632</v>
      </c>
      <c r="B313" t="s">
        <v>607</v>
      </c>
      <c r="C313" t="s">
        <v>1143</v>
      </c>
      <c r="D313" t="s">
        <v>71</v>
      </c>
      <c r="E313" t="s">
        <v>1144</v>
      </c>
      <c r="F313" s="1">
        <v>18.801020000000001</v>
      </c>
      <c r="G313" s="1">
        <v>19.517736434936523</v>
      </c>
      <c r="H313" s="1">
        <v>1.0135905742645264</v>
      </c>
      <c r="I313" s="23">
        <f>POWER(10,((F313-40.566)/-3.7937))</f>
        <v>545931.16420639784</v>
      </c>
      <c r="L313">
        <v>3</v>
      </c>
      <c r="M313">
        <v>17</v>
      </c>
    </row>
    <row r="314" spans="1:13" x14ac:dyDescent="0.2">
      <c r="A314" t="s">
        <v>526</v>
      </c>
      <c r="B314" t="s">
        <v>1165</v>
      </c>
      <c r="C314" t="s">
        <v>1143</v>
      </c>
      <c r="D314" t="s">
        <v>71</v>
      </c>
      <c r="E314" t="s">
        <v>1144</v>
      </c>
      <c r="F314" t="s">
        <v>72</v>
      </c>
      <c r="I314" s="23" t="e">
        <f>POWER(10,((F314-40.566)/-3.7937))</f>
        <v>#VALUE!</v>
      </c>
      <c r="J314" s="23" t="e">
        <f t="shared" ref="J314" si="273">AVERAGE(I314:I315)</f>
        <v>#VALUE!</v>
      </c>
      <c r="K314" s="23" t="e">
        <f t="shared" ref="K314" si="274">STDEV(I314:I315)</f>
        <v>#VALUE!</v>
      </c>
      <c r="L314">
        <v>3</v>
      </c>
      <c r="M314">
        <v>39</v>
      </c>
    </row>
    <row r="315" spans="1:13" x14ac:dyDescent="0.2">
      <c r="A315" t="s">
        <v>557</v>
      </c>
      <c r="B315" t="s">
        <v>1165</v>
      </c>
      <c r="C315" t="s">
        <v>1143</v>
      </c>
      <c r="D315" t="s">
        <v>71</v>
      </c>
      <c r="E315" t="s">
        <v>1144</v>
      </c>
      <c r="F315" t="s">
        <v>72</v>
      </c>
      <c r="I315" s="23" t="e">
        <f>POWER(10,((F315-40.566)/-3.7937))</f>
        <v>#VALUE!</v>
      </c>
      <c r="L315">
        <v>3</v>
      </c>
      <c r="M315">
        <v>39</v>
      </c>
    </row>
    <row r="316" spans="1:13" x14ac:dyDescent="0.2">
      <c r="A316" t="s">
        <v>596</v>
      </c>
      <c r="B316" t="s">
        <v>1166</v>
      </c>
      <c r="C316" t="s">
        <v>1143</v>
      </c>
      <c r="D316" t="s">
        <v>71</v>
      </c>
      <c r="E316" t="s">
        <v>1144</v>
      </c>
      <c r="F316" t="s">
        <v>72</v>
      </c>
      <c r="I316" s="23" t="e">
        <f>POWER(10,((F316-40.566)/-3.7937))</f>
        <v>#VALUE!</v>
      </c>
      <c r="J316" s="23" t="e">
        <f t="shared" ref="J316" si="275">AVERAGE(I316:I317)</f>
        <v>#VALUE!</v>
      </c>
      <c r="K316" s="23" t="e">
        <f t="shared" ref="K316" si="276">STDEV(I316:I317)</f>
        <v>#VALUE!</v>
      </c>
      <c r="L316">
        <v>3</v>
      </c>
      <c r="M316">
        <v>39</v>
      </c>
    </row>
    <row r="317" spans="1:13" x14ac:dyDescent="0.2">
      <c r="A317" t="s">
        <v>626</v>
      </c>
      <c r="B317" t="s">
        <v>1166</v>
      </c>
      <c r="C317" t="s">
        <v>1143</v>
      </c>
      <c r="D317" t="s">
        <v>71</v>
      </c>
      <c r="E317" t="s">
        <v>1144</v>
      </c>
      <c r="F317" t="s">
        <v>72</v>
      </c>
      <c r="I317" s="23" t="e">
        <f>POWER(10,((F317-40.566)/-3.7937))</f>
        <v>#VALUE!</v>
      </c>
      <c r="L317">
        <v>3</v>
      </c>
      <c r="M317">
        <v>39</v>
      </c>
    </row>
    <row r="318" spans="1:13" x14ac:dyDescent="0.2">
      <c r="A318" t="s">
        <v>103</v>
      </c>
      <c r="B318" t="s">
        <v>1167</v>
      </c>
      <c r="C318" t="s">
        <v>1143</v>
      </c>
      <c r="D318" t="s">
        <v>71</v>
      </c>
      <c r="E318" t="s">
        <v>1144</v>
      </c>
      <c r="F318" t="s">
        <v>72</v>
      </c>
      <c r="I318" s="23" t="e">
        <f>POWER(10,((F318-40.566)/-3.7937))</f>
        <v>#VALUE!</v>
      </c>
      <c r="J318" s="23" t="e">
        <f t="shared" ref="J318" si="277">AVERAGE(I318:I319)</f>
        <v>#VALUE!</v>
      </c>
      <c r="K318" s="23" t="e">
        <f t="shared" ref="K318" si="278">STDEV(I318:I319)</f>
        <v>#VALUE!</v>
      </c>
      <c r="L318">
        <v>3</v>
      </c>
      <c r="M318">
        <v>39</v>
      </c>
    </row>
    <row r="319" spans="1:13" x14ac:dyDescent="0.2">
      <c r="A319" t="s">
        <v>134</v>
      </c>
      <c r="B319" t="s">
        <v>1167</v>
      </c>
      <c r="C319" t="s">
        <v>1143</v>
      </c>
      <c r="D319" t="s">
        <v>71</v>
      </c>
      <c r="E319" t="s">
        <v>1144</v>
      </c>
      <c r="F319" t="s">
        <v>72</v>
      </c>
      <c r="I319" s="23" t="e">
        <f>POWER(10,((F319-40.566)/-3.7937))</f>
        <v>#VALUE!</v>
      </c>
      <c r="L319">
        <v>3</v>
      </c>
      <c r="M319">
        <v>39</v>
      </c>
    </row>
    <row r="320" spans="1:13" x14ac:dyDescent="0.2">
      <c r="A320" t="s">
        <v>174</v>
      </c>
      <c r="B320" t="s">
        <v>1168</v>
      </c>
      <c r="C320" t="s">
        <v>1143</v>
      </c>
      <c r="D320" t="s">
        <v>71</v>
      </c>
      <c r="E320" t="s">
        <v>1144</v>
      </c>
      <c r="F320" t="s">
        <v>72</v>
      </c>
      <c r="I320" s="23" t="e">
        <f>POWER(10,((F320-40.566)/-3.7937))</f>
        <v>#VALUE!</v>
      </c>
      <c r="J320" s="23" t="e">
        <f t="shared" ref="J320" si="279">AVERAGE(I320:I321)</f>
        <v>#VALUE!</v>
      </c>
      <c r="K320" s="23" t="e">
        <f t="shared" ref="K320" si="280">STDEV(I320:I321)</f>
        <v>#VALUE!</v>
      </c>
      <c r="L320">
        <v>3</v>
      </c>
      <c r="M320">
        <v>39</v>
      </c>
    </row>
    <row r="321" spans="1:13" x14ac:dyDescent="0.2">
      <c r="A321" t="s">
        <v>204</v>
      </c>
      <c r="B321" t="s">
        <v>1168</v>
      </c>
      <c r="C321" t="s">
        <v>1143</v>
      </c>
      <c r="D321" t="s">
        <v>71</v>
      </c>
      <c r="E321" t="s">
        <v>1144</v>
      </c>
      <c r="F321" t="s">
        <v>72</v>
      </c>
      <c r="I321" s="23" t="e">
        <f>POWER(10,((F321-40.566)/-3.7937))</f>
        <v>#VALUE!</v>
      </c>
      <c r="L321">
        <v>3</v>
      </c>
      <c r="M321">
        <v>39</v>
      </c>
    </row>
    <row r="322" spans="1:13" x14ac:dyDescent="0.2">
      <c r="A322" t="s">
        <v>244</v>
      </c>
      <c r="B322" t="s">
        <v>1169</v>
      </c>
      <c r="C322" t="s">
        <v>1143</v>
      </c>
      <c r="D322" t="s">
        <v>71</v>
      </c>
      <c r="E322" t="s">
        <v>1144</v>
      </c>
      <c r="F322" t="s">
        <v>72</v>
      </c>
      <c r="I322" s="23" t="e">
        <f>POWER(10,((F322-40.566)/-3.7937))</f>
        <v>#VALUE!</v>
      </c>
      <c r="J322" s="23" t="e">
        <f t="shared" ref="J322" si="281">AVERAGE(I322:I323)</f>
        <v>#VALUE!</v>
      </c>
      <c r="K322" s="23" t="e">
        <f t="shared" ref="K322" si="282">STDEV(I322:I323)</f>
        <v>#VALUE!</v>
      </c>
      <c r="L322">
        <v>3</v>
      </c>
      <c r="M322">
        <v>39</v>
      </c>
    </row>
    <row r="323" spans="1:13" x14ac:dyDescent="0.2">
      <c r="A323" t="s">
        <v>275</v>
      </c>
      <c r="B323" t="s">
        <v>1169</v>
      </c>
      <c r="C323" t="s">
        <v>1143</v>
      </c>
      <c r="D323" t="s">
        <v>71</v>
      </c>
      <c r="E323" t="s">
        <v>1144</v>
      </c>
      <c r="F323" t="s">
        <v>72</v>
      </c>
      <c r="I323" s="23" t="e">
        <f>POWER(10,((F323-40.566)/-3.7937))</f>
        <v>#VALUE!</v>
      </c>
      <c r="L323">
        <v>3</v>
      </c>
      <c r="M323">
        <v>39</v>
      </c>
    </row>
    <row r="324" spans="1:13" x14ac:dyDescent="0.2">
      <c r="A324" t="s">
        <v>315</v>
      </c>
      <c r="B324" t="s">
        <v>1170</v>
      </c>
      <c r="C324" t="s">
        <v>1143</v>
      </c>
      <c r="D324" t="s">
        <v>71</v>
      </c>
      <c r="E324" t="s">
        <v>1144</v>
      </c>
      <c r="F324" t="s">
        <v>72</v>
      </c>
      <c r="I324" s="23" t="e">
        <f>POWER(10,((F324-40.566)/-3.7937))</f>
        <v>#VALUE!</v>
      </c>
      <c r="J324" s="23" t="e">
        <f t="shared" ref="J324" si="283">AVERAGE(I324:I325)</f>
        <v>#VALUE!</v>
      </c>
      <c r="K324" s="23" t="e">
        <f t="shared" ref="K324" si="284">STDEV(I324:I325)</f>
        <v>#VALUE!</v>
      </c>
      <c r="L324">
        <v>3</v>
      </c>
      <c r="M324">
        <v>39</v>
      </c>
    </row>
    <row r="325" spans="1:13" x14ac:dyDescent="0.2">
      <c r="A325" t="s">
        <v>346</v>
      </c>
      <c r="B325" t="s">
        <v>1170</v>
      </c>
      <c r="C325" t="s">
        <v>1143</v>
      </c>
      <c r="D325" t="s">
        <v>71</v>
      </c>
      <c r="E325" t="s">
        <v>1144</v>
      </c>
      <c r="F325" t="s">
        <v>72</v>
      </c>
      <c r="I325" s="23" t="e">
        <f>POWER(10,((F325-40.566)/-3.7937))</f>
        <v>#VALUE!</v>
      </c>
      <c r="L325">
        <v>3</v>
      </c>
      <c r="M325">
        <v>39</v>
      </c>
    </row>
    <row r="326" spans="1:13" x14ac:dyDescent="0.2">
      <c r="A326" t="s">
        <v>386</v>
      </c>
      <c r="B326" t="s">
        <v>1171</v>
      </c>
      <c r="C326" t="s">
        <v>1143</v>
      </c>
      <c r="D326" t="s">
        <v>71</v>
      </c>
      <c r="E326" t="s">
        <v>1144</v>
      </c>
      <c r="F326" t="s">
        <v>72</v>
      </c>
      <c r="I326" s="23" t="e">
        <f>POWER(10,((F326-40.566)/-3.7937))</f>
        <v>#VALUE!</v>
      </c>
      <c r="J326" s="23" t="e">
        <f t="shared" ref="J326" si="285">AVERAGE(I326:I327)</f>
        <v>#VALUE!</v>
      </c>
      <c r="K326" s="23" t="e">
        <f t="shared" ref="K326" si="286">STDEV(I326:I327)</f>
        <v>#VALUE!</v>
      </c>
      <c r="L326">
        <v>3</v>
      </c>
      <c r="M326">
        <v>7</v>
      </c>
    </row>
    <row r="327" spans="1:13" x14ac:dyDescent="0.2">
      <c r="A327" t="s">
        <v>417</v>
      </c>
      <c r="B327" t="s">
        <v>1171</v>
      </c>
      <c r="C327" t="s">
        <v>1143</v>
      </c>
      <c r="D327" t="s">
        <v>71</v>
      </c>
      <c r="E327" t="s">
        <v>1144</v>
      </c>
      <c r="F327" t="s">
        <v>72</v>
      </c>
      <c r="I327" s="23" t="e">
        <f>POWER(10,((F327-40.566)/-3.7937))</f>
        <v>#VALUE!</v>
      </c>
      <c r="L327">
        <v>3</v>
      </c>
      <c r="M327">
        <v>39</v>
      </c>
    </row>
    <row r="328" spans="1:13" x14ac:dyDescent="0.2">
      <c r="A328" t="s">
        <v>457</v>
      </c>
      <c r="B328" t="s">
        <v>1172</v>
      </c>
      <c r="C328" t="s">
        <v>1143</v>
      </c>
      <c r="D328" t="s">
        <v>71</v>
      </c>
      <c r="E328" t="s">
        <v>1144</v>
      </c>
      <c r="F328" t="s">
        <v>72</v>
      </c>
      <c r="G328" s="1">
        <v>37.101951599121094</v>
      </c>
      <c r="I328" s="23" t="e">
        <f>POWER(10,((F328-40.566)/-3.7937))</f>
        <v>#VALUE!</v>
      </c>
      <c r="J328" s="23" t="e">
        <f t="shared" ref="J328" si="287">AVERAGE(I328:I329)</f>
        <v>#VALUE!</v>
      </c>
      <c r="K328" s="23" t="e">
        <f t="shared" ref="K328" si="288">STDEV(I328:I329)</f>
        <v>#VALUE!</v>
      </c>
      <c r="L328">
        <v>3</v>
      </c>
      <c r="M328">
        <v>39</v>
      </c>
    </row>
    <row r="329" spans="1:13" x14ac:dyDescent="0.2">
      <c r="A329" t="s">
        <v>488</v>
      </c>
      <c r="B329" t="s">
        <v>1172</v>
      </c>
      <c r="C329" t="s">
        <v>1143</v>
      </c>
      <c r="D329" t="s">
        <v>71</v>
      </c>
      <c r="E329" t="s">
        <v>1144</v>
      </c>
      <c r="F329" s="1">
        <v>37.101950000000002</v>
      </c>
      <c r="G329" s="1">
        <v>37.101951599121094</v>
      </c>
      <c r="I329" s="23">
        <f>POWER(10,((F329-40.566)/-3.7937))</f>
        <v>8.1866446312913244</v>
      </c>
      <c r="L329">
        <v>3</v>
      </c>
      <c r="M329">
        <v>30</v>
      </c>
    </row>
    <row r="330" spans="1:13" x14ac:dyDescent="0.2">
      <c r="A330" t="s">
        <v>527</v>
      </c>
      <c r="B330" t="s">
        <v>1173</v>
      </c>
      <c r="C330" t="s">
        <v>1143</v>
      </c>
      <c r="D330" t="s">
        <v>71</v>
      </c>
      <c r="E330" t="s">
        <v>1144</v>
      </c>
      <c r="F330" t="s">
        <v>72</v>
      </c>
      <c r="I330" s="23" t="e">
        <f>POWER(10,((F330-40.566)/-3.7937))</f>
        <v>#VALUE!</v>
      </c>
      <c r="J330" s="23" t="e">
        <f t="shared" ref="J330" si="289">AVERAGE(I330:I331)</f>
        <v>#VALUE!</v>
      </c>
      <c r="K330" s="23" t="e">
        <f t="shared" ref="K330" si="290">STDEV(I330:I331)</f>
        <v>#VALUE!</v>
      </c>
      <c r="L330">
        <v>3</v>
      </c>
      <c r="M330">
        <v>39</v>
      </c>
    </row>
    <row r="331" spans="1:13" x14ac:dyDescent="0.2">
      <c r="A331" t="s">
        <v>558</v>
      </c>
      <c r="B331" t="s">
        <v>1173</v>
      </c>
      <c r="C331" t="s">
        <v>1143</v>
      </c>
      <c r="D331" t="s">
        <v>71</v>
      </c>
      <c r="E331" t="s">
        <v>1144</v>
      </c>
      <c r="F331" t="s">
        <v>72</v>
      </c>
      <c r="I331" s="23" t="e">
        <f>POWER(10,((F331-40.566)/-3.7937))</f>
        <v>#VALUE!</v>
      </c>
      <c r="L331">
        <v>3</v>
      </c>
      <c r="M331">
        <v>39</v>
      </c>
    </row>
    <row r="332" spans="1:13" x14ac:dyDescent="0.2">
      <c r="A332" t="s">
        <v>597</v>
      </c>
      <c r="B332" t="s">
        <v>1174</v>
      </c>
      <c r="C332" t="s">
        <v>1143</v>
      </c>
      <c r="D332" t="s">
        <v>71</v>
      </c>
      <c r="E332" t="s">
        <v>1144</v>
      </c>
      <c r="F332" t="s">
        <v>72</v>
      </c>
      <c r="I332" s="23" t="e">
        <f>POWER(10,((F332-40.566)/-3.7937))</f>
        <v>#VALUE!</v>
      </c>
      <c r="J332" s="23" t="e">
        <f t="shared" ref="J332" si="291">AVERAGE(I332:I333)</f>
        <v>#VALUE!</v>
      </c>
      <c r="K332" s="23" t="e">
        <f t="shared" ref="K332" si="292">STDEV(I332:I333)</f>
        <v>#VALUE!</v>
      </c>
      <c r="L332">
        <v>3</v>
      </c>
      <c r="M332">
        <v>39</v>
      </c>
    </row>
    <row r="333" spans="1:13" x14ac:dyDescent="0.2">
      <c r="A333" t="s">
        <v>627</v>
      </c>
      <c r="B333" t="s">
        <v>1174</v>
      </c>
      <c r="C333" t="s">
        <v>1143</v>
      </c>
      <c r="D333" t="s">
        <v>71</v>
      </c>
      <c r="E333" t="s">
        <v>1144</v>
      </c>
      <c r="F333" t="s">
        <v>72</v>
      </c>
      <c r="I333" s="23" t="e">
        <f>POWER(10,((F333-40.566)/-3.7937))</f>
        <v>#VALUE!</v>
      </c>
      <c r="L333">
        <v>3</v>
      </c>
      <c r="M333">
        <v>39</v>
      </c>
    </row>
    <row r="334" spans="1:13" x14ac:dyDescent="0.2">
      <c r="A334" t="s">
        <v>104</v>
      </c>
      <c r="B334" t="s">
        <v>1175</v>
      </c>
      <c r="C334" t="s">
        <v>1143</v>
      </c>
      <c r="D334" t="s">
        <v>71</v>
      </c>
      <c r="E334" t="s">
        <v>1144</v>
      </c>
      <c r="F334" t="s">
        <v>72</v>
      </c>
      <c r="I334" s="23" t="e">
        <f>POWER(10,((F334-40.566)/-3.7937))</f>
        <v>#VALUE!</v>
      </c>
      <c r="J334" s="23" t="e">
        <f t="shared" ref="J334" si="293">AVERAGE(I334:I335)</f>
        <v>#VALUE!</v>
      </c>
      <c r="K334" s="23" t="e">
        <f t="shared" ref="K334" si="294">STDEV(I334:I335)</f>
        <v>#VALUE!</v>
      </c>
      <c r="L334">
        <v>3</v>
      </c>
      <c r="M334">
        <v>39</v>
      </c>
    </row>
    <row r="335" spans="1:13" x14ac:dyDescent="0.2">
      <c r="A335" t="s">
        <v>135</v>
      </c>
      <c r="B335" t="s">
        <v>1175</v>
      </c>
      <c r="C335" t="s">
        <v>1143</v>
      </c>
      <c r="D335" t="s">
        <v>71</v>
      </c>
      <c r="E335" t="s">
        <v>1144</v>
      </c>
      <c r="F335" t="s">
        <v>72</v>
      </c>
      <c r="I335" s="23" t="e">
        <f>POWER(10,((F335-40.566)/-3.7937))</f>
        <v>#VALUE!</v>
      </c>
      <c r="L335">
        <v>3</v>
      </c>
      <c r="M335">
        <v>39</v>
      </c>
    </row>
    <row r="336" spans="1:13" x14ac:dyDescent="0.2">
      <c r="A336" t="s">
        <v>175</v>
      </c>
      <c r="B336" t="s">
        <v>1176</v>
      </c>
      <c r="C336" t="s">
        <v>1143</v>
      </c>
      <c r="D336" t="s">
        <v>71</v>
      </c>
      <c r="E336" t="s">
        <v>1144</v>
      </c>
      <c r="F336" t="s">
        <v>72</v>
      </c>
      <c r="I336" s="23" t="e">
        <f>POWER(10,((F336-40.566)/-3.7937))</f>
        <v>#VALUE!</v>
      </c>
      <c r="J336" s="23" t="e">
        <f t="shared" ref="J336" si="295">AVERAGE(I336:I337)</f>
        <v>#VALUE!</v>
      </c>
      <c r="K336" s="23" t="e">
        <f t="shared" ref="K336" si="296">STDEV(I336:I337)</f>
        <v>#VALUE!</v>
      </c>
      <c r="L336">
        <v>3</v>
      </c>
      <c r="M336">
        <v>39</v>
      </c>
    </row>
    <row r="337" spans="1:13" x14ac:dyDescent="0.2">
      <c r="A337" t="s">
        <v>205</v>
      </c>
      <c r="B337" t="s">
        <v>1176</v>
      </c>
      <c r="C337" t="s">
        <v>1143</v>
      </c>
      <c r="D337" t="s">
        <v>71</v>
      </c>
      <c r="E337" t="s">
        <v>1144</v>
      </c>
      <c r="F337" t="s">
        <v>72</v>
      </c>
      <c r="I337" s="23" t="e">
        <f>POWER(10,((F337-40.566)/-3.7937))</f>
        <v>#VALUE!</v>
      </c>
      <c r="L337">
        <v>3</v>
      </c>
      <c r="M337">
        <v>39</v>
      </c>
    </row>
    <row r="338" spans="1:13" x14ac:dyDescent="0.2">
      <c r="A338" t="s">
        <v>245</v>
      </c>
      <c r="B338" t="s">
        <v>246</v>
      </c>
      <c r="C338" t="s">
        <v>1143</v>
      </c>
      <c r="D338" t="s">
        <v>71</v>
      </c>
      <c r="E338" t="s">
        <v>1144</v>
      </c>
      <c r="F338" t="s">
        <v>72</v>
      </c>
      <c r="I338" s="23" t="e">
        <f>POWER(10,((F338-40.566)/-3.7937))</f>
        <v>#VALUE!</v>
      </c>
      <c r="J338" s="23" t="e">
        <f t="shared" ref="J338" si="297">AVERAGE(I338:I339)</f>
        <v>#VALUE!</v>
      </c>
      <c r="K338" s="23" t="e">
        <f t="shared" ref="K338" si="298">STDEV(I338:I339)</f>
        <v>#VALUE!</v>
      </c>
      <c r="L338">
        <v>3</v>
      </c>
      <c r="M338">
        <v>39</v>
      </c>
    </row>
    <row r="339" spans="1:13" x14ac:dyDescent="0.2">
      <c r="A339" t="s">
        <v>276</v>
      </c>
      <c r="B339" t="s">
        <v>246</v>
      </c>
      <c r="C339" t="s">
        <v>1143</v>
      </c>
      <c r="D339" t="s">
        <v>71</v>
      </c>
      <c r="E339" t="s">
        <v>1144</v>
      </c>
      <c r="F339" t="s">
        <v>72</v>
      </c>
      <c r="I339" s="23" t="e">
        <f>POWER(10,((F339-40.566)/-3.7937))</f>
        <v>#VALUE!</v>
      </c>
      <c r="L339">
        <v>3</v>
      </c>
      <c r="M339">
        <v>39</v>
      </c>
    </row>
    <row r="340" spans="1:13" x14ac:dyDescent="0.2">
      <c r="A340" t="s">
        <v>316</v>
      </c>
      <c r="B340" t="s">
        <v>317</v>
      </c>
      <c r="C340" t="s">
        <v>1143</v>
      </c>
      <c r="D340" t="s">
        <v>71</v>
      </c>
      <c r="E340" t="s">
        <v>1144</v>
      </c>
      <c r="F340" t="s">
        <v>72</v>
      </c>
      <c r="I340" s="23" t="e">
        <f>POWER(10,((F340-40.566)/-3.7937))</f>
        <v>#VALUE!</v>
      </c>
      <c r="J340" s="23" t="e">
        <f t="shared" ref="J340" si="299">AVERAGE(I340:I341)</f>
        <v>#VALUE!</v>
      </c>
      <c r="K340" s="23" t="e">
        <f t="shared" ref="K340" si="300">STDEV(I340:I341)</f>
        <v>#VALUE!</v>
      </c>
      <c r="L340">
        <v>3</v>
      </c>
      <c r="M340">
        <v>39</v>
      </c>
    </row>
    <row r="341" spans="1:13" x14ac:dyDescent="0.2">
      <c r="A341" t="s">
        <v>347</v>
      </c>
      <c r="B341" t="s">
        <v>317</v>
      </c>
      <c r="C341" t="s">
        <v>1143</v>
      </c>
      <c r="D341" t="s">
        <v>71</v>
      </c>
      <c r="E341" t="s">
        <v>1144</v>
      </c>
      <c r="F341" t="s">
        <v>72</v>
      </c>
      <c r="I341" s="23" t="e">
        <f>POWER(10,((F341-40.566)/-3.7937))</f>
        <v>#VALUE!</v>
      </c>
      <c r="L341">
        <v>3</v>
      </c>
      <c r="M341">
        <v>39</v>
      </c>
    </row>
    <row r="342" spans="1:13" x14ac:dyDescent="0.2">
      <c r="A342" t="s">
        <v>387</v>
      </c>
      <c r="B342" t="s">
        <v>388</v>
      </c>
      <c r="C342" t="s">
        <v>1143</v>
      </c>
      <c r="D342" t="s">
        <v>71</v>
      </c>
      <c r="E342" t="s">
        <v>1144</v>
      </c>
      <c r="F342" t="s">
        <v>72</v>
      </c>
      <c r="I342" s="23" t="e">
        <f>POWER(10,((F342-40.566)/-3.7937))</f>
        <v>#VALUE!</v>
      </c>
      <c r="J342" s="23" t="e">
        <f t="shared" ref="J342" si="301">AVERAGE(I342:I343)</f>
        <v>#VALUE!</v>
      </c>
      <c r="K342" s="23" t="e">
        <f t="shared" ref="K342" si="302">STDEV(I342:I343)</f>
        <v>#VALUE!</v>
      </c>
      <c r="L342">
        <v>3</v>
      </c>
      <c r="M342">
        <v>39</v>
      </c>
    </row>
    <row r="343" spans="1:13" x14ac:dyDescent="0.2">
      <c r="A343" t="s">
        <v>418</v>
      </c>
      <c r="B343" t="s">
        <v>388</v>
      </c>
      <c r="C343" t="s">
        <v>1143</v>
      </c>
      <c r="D343" t="s">
        <v>71</v>
      </c>
      <c r="E343" t="s">
        <v>1144</v>
      </c>
      <c r="F343" t="s">
        <v>72</v>
      </c>
      <c r="I343" s="23" t="e">
        <f>POWER(10,((F343-40.566)/-3.7937))</f>
        <v>#VALUE!</v>
      </c>
      <c r="L343">
        <v>3</v>
      </c>
      <c r="M343">
        <v>39</v>
      </c>
    </row>
    <row r="344" spans="1:13" x14ac:dyDescent="0.2">
      <c r="A344" t="s">
        <v>458</v>
      </c>
      <c r="B344" t="s">
        <v>459</v>
      </c>
      <c r="C344" t="s">
        <v>1143</v>
      </c>
      <c r="D344" t="s">
        <v>71</v>
      </c>
      <c r="E344" t="s">
        <v>1144</v>
      </c>
      <c r="F344" t="s">
        <v>72</v>
      </c>
      <c r="I344" s="23" t="e">
        <f>POWER(10,((F344-40.566)/-3.7937))</f>
        <v>#VALUE!</v>
      </c>
      <c r="J344" s="23" t="e">
        <f t="shared" ref="J344" si="303">AVERAGE(I344:I345)</f>
        <v>#VALUE!</v>
      </c>
      <c r="K344" s="23" t="e">
        <f t="shared" ref="K344" si="304">STDEV(I344:I345)</f>
        <v>#VALUE!</v>
      </c>
      <c r="L344">
        <v>3</v>
      </c>
      <c r="M344">
        <v>39</v>
      </c>
    </row>
    <row r="345" spans="1:13" x14ac:dyDescent="0.2">
      <c r="A345" t="s">
        <v>489</v>
      </c>
      <c r="B345" t="s">
        <v>459</v>
      </c>
      <c r="C345" t="s">
        <v>1143</v>
      </c>
      <c r="D345" t="s">
        <v>71</v>
      </c>
      <c r="E345" t="s">
        <v>1144</v>
      </c>
      <c r="F345" t="s">
        <v>72</v>
      </c>
      <c r="I345" s="23" t="e">
        <f>POWER(10,((F345-40.566)/-3.7937))</f>
        <v>#VALUE!</v>
      </c>
      <c r="L345">
        <v>3</v>
      </c>
      <c r="M345">
        <v>39</v>
      </c>
    </row>
    <row r="346" spans="1:13" x14ac:dyDescent="0.2">
      <c r="A346" t="s">
        <v>528</v>
      </c>
      <c r="B346" t="s">
        <v>529</v>
      </c>
      <c r="C346" t="s">
        <v>1143</v>
      </c>
      <c r="D346" t="s">
        <v>71</v>
      </c>
      <c r="E346" t="s">
        <v>1144</v>
      </c>
      <c r="F346" s="1">
        <v>16.559328000000001</v>
      </c>
      <c r="G346" s="1">
        <v>16.640350341796875</v>
      </c>
      <c r="H346" s="1">
        <v>0.11458278447389603</v>
      </c>
      <c r="I346" s="23">
        <f>POWER(10,((F346-40.566)/-3.7937))</f>
        <v>2128317.8210849827</v>
      </c>
      <c r="J346" s="23">
        <f t="shared" ref="J346" si="305">AVERAGE(I346:I347)</f>
        <v>2028636.7404078946</v>
      </c>
      <c r="K346" s="23">
        <f t="shared" ref="K346" si="306">STDEV(I346:I347)</f>
        <v>140970.33620554468</v>
      </c>
      <c r="L346">
        <v>3</v>
      </c>
      <c r="M346">
        <v>13</v>
      </c>
    </row>
    <row r="347" spans="1:13" x14ac:dyDescent="0.2">
      <c r="A347" t="s">
        <v>559</v>
      </c>
      <c r="B347" t="s">
        <v>529</v>
      </c>
      <c r="C347" t="s">
        <v>1143</v>
      </c>
      <c r="D347" t="s">
        <v>71</v>
      </c>
      <c r="E347" t="s">
        <v>1144</v>
      </c>
      <c r="F347" s="1">
        <v>16.721373</v>
      </c>
      <c r="G347" s="1">
        <v>16.640350341796875</v>
      </c>
      <c r="H347" s="1">
        <v>0.11458278447389603</v>
      </c>
      <c r="I347" s="23">
        <f>POWER(10,((F347-40.566)/-3.7937))</f>
        <v>1928955.6597308065</v>
      </c>
      <c r="L347">
        <v>3</v>
      </c>
      <c r="M347">
        <v>13</v>
      </c>
    </row>
    <row r="348" spans="1:13" x14ac:dyDescent="0.2">
      <c r="A348" t="s">
        <v>598</v>
      </c>
      <c r="B348" t="s">
        <v>599</v>
      </c>
      <c r="C348" t="s">
        <v>1143</v>
      </c>
      <c r="D348" t="s">
        <v>71</v>
      </c>
      <c r="E348" t="s">
        <v>1144</v>
      </c>
      <c r="F348" s="1">
        <v>18.537593999999999</v>
      </c>
      <c r="G348" s="1">
        <v>19.505456924438477</v>
      </c>
      <c r="H348" s="1">
        <v>1.368765115737915</v>
      </c>
      <c r="I348" s="23">
        <f>POWER(10,((F348-40.566)/-3.7937))</f>
        <v>640583.3385504327</v>
      </c>
      <c r="J348" s="23">
        <f t="shared" ref="J348" si="307">AVERAGE(I348:I349)</f>
        <v>419214.86259226338</v>
      </c>
      <c r="K348" s="23">
        <f t="shared" ref="K348" si="308">STDEV(I348:I349)</f>
        <v>313062.30098190543</v>
      </c>
      <c r="L348">
        <v>3</v>
      </c>
      <c r="M348">
        <v>15</v>
      </c>
    </row>
    <row r="349" spans="1:13" x14ac:dyDescent="0.2">
      <c r="A349" t="s">
        <v>628</v>
      </c>
      <c r="B349" t="s">
        <v>599</v>
      </c>
      <c r="C349" t="s">
        <v>1143</v>
      </c>
      <c r="D349" t="s">
        <v>71</v>
      </c>
      <c r="E349" t="s">
        <v>1144</v>
      </c>
      <c r="F349" s="1">
        <v>20.473320000000001</v>
      </c>
      <c r="G349" s="1">
        <v>19.505456924438477</v>
      </c>
      <c r="H349" s="1">
        <v>1.368765115737915</v>
      </c>
      <c r="I349" s="23">
        <f>POWER(10,((F349-40.566)/-3.7937))</f>
        <v>197846.38663409406</v>
      </c>
      <c r="L349">
        <v>3</v>
      </c>
      <c r="M349">
        <v>17</v>
      </c>
    </row>
    <row r="350" spans="1:13" x14ac:dyDescent="0.2">
      <c r="A350" t="s">
        <v>105</v>
      </c>
      <c r="B350" t="s">
        <v>106</v>
      </c>
      <c r="C350" t="s">
        <v>1143</v>
      </c>
      <c r="D350" t="s">
        <v>71</v>
      </c>
      <c r="E350" t="s">
        <v>1144</v>
      </c>
      <c r="F350" t="s">
        <v>72</v>
      </c>
      <c r="I350" s="23" t="e">
        <f>POWER(10,((F350-40.566)/-3.7937))</f>
        <v>#VALUE!</v>
      </c>
      <c r="J350" s="23" t="e">
        <f t="shared" ref="J350" si="309">AVERAGE(I350:I351)</f>
        <v>#VALUE!</v>
      </c>
      <c r="K350" s="23" t="e">
        <f t="shared" ref="K350" si="310">STDEV(I350:I351)</f>
        <v>#VALUE!</v>
      </c>
      <c r="L350">
        <v>3</v>
      </c>
      <c r="M350">
        <v>39</v>
      </c>
    </row>
    <row r="351" spans="1:13" x14ac:dyDescent="0.2">
      <c r="A351" t="s">
        <v>136</v>
      </c>
      <c r="B351" t="s">
        <v>106</v>
      </c>
      <c r="C351" t="s">
        <v>1143</v>
      </c>
      <c r="D351" t="s">
        <v>71</v>
      </c>
      <c r="E351" t="s">
        <v>1144</v>
      </c>
      <c r="F351" t="s">
        <v>72</v>
      </c>
      <c r="I351" s="23" t="e">
        <f>POWER(10,((F351-40.566)/-3.7937))</f>
        <v>#VALUE!</v>
      </c>
      <c r="L351">
        <v>3</v>
      </c>
      <c r="M351">
        <v>39</v>
      </c>
    </row>
    <row r="352" spans="1:13" x14ac:dyDescent="0.2">
      <c r="A352" t="s">
        <v>176</v>
      </c>
      <c r="B352" t="s">
        <v>177</v>
      </c>
      <c r="C352" t="s">
        <v>1143</v>
      </c>
      <c r="D352" t="s">
        <v>71</v>
      </c>
      <c r="E352" t="s">
        <v>1144</v>
      </c>
      <c r="F352" s="1">
        <v>31.810127000000001</v>
      </c>
      <c r="G352" s="1">
        <v>31.681819915771484</v>
      </c>
      <c r="H352" s="1">
        <v>0.18145398795604706</v>
      </c>
      <c r="I352" s="23">
        <f>POWER(10,((F352-40.566)/-3.7937))</f>
        <v>203.2373540419164</v>
      </c>
      <c r="J352" s="23">
        <f t="shared" ref="J352" si="311">AVERAGE(I352:I353)</f>
        <v>220.36377223505059</v>
      </c>
      <c r="K352" s="23">
        <f t="shared" ref="K352" si="312">STDEV(I352:I353)</f>
        <v>24.220412883603665</v>
      </c>
      <c r="L352">
        <v>3</v>
      </c>
      <c r="M352">
        <v>29</v>
      </c>
    </row>
    <row r="353" spans="1:13" x14ac:dyDescent="0.2">
      <c r="A353" t="s">
        <v>206</v>
      </c>
      <c r="B353" t="s">
        <v>177</v>
      </c>
      <c r="C353" t="s">
        <v>1143</v>
      </c>
      <c r="D353" t="s">
        <v>71</v>
      </c>
      <c r="E353" t="s">
        <v>1144</v>
      </c>
      <c r="F353" s="1">
        <v>31.553512999999999</v>
      </c>
      <c r="G353" s="1">
        <v>31.681819915771484</v>
      </c>
      <c r="H353" s="1">
        <v>0.18145398795604706</v>
      </c>
      <c r="I353" s="23">
        <f>POWER(10,((F353-40.566)/-3.7937))</f>
        <v>237.49019042818475</v>
      </c>
      <c r="L353">
        <v>3</v>
      </c>
      <c r="M353">
        <v>28</v>
      </c>
    </row>
    <row r="354" spans="1:13" x14ac:dyDescent="0.2">
      <c r="A354" t="s">
        <v>247</v>
      </c>
      <c r="B354" t="s">
        <v>248</v>
      </c>
      <c r="C354" t="s">
        <v>1143</v>
      </c>
      <c r="D354" t="s">
        <v>71</v>
      </c>
      <c r="E354" t="s">
        <v>1144</v>
      </c>
      <c r="F354" s="1">
        <v>33.071420000000003</v>
      </c>
      <c r="G354" s="1">
        <v>33.035049438476562</v>
      </c>
      <c r="H354" s="1">
        <v>5.1436688750982285E-2</v>
      </c>
      <c r="I354" s="23">
        <f>POWER(10,((F354-40.566)/-3.7937))</f>
        <v>94.522047525888524</v>
      </c>
      <c r="J354" s="23">
        <f t="shared" ref="J354" si="313">AVERAGE(I354:I355)</f>
        <v>96.655464548979239</v>
      </c>
      <c r="K354" s="23">
        <f t="shared" ref="K354" si="314">STDEV(I354:I355)</f>
        <v>3.0171072882525132</v>
      </c>
      <c r="L354">
        <v>3</v>
      </c>
      <c r="M354">
        <v>30</v>
      </c>
    </row>
    <row r="355" spans="1:13" x14ac:dyDescent="0.2">
      <c r="A355" t="s">
        <v>277</v>
      </c>
      <c r="B355" t="s">
        <v>248</v>
      </c>
      <c r="C355" t="s">
        <v>1143</v>
      </c>
      <c r="D355" t="s">
        <v>71</v>
      </c>
      <c r="E355" t="s">
        <v>1144</v>
      </c>
      <c r="F355" s="1">
        <v>32.998676000000003</v>
      </c>
      <c r="G355" s="1">
        <v>33.035049438476562</v>
      </c>
      <c r="H355" s="1">
        <v>5.1436688750982285E-2</v>
      </c>
      <c r="I355" s="23">
        <f>POWER(10,((F355-40.566)/-3.7937))</f>
        <v>98.78888157206994</v>
      </c>
      <c r="L355">
        <v>3</v>
      </c>
      <c r="M355">
        <v>29</v>
      </c>
    </row>
    <row r="356" spans="1:13" x14ac:dyDescent="0.2">
      <c r="A356" t="s">
        <v>318</v>
      </c>
      <c r="B356" t="s">
        <v>319</v>
      </c>
      <c r="C356" t="s">
        <v>1143</v>
      </c>
      <c r="D356" t="s">
        <v>71</v>
      </c>
      <c r="E356" t="s">
        <v>1144</v>
      </c>
      <c r="F356" t="s">
        <v>72</v>
      </c>
      <c r="I356" s="23" t="e">
        <f>POWER(10,((F356-40.566)/-3.7937))</f>
        <v>#VALUE!</v>
      </c>
      <c r="J356" s="23" t="e">
        <f t="shared" ref="J356" si="315">AVERAGE(I356:I357)</f>
        <v>#VALUE!</v>
      </c>
      <c r="K356" s="23" t="e">
        <f t="shared" ref="K356" si="316">STDEV(I356:I357)</f>
        <v>#VALUE!</v>
      </c>
      <c r="L356">
        <v>3</v>
      </c>
      <c r="M356">
        <v>39</v>
      </c>
    </row>
    <row r="357" spans="1:13" x14ac:dyDescent="0.2">
      <c r="A357" t="s">
        <v>348</v>
      </c>
      <c r="B357" t="s">
        <v>319</v>
      </c>
      <c r="C357" t="s">
        <v>1143</v>
      </c>
      <c r="D357" t="s">
        <v>71</v>
      </c>
      <c r="E357" t="s">
        <v>1144</v>
      </c>
      <c r="F357" t="s">
        <v>72</v>
      </c>
      <c r="I357" s="23" t="e">
        <f>POWER(10,((F357-40.566)/-3.7937))</f>
        <v>#VALUE!</v>
      </c>
      <c r="L357">
        <v>3</v>
      </c>
      <c r="M357">
        <v>39</v>
      </c>
    </row>
    <row r="358" spans="1:13" x14ac:dyDescent="0.2">
      <c r="A358" t="s">
        <v>389</v>
      </c>
      <c r="B358" t="s">
        <v>390</v>
      </c>
      <c r="C358" t="s">
        <v>1143</v>
      </c>
      <c r="D358" t="s">
        <v>71</v>
      </c>
      <c r="E358" t="s">
        <v>1144</v>
      </c>
      <c r="F358" s="1">
        <v>19.191416</v>
      </c>
      <c r="G358" s="1">
        <v>19.129825592041016</v>
      </c>
      <c r="H358" s="1">
        <v>8.7101690471172333E-2</v>
      </c>
      <c r="I358" s="23">
        <f>POWER(10,((F358-40.566)/-3.7937))</f>
        <v>430756.1523464882</v>
      </c>
      <c r="J358" s="23">
        <f t="shared" ref="J358" si="317">AVERAGE(I358:I359)</f>
        <v>447476.06523386535</v>
      </c>
      <c r="K358" s="23">
        <f t="shared" ref="K358" si="318">STDEV(I358:I359)</f>
        <v>23645.527567025449</v>
      </c>
      <c r="L358">
        <v>3</v>
      </c>
      <c r="M358">
        <v>16</v>
      </c>
    </row>
    <row r="359" spans="1:13" x14ac:dyDescent="0.2">
      <c r="A359" t="s">
        <v>419</v>
      </c>
      <c r="B359" t="s">
        <v>390</v>
      </c>
      <c r="C359" t="s">
        <v>1143</v>
      </c>
      <c r="D359" t="s">
        <v>71</v>
      </c>
      <c r="E359" t="s">
        <v>1144</v>
      </c>
      <c r="F359" s="1">
        <v>19.068235000000001</v>
      </c>
      <c r="G359" s="1">
        <v>19.129825592041016</v>
      </c>
      <c r="H359" s="1">
        <v>8.7101690471172333E-2</v>
      </c>
      <c r="I359" s="23">
        <f>POWER(10,((F359-40.566)/-3.7937))</f>
        <v>464195.97812124249</v>
      </c>
      <c r="L359">
        <v>3</v>
      </c>
      <c r="M359">
        <v>16</v>
      </c>
    </row>
    <row r="360" spans="1:13" x14ac:dyDescent="0.2">
      <c r="A360" t="s">
        <v>460</v>
      </c>
      <c r="B360" t="s">
        <v>461</v>
      </c>
      <c r="C360" t="s">
        <v>1143</v>
      </c>
      <c r="D360" t="s">
        <v>71</v>
      </c>
      <c r="E360" t="s">
        <v>1144</v>
      </c>
      <c r="F360" s="1">
        <v>19.307178</v>
      </c>
      <c r="G360" s="1">
        <v>19.425098419189453</v>
      </c>
      <c r="H360" s="1">
        <v>0.16676394641399384</v>
      </c>
      <c r="I360" s="23">
        <f>POWER(10,((F360-40.566)/-3.7937))</f>
        <v>401529.2756877559</v>
      </c>
      <c r="J360" s="23">
        <f t="shared" ref="J360" si="319">AVERAGE(I360:I361)</f>
        <v>374753.31924931944</v>
      </c>
      <c r="K360" s="23">
        <f t="shared" ref="K360" si="320">STDEV(I360:I361)</f>
        <v>37866.920740748043</v>
      </c>
      <c r="L360">
        <v>3</v>
      </c>
      <c r="M360">
        <v>16</v>
      </c>
    </row>
    <row r="361" spans="1:13" x14ac:dyDescent="0.2">
      <c r="A361" t="s">
        <v>490</v>
      </c>
      <c r="B361" t="s">
        <v>461</v>
      </c>
      <c r="C361" t="s">
        <v>1143</v>
      </c>
      <c r="D361" t="s">
        <v>71</v>
      </c>
      <c r="E361" t="s">
        <v>1144</v>
      </c>
      <c r="F361" s="1">
        <v>19.543018</v>
      </c>
      <c r="G361" s="1">
        <v>19.425098419189453</v>
      </c>
      <c r="H361" s="1">
        <v>0.16676394641399384</v>
      </c>
      <c r="I361" s="23">
        <f>POWER(10,((F361-40.566)/-3.7937))</f>
        <v>347977.36281088297</v>
      </c>
      <c r="L361">
        <v>3</v>
      </c>
      <c r="M361">
        <v>16</v>
      </c>
    </row>
    <row r="362" spans="1:13" x14ac:dyDescent="0.2">
      <c r="A362" t="s">
        <v>530</v>
      </c>
      <c r="B362" t="s">
        <v>531</v>
      </c>
      <c r="C362" t="s">
        <v>1143</v>
      </c>
      <c r="D362" t="s">
        <v>71</v>
      </c>
      <c r="E362" t="s">
        <v>1144</v>
      </c>
      <c r="F362" s="1">
        <v>34.12473</v>
      </c>
      <c r="G362" s="1">
        <v>35.202369689941406</v>
      </c>
      <c r="H362" s="1">
        <v>1.524013876914978</v>
      </c>
      <c r="I362" s="23">
        <f>POWER(10,((F362-40.566)/-3.7937))</f>
        <v>49.875351433047058</v>
      </c>
      <c r="J362" s="23">
        <f t="shared" ref="J362" si="321">AVERAGE(I362:I363)</f>
        <v>31.678843572651612</v>
      </c>
      <c r="K362" s="23">
        <f t="shared" ref="K362" si="322">STDEV(I362:I363)</f>
        <v>25.73374820399987</v>
      </c>
      <c r="L362">
        <v>3</v>
      </c>
      <c r="M362">
        <v>31</v>
      </c>
    </row>
    <row r="363" spans="1:13" x14ac:dyDescent="0.2">
      <c r="A363" t="s">
        <v>560</v>
      </c>
      <c r="B363" t="s">
        <v>531</v>
      </c>
      <c r="C363" t="s">
        <v>1143</v>
      </c>
      <c r="D363" t="s">
        <v>71</v>
      </c>
      <c r="E363" t="s">
        <v>1144</v>
      </c>
      <c r="F363" s="1">
        <v>36.280009999999997</v>
      </c>
      <c r="G363" s="1">
        <v>35.202369689941406</v>
      </c>
      <c r="H363" s="1">
        <v>1.524013876914978</v>
      </c>
      <c r="I363" s="23">
        <f>POWER(10,((F363-40.566)/-3.7937))</f>
        <v>13.482335712256166</v>
      </c>
      <c r="L363">
        <v>3</v>
      </c>
      <c r="M363">
        <v>33</v>
      </c>
    </row>
    <row r="364" spans="1:13" x14ac:dyDescent="0.2">
      <c r="A364" t="s">
        <v>600</v>
      </c>
      <c r="B364" t="s">
        <v>601</v>
      </c>
      <c r="C364" t="s">
        <v>1143</v>
      </c>
      <c r="D364" t="s">
        <v>71</v>
      </c>
      <c r="E364" t="s">
        <v>1144</v>
      </c>
      <c r="F364" s="1">
        <v>33.425114000000001</v>
      </c>
      <c r="G364" s="1">
        <v>33.809230804443359</v>
      </c>
      <c r="H364" s="1">
        <v>0.54322367906570435</v>
      </c>
      <c r="I364" s="23">
        <f>POWER(10,((F364-40.566)/-3.7937))</f>
        <v>76.260769567751595</v>
      </c>
      <c r="J364" s="23">
        <f t="shared" ref="J364" si="323">AVERAGE(I364:I365)</f>
        <v>62.050794704753017</v>
      </c>
      <c r="K364" s="23">
        <f t="shared" ref="K364" si="324">STDEV(I364:I365)</f>
        <v>20.095939172233326</v>
      </c>
      <c r="L364">
        <v>3</v>
      </c>
      <c r="M364">
        <v>30</v>
      </c>
    </row>
    <row r="365" spans="1:13" x14ac:dyDescent="0.2">
      <c r="A365" t="s">
        <v>629</v>
      </c>
      <c r="B365" t="s">
        <v>601</v>
      </c>
      <c r="C365" t="s">
        <v>1143</v>
      </c>
      <c r="D365" t="s">
        <v>71</v>
      </c>
      <c r="E365" t="s">
        <v>1144</v>
      </c>
      <c r="F365" s="1">
        <v>34.193348</v>
      </c>
      <c r="G365" s="1">
        <v>33.809230804443359</v>
      </c>
      <c r="H365" s="1">
        <v>0.54322367906570435</v>
      </c>
      <c r="I365" s="23">
        <f>POWER(10,((F365-40.566)/-3.7937))</f>
        <v>47.840819841754431</v>
      </c>
      <c r="L365">
        <v>3</v>
      </c>
      <c r="M365">
        <v>31</v>
      </c>
    </row>
    <row r="366" spans="1:13" x14ac:dyDescent="0.2">
      <c r="A366" t="s">
        <v>107</v>
      </c>
      <c r="B366" t="s">
        <v>108</v>
      </c>
      <c r="C366" t="s">
        <v>1143</v>
      </c>
      <c r="D366" t="s">
        <v>71</v>
      </c>
      <c r="E366" t="s">
        <v>1144</v>
      </c>
      <c r="F366" s="1">
        <v>35.051400000000001</v>
      </c>
      <c r="G366" s="1">
        <v>34.615219116210938</v>
      </c>
      <c r="H366" s="1">
        <v>0.61685454845428467</v>
      </c>
      <c r="I366" s="23">
        <f>POWER(10,((F366-40.566)/-3.7937))</f>
        <v>28.419764579932451</v>
      </c>
      <c r="J366" s="23">
        <f t="shared" ref="J366" si="325">AVERAGE(I366:I367)</f>
        <v>38.339000537384173</v>
      </c>
      <c r="K366" s="23">
        <f t="shared" ref="K366" si="326">STDEV(I366:I367)</f>
        <v>14.027918019407078</v>
      </c>
      <c r="L366">
        <v>3</v>
      </c>
      <c r="M366">
        <v>32</v>
      </c>
    </row>
    <row r="367" spans="1:13" x14ac:dyDescent="0.2">
      <c r="A367" t="s">
        <v>137</v>
      </c>
      <c r="B367" t="s">
        <v>108</v>
      </c>
      <c r="C367" t="s">
        <v>1143</v>
      </c>
      <c r="D367" t="s">
        <v>71</v>
      </c>
      <c r="E367" t="s">
        <v>1144</v>
      </c>
      <c r="F367" s="1">
        <v>34.179034999999999</v>
      </c>
      <c r="G367" s="1">
        <v>34.615219116210938</v>
      </c>
      <c r="H367" s="1">
        <v>0.61685454845428467</v>
      </c>
      <c r="I367" s="23">
        <f>POWER(10,((F367-40.566)/-3.7937))</f>
        <v>48.258236494835892</v>
      </c>
      <c r="L367">
        <v>3</v>
      </c>
      <c r="M367">
        <v>31</v>
      </c>
    </row>
    <row r="368" spans="1:13" x14ac:dyDescent="0.2">
      <c r="A368" t="s">
        <v>178</v>
      </c>
      <c r="B368" t="s">
        <v>179</v>
      </c>
      <c r="C368" t="s">
        <v>1143</v>
      </c>
      <c r="D368" t="s">
        <v>71</v>
      </c>
      <c r="E368" t="s">
        <v>1144</v>
      </c>
      <c r="F368" t="s">
        <v>72</v>
      </c>
      <c r="I368" s="23" t="e">
        <f>POWER(10,((F368-40.566)/-3.7937))</f>
        <v>#VALUE!</v>
      </c>
      <c r="J368" s="23" t="e">
        <f t="shared" ref="J368" si="327">AVERAGE(I368:I369)</f>
        <v>#VALUE!</v>
      </c>
      <c r="K368" s="23" t="e">
        <f t="shared" ref="K368" si="328">STDEV(I368:I369)</f>
        <v>#VALUE!</v>
      </c>
      <c r="L368">
        <v>3</v>
      </c>
      <c r="M368">
        <v>39</v>
      </c>
    </row>
    <row r="369" spans="1:13" x14ac:dyDescent="0.2">
      <c r="A369" t="s">
        <v>207</v>
      </c>
      <c r="B369" t="s">
        <v>179</v>
      </c>
      <c r="C369" t="s">
        <v>1143</v>
      </c>
      <c r="D369" t="s">
        <v>71</v>
      </c>
      <c r="E369" t="s">
        <v>1144</v>
      </c>
      <c r="F369" t="s">
        <v>72</v>
      </c>
      <c r="I369" s="23" t="e">
        <f>POWER(10,((F369-40.566)/-3.7937))</f>
        <v>#VALUE!</v>
      </c>
      <c r="L369">
        <v>3</v>
      </c>
      <c r="M369">
        <v>39</v>
      </c>
    </row>
    <row r="370" spans="1:13" x14ac:dyDescent="0.2">
      <c r="A370" t="s">
        <v>249</v>
      </c>
      <c r="B370" t="s">
        <v>250</v>
      </c>
      <c r="C370" t="s">
        <v>1143</v>
      </c>
      <c r="D370" t="s">
        <v>71</v>
      </c>
      <c r="E370" t="s">
        <v>1144</v>
      </c>
      <c r="F370" s="1">
        <v>18.950592</v>
      </c>
      <c r="G370" s="1">
        <v>18.942424774169922</v>
      </c>
      <c r="H370" s="1">
        <v>1.1550259776413441E-2</v>
      </c>
      <c r="I370" s="23">
        <f>POWER(10,((F370-40.566)/-3.7937))</f>
        <v>498553.15507212706</v>
      </c>
      <c r="J370" s="23">
        <f t="shared" ref="J370" si="329">AVERAGE(I370:I371)</f>
        <v>501036.75298885489</v>
      </c>
      <c r="K370" s="23">
        <f t="shared" ref="K370" si="330">STDEV(I370:I371)</f>
        <v>3512.3378573180171</v>
      </c>
      <c r="L370">
        <v>3</v>
      </c>
      <c r="M370">
        <v>16</v>
      </c>
    </row>
    <row r="371" spans="1:13" x14ac:dyDescent="0.2">
      <c r="A371" t="s">
        <v>278</v>
      </c>
      <c r="B371" t="s">
        <v>250</v>
      </c>
      <c r="C371" t="s">
        <v>1143</v>
      </c>
      <c r="D371" t="s">
        <v>71</v>
      </c>
      <c r="E371" t="s">
        <v>1144</v>
      </c>
      <c r="F371" s="1">
        <v>18.934258</v>
      </c>
      <c r="G371" s="1">
        <v>18.942424774169922</v>
      </c>
      <c r="H371" s="1">
        <v>1.1550259776413441E-2</v>
      </c>
      <c r="I371" s="23">
        <f>POWER(10,((F371-40.566)/-3.7937))</f>
        <v>503520.35090558266</v>
      </c>
      <c r="L371">
        <v>3</v>
      </c>
      <c r="M371">
        <v>16</v>
      </c>
    </row>
    <row r="372" spans="1:13" x14ac:dyDescent="0.2">
      <c r="A372" t="s">
        <v>320</v>
      </c>
      <c r="B372" t="s">
        <v>321</v>
      </c>
      <c r="C372" t="s">
        <v>1143</v>
      </c>
      <c r="D372" t="s">
        <v>71</v>
      </c>
      <c r="E372" t="s">
        <v>1144</v>
      </c>
      <c r="F372" s="1">
        <v>17.858142999999998</v>
      </c>
      <c r="G372" s="1">
        <v>18.047805786132812</v>
      </c>
      <c r="H372" s="1">
        <v>0.26822388172149658</v>
      </c>
      <c r="I372" s="23">
        <f>POWER(10,((F372-40.566)/-3.7937))</f>
        <v>967554.55528372794</v>
      </c>
      <c r="J372" s="23">
        <f t="shared" ref="J372" si="331">AVERAGE(I372:I373)</f>
        <v>868065.49117298028</v>
      </c>
      <c r="K372" s="23">
        <f t="shared" ref="K372" si="332">STDEV(I372:I373)</f>
        <v>140698.78377322562</v>
      </c>
      <c r="L372">
        <v>3</v>
      </c>
      <c r="M372">
        <v>14</v>
      </c>
    </row>
    <row r="373" spans="1:13" x14ac:dyDescent="0.2">
      <c r="A373" t="s">
        <v>349</v>
      </c>
      <c r="B373" t="s">
        <v>321</v>
      </c>
      <c r="C373" t="s">
        <v>1143</v>
      </c>
      <c r="D373" t="s">
        <v>71</v>
      </c>
      <c r="E373" t="s">
        <v>1144</v>
      </c>
      <c r="F373" s="1">
        <v>18.237469000000001</v>
      </c>
      <c r="G373" s="1">
        <v>18.047805786132812</v>
      </c>
      <c r="H373" s="1">
        <v>0.26822388172149658</v>
      </c>
      <c r="I373" s="23">
        <f>POWER(10,((F373-40.566)/-3.7937))</f>
        <v>768576.42706223251</v>
      </c>
      <c r="L373">
        <v>3</v>
      </c>
      <c r="M373">
        <v>15</v>
      </c>
    </row>
    <row r="374" spans="1:13" x14ac:dyDescent="0.2">
      <c r="A374" t="s">
        <v>391</v>
      </c>
      <c r="B374" t="s">
        <v>392</v>
      </c>
      <c r="C374" t="s">
        <v>1143</v>
      </c>
      <c r="D374" t="s">
        <v>71</v>
      </c>
      <c r="E374" t="s">
        <v>1144</v>
      </c>
      <c r="F374" t="s">
        <v>72</v>
      </c>
      <c r="I374" s="23" t="e">
        <f>POWER(10,((F374-40.566)/-3.7937))</f>
        <v>#VALUE!</v>
      </c>
      <c r="J374" s="23" t="e">
        <f t="shared" ref="J374" si="333">AVERAGE(I374:I375)</f>
        <v>#VALUE!</v>
      </c>
      <c r="K374" s="23" t="e">
        <f t="shared" ref="K374" si="334">STDEV(I374:I375)</f>
        <v>#VALUE!</v>
      </c>
      <c r="L374">
        <v>3</v>
      </c>
      <c r="M374">
        <v>39</v>
      </c>
    </row>
    <row r="375" spans="1:13" x14ac:dyDescent="0.2">
      <c r="A375" t="s">
        <v>420</v>
      </c>
      <c r="B375" t="s">
        <v>392</v>
      </c>
      <c r="C375" t="s">
        <v>1143</v>
      </c>
      <c r="D375" t="s">
        <v>71</v>
      </c>
      <c r="E375" t="s">
        <v>1144</v>
      </c>
      <c r="F375" t="s">
        <v>72</v>
      </c>
      <c r="I375" s="23" t="e">
        <f>POWER(10,((F375-40.566)/-3.7937))</f>
        <v>#VALUE!</v>
      </c>
      <c r="L375">
        <v>3</v>
      </c>
      <c r="M375">
        <v>39</v>
      </c>
    </row>
    <row r="376" spans="1:13" x14ac:dyDescent="0.2">
      <c r="A376" t="s">
        <v>462</v>
      </c>
      <c r="B376" t="s">
        <v>463</v>
      </c>
      <c r="C376" t="s">
        <v>1143</v>
      </c>
      <c r="D376" t="s">
        <v>71</v>
      </c>
      <c r="E376" t="s">
        <v>1144</v>
      </c>
      <c r="F376" t="s">
        <v>72</v>
      </c>
      <c r="I376" s="23" t="e">
        <f>POWER(10,((F376-40.566)/-3.7937))</f>
        <v>#VALUE!</v>
      </c>
      <c r="J376" s="23" t="e">
        <f t="shared" ref="J376" si="335">AVERAGE(I376:I377)</f>
        <v>#VALUE!</v>
      </c>
      <c r="K376" s="23" t="e">
        <f t="shared" ref="K376" si="336">STDEV(I376:I377)</f>
        <v>#VALUE!</v>
      </c>
      <c r="L376">
        <v>3</v>
      </c>
      <c r="M376">
        <v>39</v>
      </c>
    </row>
    <row r="377" spans="1:13" x14ac:dyDescent="0.2">
      <c r="A377" t="s">
        <v>491</v>
      </c>
      <c r="B377" t="s">
        <v>463</v>
      </c>
      <c r="C377" t="s">
        <v>1143</v>
      </c>
      <c r="D377" t="s">
        <v>71</v>
      </c>
      <c r="E377" t="s">
        <v>1144</v>
      </c>
      <c r="F377" t="s">
        <v>72</v>
      </c>
      <c r="I377" s="23" t="e">
        <f>POWER(10,((F377-40.566)/-3.7937))</f>
        <v>#VALUE!</v>
      </c>
      <c r="L377">
        <v>3</v>
      </c>
      <c r="M377">
        <v>39</v>
      </c>
    </row>
    <row r="378" spans="1:13" x14ac:dyDescent="0.2">
      <c r="A378" t="s">
        <v>532</v>
      </c>
      <c r="B378" t="s">
        <v>533</v>
      </c>
      <c r="C378" t="s">
        <v>1143</v>
      </c>
      <c r="D378" t="s">
        <v>71</v>
      </c>
      <c r="E378" t="s">
        <v>1144</v>
      </c>
      <c r="F378" s="1">
        <v>34.424446000000003</v>
      </c>
      <c r="G378" s="1">
        <v>33.144153594970703</v>
      </c>
      <c r="H378" s="1">
        <v>1.8106070756912231</v>
      </c>
      <c r="I378" s="23">
        <f>POWER(10,((F378-40.566)/-3.7937))</f>
        <v>41.579796319808118</v>
      </c>
      <c r="J378" s="23">
        <f t="shared" ref="J378" si="337">AVERAGE(I378:I379)</f>
        <v>119.14786158215215</v>
      </c>
      <c r="K378" s="23">
        <f t="shared" ref="K378" si="338">STDEV(I378:I379)</f>
        <v>109.69780990104829</v>
      </c>
      <c r="L378">
        <v>3</v>
      </c>
      <c r="M378">
        <v>31</v>
      </c>
    </row>
    <row r="379" spans="1:13" x14ac:dyDescent="0.2">
      <c r="A379" t="s">
        <v>561</v>
      </c>
      <c r="B379" t="s">
        <v>533</v>
      </c>
      <c r="C379" t="s">
        <v>1143</v>
      </c>
      <c r="D379" t="s">
        <v>71</v>
      </c>
      <c r="E379" t="s">
        <v>1144</v>
      </c>
      <c r="F379" s="1">
        <v>31.863861</v>
      </c>
      <c r="G379" s="1">
        <v>33.144153594970703</v>
      </c>
      <c r="H379" s="1">
        <v>1.8106070756912231</v>
      </c>
      <c r="I379" s="23">
        <f>POWER(10,((F379-40.566)/-3.7937))</f>
        <v>196.71592684449618</v>
      </c>
      <c r="L379">
        <v>3</v>
      </c>
      <c r="M379">
        <v>29</v>
      </c>
    </row>
    <row r="380" spans="1:13" x14ac:dyDescent="0.2">
      <c r="A380" t="s">
        <v>602</v>
      </c>
      <c r="B380" t="s">
        <v>603</v>
      </c>
      <c r="C380" t="s">
        <v>1143</v>
      </c>
      <c r="D380" t="s">
        <v>71</v>
      </c>
      <c r="E380" t="s">
        <v>1144</v>
      </c>
      <c r="F380" t="s">
        <v>72</v>
      </c>
      <c r="I380" s="23" t="e">
        <f>POWER(10,((F380-40.566)/-3.7937))</f>
        <v>#VALUE!</v>
      </c>
      <c r="J380" s="23" t="e">
        <f t="shared" ref="J380" si="339">AVERAGE(I380:I381)</f>
        <v>#VALUE!</v>
      </c>
      <c r="K380" s="23" t="e">
        <f t="shared" ref="K380" si="340">STDEV(I380:I381)</f>
        <v>#VALUE!</v>
      </c>
      <c r="L380">
        <v>3</v>
      </c>
      <c r="M380">
        <v>39</v>
      </c>
    </row>
    <row r="381" spans="1:13" x14ac:dyDescent="0.2">
      <c r="A381" t="s">
        <v>630</v>
      </c>
      <c r="B381" t="s">
        <v>603</v>
      </c>
      <c r="C381" t="s">
        <v>1143</v>
      </c>
      <c r="D381" t="s">
        <v>71</v>
      </c>
      <c r="E381" t="s">
        <v>1144</v>
      </c>
      <c r="F381" t="s">
        <v>72</v>
      </c>
      <c r="I381" s="23" t="e">
        <f>POWER(10,((F381-40.566)/-3.7937))</f>
        <v>#VALUE!</v>
      </c>
      <c r="L381">
        <v>3</v>
      </c>
      <c r="M381">
        <v>39</v>
      </c>
    </row>
    <row r="382" spans="1:13" x14ac:dyDescent="0.2">
      <c r="A382" t="s">
        <v>109</v>
      </c>
      <c r="B382" t="s">
        <v>110</v>
      </c>
      <c r="C382" t="s">
        <v>1143</v>
      </c>
      <c r="D382" t="s">
        <v>71</v>
      </c>
      <c r="E382" t="s">
        <v>1144</v>
      </c>
      <c r="F382" s="1">
        <v>36.724117</v>
      </c>
      <c r="G382" s="1">
        <v>36.724117279052734</v>
      </c>
      <c r="I382" s="23">
        <f>POWER(10,((F382-40.566)/-3.7937))</f>
        <v>10.296764818372441</v>
      </c>
      <c r="J382" s="23" t="e">
        <f t="shared" ref="J382" si="341">AVERAGE(I382:I383)</f>
        <v>#VALUE!</v>
      </c>
      <c r="K382" s="23" t="e">
        <f t="shared" ref="K382" si="342">STDEV(I382:I383)</f>
        <v>#VALUE!</v>
      </c>
      <c r="L382">
        <v>3</v>
      </c>
      <c r="M382">
        <v>32</v>
      </c>
    </row>
    <row r="383" spans="1:13" x14ac:dyDescent="0.2">
      <c r="A383" t="s">
        <v>138</v>
      </c>
      <c r="B383" t="s">
        <v>110</v>
      </c>
      <c r="C383" t="s">
        <v>1143</v>
      </c>
      <c r="D383" t="s">
        <v>71</v>
      </c>
      <c r="E383" t="s">
        <v>1144</v>
      </c>
      <c r="F383" t="s">
        <v>72</v>
      </c>
      <c r="G383" s="1">
        <v>36.724117279052734</v>
      </c>
      <c r="I383" s="23" t="e">
        <f>POWER(10,((F383-40.566)/-3.7937))</f>
        <v>#VALUE!</v>
      </c>
      <c r="L383">
        <v>3</v>
      </c>
      <c r="M383">
        <v>39</v>
      </c>
    </row>
    <row r="384" spans="1:13" x14ac:dyDescent="0.2">
      <c r="A384" t="s">
        <v>180</v>
      </c>
      <c r="B384" t="s">
        <v>181</v>
      </c>
      <c r="C384" t="s">
        <v>1143</v>
      </c>
      <c r="D384" t="s">
        <v>71</v>
      </c>
      <c r="E384" t="s">
        <v>1144</v>
      </c>
      <c r="F384" s="1">
        <v>35.354152999999997</v>
      </c>
      <c r="G384" s="1">
        <v>34.6763916015625</v>
      </c>
      <c r="H384" s="1">
        <v>0.95849621295928955</v>
      </c>
      <c r="I384" s="23">
        <f>POWER(10,((F384-40.566)/-3.7937))</f>
        <v>23.649193082434394</v>
      </c>
      <c r="J384" s="23">
        <f t="shared" ref="J384" si="343">AVERAGE(I384:I385)</f>
        <v>38.745785517050081</v>
      </c>
      <c r="K384" s="23">
        <f t="shared" ref="K384" si="344">STDEV(I384:I385)</f>
        <v>21.349805766652587</v>
      </c>
      <c r="L384">
        <v>3</v>
      </c>
      <c r="M384">
        <v>32</v>
      </c>
    </row>
    <row r="385" spans="1:13" x14ac:dyDescent="0.2">
      <c r="A385" t="s">
        <v>208</v>
      </c>
      <c r="B385" t="s">
        <v>181</v>
      </c>
      <c r="C385" t="s">
        <v>1143</v>
      </c>
      <c r="D385" t="s">
        <v>71</v>
      </c>
      <c r="E385" t="s">
        <v>1144</v>
      </c>
      <c r="F385" s="1">
        <v>33.998634000000003</v>
      </c>
      <c r="G385" s="1">
        <v>34.6763916015625</v>
      </c>
      <c r="H385" s="1">
        <v>0.95849621295928955</v>
      </c>
      <c r="I385" s="23">
        <f>POWER(10,((F385-40.566)/-3.7937))</f>
        <v>53.842377951665775</v>
      </c>
      <c r="L385">
        <v>3</v>
      </c>
      <c r="M385">
        <v>31</v>
      </c>
    </row>
    <row r="386" spans="1:13" x14ac:dyDescent="0.2">
      <c r="A386" t="s">
        <v>251</v>
      </c>
      <c r="B386" t="s">
        <v>252</v>
      </c>
      <c r="C386" t="s">
        <v>1143</v>
      </c>
      <c r="D386" t="s">
        <v>71</v>
      </c>
      <c r="E386" t="s">
        <v>1144</v>
      </c>
      <c r="F386" t="s">
        <v>72</v>
      </c>
      <c r="G386" s="1">
        <v>38.404323577880859</v>
      </c>
      <c r="I386" s="23" t="e">
        <f>POWER(10,((F386-40.566)/-3.7937))</f>
        <v>#VALUE!</v>
      </c>
      <c r="J386" s="23" t="e">
        <f t="shared" ref="J386" si="345">AVERAGE(I386:I387)</f>
        <v>#VALUE!</v>
      </c>
      <c r="K386" s="23" t="e">
        <f t="shared" ref="K386" si="346">STDEV(I386:I387)</f>
        <v>#VALUE!</v>
      </c>
      <c r="L386">
        <v>3</v>
      </c>
      <c r="M386">
        <v>39</v>
      </c>
    </row>
    <row r="387" spans="1:13" x14ac:dyDescent="0.2">
      <c r="A387" t="s">
        <v>279</v>
      </c>
      <c r="B387" t="s">
        <v>252</v>
      </c>
      <c r="C387" t="s">
        <v>1143</v>
      </c>
      <c r="D387" t="s">
        <v>71</v>
      </c>
      <c r="E387" t="s">
        <v>1144</v>
      </c>
      <c r="F387" s="1">
        <v>38.404324000000003</v>
      </c>
      <c r="G387" s="1">
        <v>38.404323577880859</v>
      </c>
      <c r="I387" s="23">
        <f>POWER(10,((F387-40.566)/-3.7937))</f>
        <v>3.7136997201714439</v>
      </c>
      <c r="L387">
        <v>3</v>
      </c>
      <c r="M387">
        <v>33</v>
      </c>
    </row>
    <row r="388" spans="1:13" x14ac:dyDescent="0.2">
      <c r="A388" t="s">
        <v>322</v>
      </c>
      <c r="B388" t="s">
        <v>323</v>
      </c>
      <c r="C388" t="s">
        <v>1143</v>
      </c>
      <c r="D388" t="s">
        <v>71</v>
      </c>
      <c r="E388" t="s">
        <v>1144</v>
      </c>
      <c r="F388" s="1">
        <v>35.393416999999999</v>
      </c>
      <c r="G388" s="1">
        <v>35.393417358398438</v>
      </c>
      <c r="I388" s="23">
        <f>POWER(10,((F388-40.566)/-3.7937))</f>
        <v>23.092265209303726</v>
      </c>
      <c r="J388" s="23" t="e">
        <f t="shared" ref="J388" si="347">AVERAGE(I388:I389)</f>
        <v>#VALUE!</v>
      </c>
      <c r="K388" s="23" t="e">
        <f t="shared" ref="K388" si="348">STDEV(I388:I389)</f>
        <v>#VALUE!</v>
      </c>
      <c r="L388">
        <v>3</v>
      </c>
      <c r="M388">
        <v>30</v>
      </c>
    </row>
    <row r="389" spans="1:13" x14ac:dyDescent="0.2">
      <c r="A389" t="s">
        <v>350</v>
      </c>
      <c r="B389" t="s">
        <v>323</v>
      </c>
      <c r="C389" t="s">
        <v>1143</v>
      </c>
      <c r="D389" t="s">
        <v>71</v>
      </c>
      <c r="E389" t="s">
        <v>1144</v>
      </c>
      <c r="F389" t="s">
        <v>72</v>
      </c>
      <c r="G389" s="1">
        <v>35.393417358398438</v>
      </c>
      <c r="I389" s="23" t="e">
        <f>POWER(10,((F389-40.566)/-3.7937))</f>
        <v>#VALUE!</v>
      </c>
      <c r="L389">
        <v>3</v>
      </c>
      <c r="M389">
        <v>39</v>
      </c>
    </row>
    <row r="390" spans="1:13" x14ac:dyDescent="0.2">
      <c r="A390" t="s">
        <v>393</v>
      </c>
      <c r="B390" t="s">
        <v>394</v>
      </c>
      <c r="C390" t="s">
        <v>1143</v>
      </c>
      <c r="D390" t="s">
        <v>71</v>
      </c>
      <c r="E390" t="s">
        <v>1144</v>
      </c>
      <c r="F390" s="1">
        <v>34.826644999999999</v>
      </c>
      <c r="G390" s="1">
        <v>34.013702392578125</v>
      </c>
      <c r="H390" s="1">
        <v>1.149677038192749</v>
      </c>
      <c r="I390" s="23">
        <f>POWER(10,((F390-40.566)/-3.7937))</f>
        <v>32.573524281552011</v>
      </c>
      <c r="J390" s="23">
        <f t="shared" ref="J390" si="349">AVERAGE(I390:I391)</f>
        <v>59.979656435626332</v>
      </c>
      <c r="K390" s="23">
        <f t="shared" ref="K390" si="350">STDEV(I390:I391)</f>
        <v>38.758123784481278</v>
      </c>
      <c r="L390">
        <v>3</v>
      </c>
      <c r="M390">
        <v>31</v>
      </c>
    </row>
    <row r="391" spans="1:13" x14ac:dyDescent="0.2">
      <c r="A391" t="s">
        <v>421</v>
      </c>
      <c r="B391" t="s">
        <v>394</v>
      </c>
      <c r="C391" t="s">
        <v>1143</v>
      </c>
      <c r="D391" t="s">
        <v>71</v>
      </c>
      <c r="E391" t="s">
        <v>1144</v>
      </c>
      <c r="F391" s="1">
        <v>33.200755999999998</v>
      </c>
      <c r="G391" s="1">
        <v>34.013702392578125</v>
      </c>
      <c r="H391" s="1">
        <v>1.149677038192749</v>
      </c>
      <c r="I391" s="23">
        <f>POWER(10,((F391-40.566)/-3.7937))</f>
        <v>87.385788589700653</v>
      </c>
      <c r="L391">
        <v>3</v>
      </c>
      <c r="M391">
        <v>30</v>
      </c>
    </row>
    <row r="392" spans="1:13" x14ac:dyDescent="0.2">
      <c r="A392" t="s">
        <v>464</v>
      </c>
      <c r="B392" t="s">
        <v>465</v>
      </c>
      <c r="C392" t="s">
        <v>1143</v>
      </c>
      <c r="D392" t="s">
        <v>71</v>
      </c>
      <c r="E392" t="s">
        <v>1144</v>
      </c>
      <c r="F392" s="1">
        <v>32.062249999999999</v>
      </c>
      <c r="G392" s="1">
        <v>32.276519775390625</v>
      </c>
      <c r="H392" s="1">
        <v>0.30302304029464722</v>
      </c>
      <c r="I392" s="23">
        <f>POWER(10,((F392-40.566)/-3.7937))</f>
        <v>174.39948307882943</v>
      </c>
      <c r="J392" s="23">
        <f t="shared" ref="J392" si="351">AVERAGE(I392:I393)</f>
        <v>154.42844926177244</v>
      </c>
      <c r="K392" s="23">
        <f t="shared" ref="K392" si="352">STDEV(I392:I393)</f>
        <v>28.243306878693684</v>
      </c>
      <c r="L392">
        <v>3</v>
      </c>
      <c r="M392">
        <v>29</v>
      </c>
    </row>
    <row r="393" spans="1:13" x14ac:dyDescent="0.2">
      <c r="A393" t="s">
        <v>492</v>
      </c>
      <c r="B393" t="s">
        <v>465</v>
      </c>
      <c r="C393" t="s">
        <v>1143</v>
      </c>
      <c r="D393" t="s">
        <v>71</v>
      </c>
      <c r="E393" t="s">
        <v>1144</v>
      </c>
      <c r="F393" s="1">
        <v>32.490788000000002</v>
      </c>
      <c r="G393" s="1">
        <v>32.276519775390625</v>
      </c>
      <c r="H393" s="1">
        <v>0.30302304029464722</v>
      </c>
      <c r="I393" s="23">
        <f>POWER(10,((F393-40.566)/-3.7937))</f>
        <v>134.45741544471545</v>
      </c>
      <c r="L393">
        <v>3</v>
      </c>
      <c r="M393">
        <v>29</v>
      </c>
    </row>
    <row r="394" spans="1:13" x14ac:dyDescent="0.2">
      <c r="A394" t="s">
        <v>534</v>
      </c>
      <c r="B394" t="s">
        <v>535</v>
      </c>
      <c r="C394" t="s">
        <v>1143</v>
      </c>
      <c r="D394" t="s">
        <v>71</v>
      </c>
      <c r="E394" t="s">
        <v>1144</v>
      </c>
      <c r="F394" s="1">
        <v>22.405650000000001</v>
      </c>
      <c r="G394" s="1">
        <v>21.721939086914062</v>
      </c>
      <c r="H394" s="1">
        <v>0.96691346168518066</v>
      </c>
      <c r="I394" s="23">
        <f>POWER(10,((F394-40.566)/-3.7937))</f>
        <v>61231.623658213452</v>
      </c>
      <c r="J394" s="23">
        <f t="shared" ref="J394" si="353">AVERAGE(I394:I395)</f>
        <v>100824.60677896219</v>
      </c>
      <c r="K394" s="23">
        <f t="shared" ref="K394" si="354">STDEV(I394:I395)</f>
        <v>55992.933704171897</v>
      </c>
      <c r="L394">
        <v>3</v>
      </c>
      <c r="M394">
        <v>19</v>
      </c>
    </row>
    <row r="395" spans="1:13" x14ac:dyDescent="0.2">
      <c r="A395" t="s">
        <v>562</v>
      </c>
      <c r="B395" t="s">
        <v>535</v>
      </c>
      <c r="C395" t="s">
        <v>1143</v>
      </c>
      <c r="D395" t="s">
        <v>71</v>
      </c>
      <c r="E395" t="s">
        <v>1144</v>
      </c>
      <c r="F395" s="1">
        <v>21.038226999999999</v>
      </c>
      <c r="G395" s="1">
        <v>21.721939086914062</v>
      </c>
      <c r="H395" s="1">
        <v>0.96691346168518066</v>
      </c>
      <c r="I395" s="23">
        <f>POWER(10,((F395-40.566)/-3.7937))</f>
        <v>140417.58989971093</v>
      </c>
      <c r="L395">
        <v>3</v>
      </c>
      <c r="M395">
        <v>19</v>
      </c>
    </row>
    <row r="396" spans="1:13" x14ac:dyDescent="0.2">
      <c r="A396" t="s">
        <v>604</v>
      </c>
      <c r="B396" t="s">
        <v>605</v>
      </c>
      <c r="C396" t="s">
        <v>1143</v>
      </c>
      <c r="D396" t="s">
        <v>71</v>
      </c>
      <c r="E396" t="s">
        <v>1144</v>
      </c>
      <c r="F396" s="1">
        <v>23.477055</v>
      </c>
      <c r="G396" s="1">
        <v>23.829853057861328</v>
      </c>
      <c r="H396" s="1">
        <v>0.49893102049827576</v>
      </c>
      <c r="I396" s="23">
        <f>POWER(10,((F396-40.566)/-3.7937))</f>
        <v>31956.475445102744</v>
      </c>
      <c r="J396" s="23">
        <f t="shared" ref="J396" si="355">AVERAGE(I396:I397)</f>
        <v>26390.320918585094</v>
      </c>
      <c r="K396" s="23">
        <f t="shared" ref="K396" si="356">STDEV(I396:I397)</f>
        <v>7871.7312216656355</v>
      </c>
      <c r="L396">
        <v>3</v>
      </c>
      <c r="M396">
        <v>21</v>
      </c>
    </row>
    <row r="397" spans="1:13" x14ac:dyDescent="0.2">
      <c r="A397" t="s">
        <v>631</v>
      </c>
      <c r="B397" t="s">
        <v>605</v>
      </c>
      <c r="C397" t="s">
        <v>1143</v>
      </c>
      <c r="D397" t="s">
        <v>71</v>
      </c>
      <c r="E397" t="s">
        <v>1144</v>
      </c>
      <c r="F397" s="1">
        <v>24.182649999999999</v>
      </c>
      <c r="G397" s="1">
        <v>23.829853057861328</v>
      </c>
      <c r="H397" s="1">
        <v>0.49893102049827576</v>
      </c>
      <c r="I397" s="23">
        <f>POWER(10,((F397-40.566)/-3.7937))</f>
        <v>20824.16639206744</v>
      </c>
      <c r="L397">
        <v>3</v>
      </c>
      <c r="M397">
        <v>21</v>
      </c>
    </row>
    <row r="398" spans="1:13" x14ac:dyDescent="0.2">
      <c r="A398" t="s">
        <v>111</v>
      </c>
      <c r="B398" t="s">
        <v>112</v>
      </c>
      <c r="C398" t="s">
        <v>1143</v>
      </c>
      <c r="D398" t="s">
        <v>71</v>
      </c>
      <c r="E398" t="s">
        <v>1144</v>
      </c>
      <c r="F398" s="1">
        <v>32.966816000000001</v>
      </c>
      <c r="G398" s="1">
        <v>32.819023132324219</v>
      </c>
      <c r="H398" s="1">
        <v>0.20901060104370117</v>
      </c>
      <c r="I398" s="23">
        <f>POWER(10,((F398-40.566)/-3.7937))</f>
        <v>100.71779340678199</v>
      </c>
      <c r="J398" s="23">
        <f t="shared" ref="J398" si="357">AVERAGE(I398:I399)</f>
        <v>110.61363034931669</v>
      </c>
      <c r="K398" s="23">
        <f t="shared" ref="K398" si="358">STDEV(I398:I399)</f>
        <v>13.994826815165275</v>
      </c>
      <c r="L398">
        <v>3</v>
      </c>
      <c r="M398">
        <v>30</v>
      </c>
    </row>
    <row r="399" spans="1:13" x14ac:dyDescent="0.2">
      <c r="A399" t="s">
        <v>139</v>
      </c>
      <c r="B399" t="s">
        <v>112</v>
      </c>
      <c r="C399" t="s">
        <v>1143</v>
      </c>
      <c r="D399" t="s">
        <v>71</v>
      </c>
      <c r="E399" t="s">
        <v>1144</v>
      </c>
      <c r="F399" s="1">
        <v>32.671230000000001</v>
      </c>
      <c r="G399" s="1">
        <v>32.819023132324219</v>
      </c>
      <c r="H399" s="1">
        <v>0.20901060104370117</v>
      </c>
      <c r="I399" s="23">
        <f>POWER(10,((F399-40.566)/-3.7937))</f>
        <v>120.50946729185139</v>
      </c>
      <c r="L399">
        <v>3</v>
      </c>
      <c r="M399">
        <v>29</v>
      </c>
    </row>
    <row r="400" spans="1:13" x14ac:dyDescent="0.2">
      <c r="A400" t="s">
        <v>182</v>
      </c>
      <c r="B400" t="s">
        <v>183</v>
      </c>
      <c r="C400" t="s">
        <v>1143</v>
      </c>
      <c r="D400" t="s">
        <v>71</v>
      </c>
      <c r="E400" t="s">
        <v>1144</v>
      </c>
      <c r="F400" s="1">
        <v>23.357766999999999</v>
      </c>
      <c r="G400" s="1">
        <v>23.562957763671875</v>
      </c>
      <c r="H400" s="1">
        <v>0.29018205404281616</v>
      </c>
      <c r="I400" s="23">
        <f>POWER(10,((F400-40.566)/-3.7937))</f>
        <v>34355.999142542321</v>
      </c>
      <c r="J400" s="23">
        <f t="shared" ref="J400" si="359">AVERAGE(I400:I401)</f>
        <v>30568.552469910977</v>
      </c>
      <c r="K400" s="23">
        <f t="shared" ref="K400" si="360">STDEV(I400:I401)</f>
        <v>5356.2584512000922</v>
      </c>
      <c r="L400">
        <v>3</v>
      </c>
      <c r="M400">
        <v>20</v>
      </c>
    </row>
    <row r="401" spans="1:13" x14ac:dyDescent="0.2">
      <c r="A401" t="s">
        <v>209</v>
      </c>
      <c r="B401" t="s">
        <v>183</v>
      </c>
      <c r="C401" t="s">
        <v>1143</v>
      </c>
      <c r="D401" t="s">
        <v>71</v>
      </c>
      <c r="E401" t="s">
        <v>1144</v>
      </c>
      <c r="F401" s="1">
        <v>23.768146999999999</v>
      </c>
      <c r="G401" s="1">
        <v>23.562957763671875</v>
      </c>
      <c r="H401" s="1">
        <v>0.29018205404281616</v>
      </c>
      <c r="I401" s="23">
        <f>POWER(10,((F401-40.566)/-3.7937))</f>
        <v>26781.105797279633</v>
      </c>
      <c r="L401">
        <v>3</v>
      </c>
      <c r="M401">
        <v>21</v>
      </c>
    </row>
    <row r="402" spans="1:13" x14ac:dyDescent="0.2">
      <c r="A402" t="s">
        <v>253</v>
      </c>
      <c r="B402" t="s">
        <v>254</v>
      </c>
      <c r="C402" t="s">
        <v>1143</v>
      </c>
      <c r="D402" t="s">
        <v>71</v>
      </c>
      <c r="E402" t="s">
        <v>1144</v>
      </c>
      <c r="F402" s="1">
        <v>20.643906000000001</v>
      </c>
      <c r="G402" s="1">
        <v>20.818794250488281</v>
      </c>
      <c r="H402" s="1">
        <v>0.24733118712902069</v>
      </c>
      <c r="I402" s="23">
        <f>POWER(10,((F402-40.566)/-3.7937))</f>
        <v>178386.72077501484</v>
      </c>
      <c r="J402" s="23">
        <f t="shared" ref="J402" si="361">AVERAGE(I402:I403)</f>
        <v>161326.12262854064</v>
      </c>
      <c r="K402" s="23">
        <f t="shared" ref="K402" si="362">STDEV(I402:I403)</f>
        <v>24127.329280941085</v>
      </c>
      <c r="L402">
        <v>3</v>
      </c>
      <c r="M402">
        <v>17</v>
      </c>
    </row>
    <row r="403" spans="1:13" x14ac:dyDescent="0.2">
      <c r="A403" t="s">
        <v>280</v>
      </c>
      <c r="B403" t="s">
        <v>254</v>
      </c>
      <c r="C403" t="s">
        <v>1143</v>
      </c>
      <c r="D403" t="s">
        <v>71</v>
      </c>
      <c r="E403" t="s">
        <v>1144</v>
      </c>
      <c r="F403" s="1">
        <v>20.993684999999999</v>
      </c>
      <c r="G403" s="1">
        <v>20.818794250488281</v>
      </c>
      <c r="H403" s="1">
        <v>0.24733118712902069</v>
      </c>
      <c r="I403" s="23">
        <f>POWER(10,((F403-40.566)/-3.7937))</f>
        <v>144265.52448206645</v>
      </c>
      <c r="L403">
        <v>3</v>
      </c>
      <c r="M403">
        <v>18</v>
      </c>
    </row>
    <row r="404" spans="1:13" x14ac:dyDescent="0.2">
      <c r="A404" t="s">
        <v>115</v>
      </c>
      <c r="B404" t="s">
        <v>1145</v>
      </c>
      <c r="C404" t="s">
        <v>1143</v>
      </c>
      <c r="D404" t="s">
        <v>117</v>
      </c>
      <c r="E404" t="s">
        <v>1144</v>
      </c>
      <c r="F404" s="1">
        <v>13.865268</v>
      </c>
      <c r="G404" s="1">
        <v>13.885917663574219</v>
      </c>
      <c r="H404" s="1">
        <v>2.9202708974480629E-2</v>
      </c>
      <c r="I404" s="23">
        <f>POWER(10,((F404-40.566)/-3.7937))</f>
        <v>10918851.956040494</v>
      </c>
      <c r="J404" s="23">
        <f t="shared" ref="J404" si="363">AVERAGE(I404:I405)</f>
        <v>10783704.620210182</v>
      </c>
      <c r="K404" s="23">
        <f t="shared" ref="K404" si="364">STDEV(I404:I405)</f>
        <v>191127.19524981888</v>
      </c>
      <c r="L404">
        <v>3</v>
      </c>
      <c r="M404">
        <v>11</v>
      </c>
    </row>
    <row r="405" spans="1:13" x14ac:dyDescent="0.2">
      <c r="A405" t="s">
        <v>141</v>
      </c>
      <c r="B405" t="s">
        <v>1145</v>
      </c>
      <c r="C405" t="s">
        <v>1143</v>
      </c>
      <c r="D405" t="s">
        <v>117</v>
      </c>
      <c r="E405" t="s">
        <v>1144</v>
      </c>
      <c r="F405" s="1">
        <v>13.906567000000001</v>
      </c>
      <c r="G405" s="1">
        <v>13.885917663574219</v>
      </c>
      <c r="H405" s="1">
        <v>2.9202708974480629E-2</v>
      </c>
      <c r="I405" s="23">
        <f>POWER(10,((F405-40.566)/-3.7937))</f>
        <v>10648557.28437987</v>
      </c>
      <c r="L405">
        <v>3</v>
      </c>
      <c r="M405">
        <v>11</v>
      </c>
    </row>
    <row r="406" spans="1:13" x14ac:dyDescent="0.2">
      <c r="A406" t="s">
        <v>186</v>
      </c>
      <c r="B406" t="s">
        <v>1146</v>
      </c>
      <c r="C406" t="s">
        <v>1143</v>
      </c>
      <c r="D406" t="s">
        <v>117</v>
      </c>
      <c r="E406" t="s">
        <v>1144</v>
      </c>
      <c r="F406" s="1">
        <v>20.299786000000001</v>
      </c>
      <c r="G406" s="1">
        <v>20.159452438354492</v>
      </c>
      <c r="H406" s="1">
        <v>0.19846108555793762</v>
      </c>
      <c r="I406" s="23">
        <f>POWER(10,((F406-40.566)/-3.7937))</f>
        <v>219821.82118148264</v>
      </c>
      <c r="J406" s="23">
        <f t="shared" ref="J406" si="365">AVERAGE(I406:I407)</f>
        <v>240234.47037192641</v>
      </c>
      <c r="K406" s="23">
        <f t="shared" ref="K406" si="366">STDEV(I406:I407)</f>
        <v>28867.84532908976</v>
      </c>
      <c r="L406">
        <v>3</v>
      </c>
      <c r="M406">
        <v>17</v>
      </c>
    </row>
    <row r="407" spans="1:13" x14ac:dyDescent="0.2">
      <c r="A407" t="s">
        <v>211</v>
      </c>
      <c r="B407" t="s">
        <v>1146</v>
      </c>
      <c r="C407" t="s">
        <v>1143</v>
      </c>
      <c r="D407" t="s">
        <v>117</v>
      </c>
      <c r="E407" t="s">
        <v>1144</v>
      </c>
      <c r="F407" s="1">
        <v>20.019120000000001</v>
      </c>
      <c r="G407" s="1">
        <v>20.159452438354492</v>
      </c>
      <c r="H407" s="1">
        <v>0.19846108555793762</v>
      </c>
      <c r="I407" s="23">
        <f>POWER(10,((F407-40.566)/-3.7937))</f>
        <v>260647.11956237018</v>
      </c>
      <c r="L407">
        <v>3</v>
      </c>
      <c r="M407">
        <v>17</v>
      </c>
    </row>
    <row r="408" spans="1:13" x14ac:dyDescent="0.2">
      <c r="A408" t="s">
        <v>257</v>
      </c>
      <c r="B408" t="s">
        <v>1147</v>
      </c>
      <c r="C408" t="s">
        <v>1143</v>
      </c>
      <c r="D408" t="s">
        <v>117</v>
      </c>
      <c r="E408" t="s">
        <v>1144</v>
      </c>
      <c r="F408" s="1">
        <v>22.195253000000001</v>
      </c>
      <c r="G408" s="1">
        <v>23.448230743408203</v>
      </c>
      <c r="H408" s="1">
        <v>1.7719789743423462</v>
      </c>
      <c r="I408" s="23">
        <f>POWER(10,((F408-40.566)/-3.7937))</f>
        <v>69572.138579259234</v>
      </c>
      <c r="J408" s="23">
        <f t="shared" ref="J408" si="367">AVERAGE(I408:I409)</f>
        <v>42386.668889241759</v>
      </c>
      <c r="K408" s="23">
        <f t="shared" ref="K408" si="368">STDEV(I408:I409)</f>
        <v>38446.059935105404</v>
      </c>
      <c r="L408">
        <v>3</v>
      </c>
      <c r="M408">
        <v>18</v>
      </c>
    </row>
    <row r="409" spans="1:13" x14ac:dyDescent="0.2">
      <c r="A409" t="s">
        <v>282</v>
      </c>
      <c r="B409" t="s">
        <v>1147</v>
      </c>
      <c r="C409" t="s">
        <v>1143</v>
      </c>
      <c r="D409" t="s">
        <v>117</v>
      </c>
      <c r="E409" t="s">
        <v>1144</v>
      </c>
      <c r="F409" s="1">
        <v>24.70121</v>
      </c>
      <c r="G409" s="1">
        <v>23.448230743408203</v>
      </c>
      <c r="H409" s="1">
        <v>1.7719789743423462</v>
      </c>
      <c r="I409" s="23">
        <f>POWER(10,((F409-40.566)/-3.7937))</f>
        <v>15201.199199224286</v>
      </c>
      <c r="L409">
        <v>3</v>
      </c>
      <c r="M409">
        <v>21</v>
      </c>
    </row>
    <row r="410" spans="1:13" x14ac:dyDescent="0.2">
      <c r="A410" t="s">
        <v>328</v>
      </c>
      <c r="B410" t="s">
        <v>1148</v>
      </c>
      <c r="C410" t="s">
        <v>1143</v>
      </c>
      <c r="D410" t="s">
        <v>117</v>
      </c>
      <c r="E410" t="s">
        <v>1144</v>
      </c>
      <c r="F410" s="1">
        <v>28.249428000000002</v>
      </c>
      <c r="G410" s="1">
        <v>28.68010139465332</v>
      </c>
      <c r="H410" s="1">
        <v>0.60906445980072021</v>
      </c>
      <c r="I410" s="23">
        <f>POWER(10,((F410-40.566)/-3.7937))</f>
        <v>1764.353710657105</v>
      </c>
      <c r="J410" s="23">
        <f t="shared" ref="J410" si="369">AVERAGE(I410:I411)</f>
        <v>1405.1856319616495</v>
      </c>
      <c r="K410" s="23">
        <f t="shared" ref="K410" si="370">STDEV(I410:I411)</f>
        <v>507.94036806260067</v>
      </c>
      <c r="L410">
        <v>3</v>
      </c>
      <c r="M410">
        <v>25</v>
      </c>
    </row>
    <row r="411" spans="1:13" x14ac:dyDescent="0.2">
      <c r="A411" t="s">
        <v>353</v>
      </c>
      <c r="B411" t="s">
        <v>1148</v>
      </c>
      <c r="C411" t="s">
        <v>1143</v>
      </c>
      <c r="D411" t="s">
        <v>117</v>
      </c>
      <c r="E411" t="s">
        <v>1144</v>
      </c>
      <c r="F411" s="1">
        <v>29.110775</v>
      </c>
      <c r="G411" s="1">
        <v>28.68010139465332</v>
      </c>
      <c r="H411" s="1">
        <v>0.60906445980072021</v>
      </c>
      <c r="I411" s="23">
        <f>POWER(10,((F411-40.566)/-3.7937))</f>
        <v>1046.0175532661938</v>
      </c>
      <c r="L411">
        <v>3</v>
      </c>
      <c r="M411">
        <v>26</v>
      </c>
    </row>
    <row r="412" spans="1:13" x14ac:dyDescent="0.2">
      <c r="A412" t="s">
        <v>399</v>
      </c>
      <c r="B412" t="s">
        <v>1149</v>
      </c>
      <c r="C412" t="s">
        <v>1143</v>
      </c>
      <c r="D412" t="s">
        <v>117</v>
      </c>
      <c r="E412" t="s">
        <v>1144</v>
      </c>
      <c r="F412" s="1">
        <v>38.426414000000001</v>
      </c>
      <c r="G412" s="1">
        <v>36.940544128417969</v>
      </c>
      <c r="H412" s="1">
        <v>2.1013352870941162</v>
      </c>
      <c r="I412" s="23">
        <f>POWER(10,((F412-40.566)/-3.7937))</f>
        <v>3.6642405241934202</v>
      </c>
      <c r="J412" s="23">
        <f t="shared" ref="J412" si="371">AVERAGE(I412:I413)</f>
        <v>12.956823980463357</v>
      </c>
      <c r="K412" s="23">
        <f t="shared" ref="K412" si="372">STDEV(I412:I413)</f>
        <v>13.141697553340794</v>
      </c>
      <c r="L412">
        <v>3</v>
      </c>
      <c r="M412">
        <v>35</v>
      </c>
    </row>
    <row r="413" spans="1:13" x14ac:dyDescent="0.2">
      <c r="A413" t="s">
        <v>424</v>
      </c>
      <c r="B413" t="s">
        <v>1149</v>
      </c>
      <c r="C413" t="s">
        <v>1143</v>
      </c>
      <c r="D413" t="s">
        <v>117</v>
      </c>
      <c r="E413" t="s">
        <v>1144</v>
      </c>
      <c r="F413" s="1">
        <v>35.454678000000001</v>
      </c>
      <c r="G413" s="1">
        <v>36.940544128417969</v>
      </c>
      <c r="H413" s="1">
        <v>2.1013352870941162</v>
      </c>
      <c r="I413" s="23">
        <f>POWER(10,((F413-40.566)/-3.7937))</f>
        <v>22.249407436733293</v>
      </c>
      <c r="L413">
        <v>3</v>
      </c>
      <c r="M413">
        <v>33</v>
      </c>
    </row>
    <row r="414" spans="1:13" x14ac:dyDescent="0.2">
      <c r="A414" t="s">
        <v>470</v>
      </c>
      <c r="B414" t="s">
        <v>1150</v>
      </c>
      <c r="C414" t="s">
        <v>1143</v>
      </c>
      <c r="D414" t="s">
        <v>117</v>
      </c>
      <c r="E414" t="s">
        <v>1144</v>
      </c>
      <c r="F414" t="s">
        <v>72</v>
      </c>
      <c r="G414" s="1">
        <v>28.205293655395508</v>
      </c>
      <c r="I414" s="23" t="e">
        <f>POWER(10,((F414-40.566)/-3.7937))</f>
        <v>#VALUE!</v>
      </c>
      <c r="J414" s="23" t="e">
        <f t="shared" ref="J414" si="373">AVERAGE(I414:I415)</f>
        <v>#VALUE!</v>
      </c>
      <c r="K414" s="23" t="e">
        <f t="shared" ref="K414" si="374">STDEV(I414:I415)</f>
        <v>#VALUE!</v>
      </c>
      <c r="L414">
        <v>3</v>
      </c>
      <c r="M414">
        <v>21</v>
      </c>
    </row>
    <row r="415" spans="1:13" x14ac:dyDescent="0.2">
      <c r="A415" t="s">
        <v>495</v>
      </c>
      <c r="B415" t="s">
        <v>1150</v>
      </c>
      <c r="C415" t="s">
        <v>1143</v>
      </c>
      <c r="D415" t="s">
        <v>117</v>
      </c>
      <c r="E415" t="s">
        <v>1144</v>
      </c>
      <c r="F415" s="1">
        <v>28.205293999999999</v>
      </c>
      <c r="G415" s="1">
        <v>28.205293655395508</v>
      </c>
      <c r="L415">
        <v>3</v>
      </c>
      <c r="M415">
        <v>4</v>
      </c>
    </row>
    <row r="416" spans="1:13" x14ac:dyDescent="0.2">
      <c r="A416" t="s">
        <v>540</v>
      </c>
      <c r="B416" t="s">
        <v>541</v>
      </c>
      <c r="C416" t="s">
        <v>1143</v>
      </c>
      <c r="D416" t="s">
        <v>541</v>
      </c>
      <c r="E416" t="s">
        <v>1144</v>
      </c>
      <c r="F416" t="s">
        <v>72</v>
      </c>
      <c r="L416">
        <v>3</v>
      </c>
      <c r="M416">
        <v>39</v>
      </c>
    </row>
    <row r="417" spans="1:13" x14ac:dyDescent="0.2">
      <c r="A417" t="s">
        <v>565</v>
      </c>
      <c r="B417" t="s">
        <v>541</v>
      </c>
      <c r="C417" t="s">
        <v>1143</v>
      </c>
      <c r="D417" t="s">
        <v>541</v>
      </c>
      <c r="E417" t="s">
        <v>1144</v>
      </c>
      <c r="F417" t="s">
        <v>72</v>
      </c>
      <c r="L417">
        <v>3</v>
      </c>
      <c r="M417">
        <v>39</v>
      </c>
    </row>
    <row r="418" spans="1:13" x14ac:dyDescent="0.2">
      <c r="A418" t="s">
        <v>610</v>
      </c>
      <c r="B418" t="s">
        <v>541</v>
      </c>
      <c r="C418" t="s">
        <v>1143</v>
      </c>
      <c r="D418" t="s">
        <v>541</v>
      </c>
      <c r="E418" t="s">
        <v>1144</v>
      </c>
      <c r="F418" t="s">
        <v>72</v>
      </c>
      <c r="L418">
        <v>3</v>
      </c>
      <c r="M418">
        <v>39</v>
      </c>
    </row>
    <row r="419" spans="1:13" x14ac:dyDescent="0.2">
      <c r="A419" t="s">
        <v>634</v>
      </c>
      <c r="B419" t="s">
        <v>541</v>
      </c>
      <c r="C419" t="s">
        <v>1143</v>
      </c>
      <c r="D419" t="s">
        <v>541</v>
      </c>
      <c r="E419" t="s">
        <v>1144</v>
      </c>
      <c r="F419" t="s">
        <v>72</v>
      </c>
      <c r="L419">
        <v>3</v>
      </c>
      <c r="M419">
        <v>39</v>
      </c>
    </row>
  </sheetData>
  <sortState ref="A330:M419">
    <sortCondition ref="B330:B419"/>
  </sortState>
  <pageMargins left="0.7" right="0.7" top="0.75" bottom="0.75" header="0.3" footer="0.3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9"/>
  <sheetViews>
    <sheetView workbookViewId="0">
      <selection activeCell="I1" sqref="I1:K1048576"/>
    </sheetView>
  </sheetViews>
  <sheetFormatPr baseColWidth="10" defaultColWidth="8.83203125" defaultRowHeight="15" x14ac:dyDescent="0.2"/>
  <cols>
    <col min="9" max="9" width="12.83203125" style="23" bestFit="1" customWidth="1"/>
    <col min="10" max="10" width="10.1640625" style="23" bestFit="1" customWidth="1"/>
    <col min="11" max="11" width="8.83203125" style="23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5</v>
      </c>
    </row>
    <row r="4" spans="1:2" x14ac:dyDescent="0.2">
      <c r="A4" t="s">
        <v>6</v>
      </c>
      <c r="B4" t="s">
        <v>3</v>
      </c>
    </row>
    <row r="5" spans="1:2" x14ac:dyDescent="0.2">
      <c r="A5" t="s">
        <v>7</v>
      </c>
      <c r="B5" t="s">
        <v>8</v>
      </c>
    </row>
    <row r="6" spans="1:2" x14ac:dyDescent="0.2">
      <c r="A6" t="s">
        <v>9</v>
      </c>
      <c r="B6" t="s">
        <v>3</v>
      </c>
    </row>
    <row r="7" spans="1:2" x14ac:dyDescent="0.2">
      <c r="A7" t="s">
        <v>10</v>
      </c>
      <c r="B7" t="s">
        <v>11</v>
      </c>
    </row>
    <row r="8" spans="1:2" x14ac:dyDescent="0.2">
      <c r="A8" t="s">
        <v>12</v>
      </c>
      <c r="B8" t="s">
        <v>3</v>
      </c>
    </row>
    <row r="9" spans="1:2" x14ac:dyDescent="0.2">
      <c r="A9" t="s">
        <v>13</v>
      </c>
      <c r="B9" t="s">
        <v>14</v>
      </c>
    </row>
    <row r="10" spans="1:2" x14ac:dyDescent="0.2">
      <c r="A10" t="s">
        <v>15</v>
      </c>
      <c r="B10" t="s">
        <v>3</v>
      </c>
    </row>
    <row r="11" spans="1:2" x14ac:dyDescent="0.2">
      <c r="A11" t="s">
        <v>16</v>
      </c>
      <c r="B11" t="s">
        <v>17</v>
      </c>
    </row>
    <row r="12" spans="1:2" x14ac:dyDescent="0.2">
      <c r="A12" t="s">
        <v>18</v>
      </c>
      <c r="B12" t="s">
        <v>3</v>
      </c>
    </row>
    <row r="13" spans="1:2" x14ac:dyDescent="0.2">
      <c r="A13" t="s">
        <v>19</v>
      </c>
      <c r="B13" t="s">
        <v>20</v>
      </c>
    </row>
    <row r="14" spans="1:2" x14ac:dyDescent="0.2">
      <c r="A14" t="s">
        <v>21</v>
      </c>
      <c r="B14" t="s">
        <v>3</v>
      </c>
    </row>
    <row r="15" spans="1:2" x14ac:dyDescent="0.2">
      <c r="A15" t="s">
        <v>22</v>
      </c>
      <c r="B15" t="s">
        <v>23</v>
      </c>
    </row>
    <row r="16" spans="1:2" x14ac:dyDescent="0.2">
      <c r="A16" t="s">
        <v>24</v>
      </c>
      <c r="B16" t="s">
        <v>3</v>
      </c>
    </row>
    <row r="17" spans="1:2" x14ac:dyDescent="0.2">
      <c r="A17" t="s">
        <v>25</v>
      </c>
      <c r="B17" t="s">
        <v>26</v>
      </c>
    </row>
    <row r="18" spans="1:2" x14ac:dyDescent="0.2">
      <c r="A18" t="s">
        <v>27</v>
      </c>
      <c r="B18" t="s">
        <v>3</v>
      </c>
    </row>
    <row r="19" spans="1:2" x14ac:dyDescent="0.2">
      <c r="A19" t="s">
        <v>28</v>
      </c>
      <c r="B19" t="s">
        <v>29</v>
      </c>
    </row>
    <row r="20" spans="1:2" x14ac:dyDescent="0.2">
      <c r="A20" t="s">
        <v>30</v>
      </c>
      <c r="B20" t="s">
        <v>31</v>
      </c>
    </row>
    <row r="21" spans="1:2" x14ac:dyDescent="0.2">
      <c r="A21" t="s">
        <v>32</v>
      </c>
      <c r="B21" t="s">
        <v>1151</v>
      </c>
    </row>
    <row r="22" spans="1:2" x14ac:dyDescent="0.2">
      <c r="A22" t="s">
        <v>34</v>
      </c>
      <c r="B22" t="s">
        <v>1152</v>
      </c>
    </row>
    <row r="23" spans="1:2" x14ac:dyDescent="0.2">
      <c r="A23" t="s">
        <v>36</v>
      </c>
      <c r="B23" t="s">
        <v>1153</v>
      </c>
    </row>
    <row r="24" spans="1:2" x14ac:dyDescent="0.2">
      <c r="A24" t="s">
        <v>38</v>
      </c>
      <c r="B24" t="s">
        <v>1154</v>
      </c>
    </row>
    <row r="25" spans="1:2" x14ac:dyDescent="0.2">
      <c r="A25" t="s">
        <v>40</v>
      </c>
      <c r="B25" t="s">
        <v>41</v>
      </c>
    </row>
    <row r="26" spans="1:2" x14ac:dyDescent="0.2">
      <c r="A26" t="s">
        <v>42</v>
      </c>
      <c r="B26" t="s">
        <v>43</v>
      </c>
    </row>
    <row r="27" spans="1:2" x14ac:dyDescent="0.2">
      <c r="A27" t="s">
        <v>44</v>
      </c>
      <c r="B27" t="s">
        <v>45</v>
      </c>
    </row>
    <row r="28" spans="1:2" x14ac:dyDescent="0.2">
      <c r="A28" t="s">
        <v>46</v>
      </c>
      <c r="B28" t="s">
        <v>47</v>
      </c>
    </row>
    <row r="29" spans="1:2" x14ac:dyDescent="0.2">
      <c r="A29" t="s">
        <v>48</v>
      </c>
      <c r="B29" t="s">
        <v>49</v>
      </c>
    </row>
    <row r="30" spans="1:2" x14ac:dyDescent="0.2">
      <c r="A30" t="s">
        <v>50</v>
      </c>
      <c r="B30" t="s">
        <v>51</v>
      </c>
    </row>
    <row r="31" spans="1:2" x14ac:dyDescent="0.2">
      <c r="A31" t="s">
        <v>52</v>
      </c>
      <c r="B31" t="s">
        <v>53</v>
      </c>
    </row>
    <row r="32" spans="1:2" x14ac:dyDescent="0.2">
      <c r="A32" t="s">
        <v>54</v>
      </c>
      <c r="B32" t="s">
        <v>55</v>
      </c>
    </row>
    <row r="35" spans="1:13" x14ac:dyDescent="0.2">
      <c r="A35" t="s">
        <v>56</v>
      </c>
      <c r="B35" t="s">
        <v>57</v>
      </c>
      <c r="C35" t="s">
        <v>58</v>
      </c>
      <c r="D35" t="s">
        <v>59</v>
      </c>
      <c r="E35" t="s">
        <v>1116</v>
      </c>
      <c r="F35" t="s">
        <v>60</v>
      </c>
      <c r="G35" t="s">
        <v>61</v>
      </c>
      <c r="H35" t="s">
        <v>62</v>
      </c>
      <c r="I35" s="23" t="s">
        <v>1236</v>
      </c>
      <c r="J35" s="23" t="s">
        <v>1237</v>
      </c>
      <c r="K35" s="23" t="s">
        <v>1267</v>
      </c>
      <c r="L35" t="s">
        <v>66</v>
      </c>
      <c r="M35" t="s">
        <v>67</v>
      </c>
    </row>
    <row r="36" spans="1:13" x14ac:dyDescent="0.2">
      <c r="A36" t="s">
        <v>389</v>
      </c>
      <c r="B36" t="s">
        <v>639</v>
      </c>
      <c r="C36" t="s">
        <v>1155</v>
      </c>
      <c r="D36" t="s">
        <v>71</v>
      </c>
      <c r="E36" t="s">
        <v>1144</v>
      </c>
      <c r="F36" t="s">
        <v>72</v>
      </c>
      <c r="I36" s="23" t="e">
        <f>POWER(10,((F36-40.566)/-3.7937))</f>
        <v>#VALUE!</v>
      </c>
      <c r="J36" s="23" t="e">
        <f>AVERAGE(I36:I37)</f>
        <v>#VALUE!</v>
      </c>
      <c r="K36" s="23" t="e">
        <f>STDEV(I36:I37)</f>
        <v>#VALUE!</v>
      </c>
      <c r="L36">
        <v>3</v>
      </c>
      <c r="M36">
        <v>39</v>
      </c>
    </row>
    <row r="37" spans="1:13" x14ac:dyDescent="0.2">
      <c r="A37" t="s">
        <v>419</v>
      </c>
      <c r="B37" t="s">
        <v>639</v>
      </c>
      <c r="C37" t="s">
        <v>1155</v>
      </c>
      <c r="D37" t="s">
        <v>71</v>
      </c>
      <c r="E37" t="s">
        <v>1144</v>
      </c>
      <c r="F37" t="s">
        <v>72</v>
      </c>
      <c r="I37" s="23" t="e">
        <f>POWER(10,((F37-40.566)/-3.7937))</f>
        <v>#VALUE!</v>
      </c>
      <c r="L37">
        <v>3</v>
      </c>
      <c r="M37">
        <v>39</v>
      </c>
    </row>
    <row r="38" spans="1:13" x14ac:dyDescent="0.2">
      <c r="A38" t="s">
        <v>460</v>
      </c>
      <c r="B38" t="s">
        <v>641</v>
      </c>
      <c r="C38" t="s">
        <v>1155</v>
      </c>
      <c r="D38" t="s">
        <v>71</v>
      </c>
      <c r="E38" t="s">
        <v>1144</v>
      </c>
      <c r="F38" t="s">
        <v>72</v>
      </c>
      <c r="I38" s="23" t="e">
        <f>POWER(10,((F38-40.566)/-3.7937))</f>
        <v>#VALUE!</v>
      </c>
      <c r="J38" s="23" t="e">
        <f>AVERAGE(I38:I39)</f>
        <v>#VALUE!</v>
      </c>
      <c r="K38" s="23" t="e">
        <f>STDEV(I38:I39)</f>
        <v>#VALUE!</v>
      </c>
      <c r="L38">
        <v>3</v>
      </c>
      <c r="M38">
        <v>39</v>
      </c>
    </row>
    <row r="39" spans="1:13" x14ac:dyDescent="0.2">
      <c r="A39" t="s">
        <v>490</v>
      </c>
      <c r="B39" t="s">
        <v>641</v>
      </c>
      <c r="C39" t="s">
        <v>1155</v>
      </c>
      <c r="D39" t="s">
        <v>71</v>
      </c>
      <c r="E39" t="s">
        <v>1144</v>
      </c>
      <c r="F39" t="s">
        <v>72</v>
      </c>
      <c r="I39" s="23" t="e">
        <f>POWER(10,((F39-40.566)/-3.7937))</f>
        <v>#VALUE!</v>
      </c>
      <c r="L39">
        <v>3</v>
      </c>
      <c r="M39">
        <v>39</v>
      </c>
    </row>
    <row r="40" spans="1:13" x14ac:dyDescent="0.2">
      <c r="A40" t="s">
        <v>530</v>
      </c>
      <c r="B40" t="s">
        <v>642</v>
      </c>
      <c r="C40" t="s">
        <v>1155</v>
      </c>
      <c r="D40" t="s">
        <v>71</v>
      </c>
      <c r="E40" t="s">
        <v>1144</v>
      </c>
      <c r="F40" t="s">
        <v>72</v>
      </c>
      <c r="I40" s="23" t="e">
        <f>POWER(10,((F40-40.566)/-3.7937))</f>
        <v>#VALUE!</v>
      </c>
      <c r="J40" s="23" t="e">
        <f t="shared" ref="J40" si="0">AVERAGE(I40:I41)</f>
        <v>#VALUE!</v>
      </c>
      <c r="K40" s="23" t="e">
        <f t="shared" ref="K40" si="1">STDEV(I40:I41)</f>
        <v>#VALUE!</v>
      </c>
      <c r="L40">
        <v>3</v>
      </c>
      <c r="M40">
        <v>39</v>
      </c>
    </row>
    <row r="41" spans="1:13" x14ac:dyDescent="0.2">
      <c r="A41" t="s">
        <v>560</v>
      </c>
      <c r="B41" t="s">
        <v>642</v>
      </c>
      <c r="C41" t="s">
        <v>1155</v>
      </c>
      <c r="D41" t="s">
        <v>71</v>
      </c>
      <c r="E41" t="s">
        <v>1144</v>
      </c>
      <c r="F41" t="s">
        <v>72</v>
      </c>
      <c r="I41" s="23" t="e">
        <f>POWER(10,((F41-40.566)/-3.7937))</f>
        <v>#VALUE!</v>
      </c>
      <c r="L41">
        <v>3</v>
      </c>
      <c r="M41">
        <v>39</v>
      </c>
    </row>
    <row r="42" spans="1:13" x14ac:dyDescent="0.2">
      <c r="A42" t="s">
        <v>600</v>
      </c>
      <c r="B42" t="s">
        <v>643</v>
      </c>
      <c r="C42" t="s">
        <v>1155</v>
      </c>
      <c r="D42" t="s">
        <v>71</v>
      </c>
      <c r="E42" t="s">
        <v>1144</v>
      </c>
      <c r="F42" s="1">
        <v>38.878990000000002</v>
      </c>
      <c r="G42" s="1">
        <v>38.878990173339844</v>
      </c>
      <c r="I42" s="23">
        <f>POWER(10,((F42-40.566)/-3.7937))</f>
        <v>2.7841154773865515</v>
      </c>
      <c r="J42" s="23" t="e">
        <f t="shared" ref="J42" si="2">AVERAGE(I42:I43)</f>
        <v>#VALUE!</v>
      </c>
      <c r="K42" s="23" t="e">
        <f t="shared" ref="K42" si="3">STDEV(I42:I43)</f>
        <v>#VALUE!</v>
      </c>
      <c r="L42">
        <v>3</v>
      </c>
      <c r="M42">
        <v>35</v>
      </c>
    </row>
    <row r="43" spans="1:13" x14ac:dyDescent="0.2">
      <c r="A43" t="s">
        <v>629</v>
      </c>
      <c r="B43" t="s">
        <v>643</v>
      </c>
      <c r="C43" t="s">
        <v>1155</v>
      </c>
      <c r="D43" t="s">
        <v>71</v>
      </c>
      <c r="E43" t="s">
        <v>1144</v>
      </c>
      <c r="F43" t="s">
        <v>72</v>
      </c>
      <c r="G43" s="1">
        <v>38.878990173339844</v>
      </c>
      <c r="I43" s="23" t="e">
        <f>POWER(10,((F43-40.566)/-3.7937))</f>
        <v>#VALUE!</v>
      </c>
      <c r="L43">
        <v>3</v>
      </c>
      <c r="M43">
        <v>39</v>
      </c>
    </row>
    <row r="44" spans="1:13" x14ac:dyDescent="0.2">
      <c r="A44" t="s">
        <v>107</v>
      </c>
      <c r="B44" t="s">
        <v>644</v>
      </c>
      <c r="C44" t="s">
        <v>1155</v>
      </c>
      <c r="D44" t="s">
        <v>71</v>
      </c>
      <c r="E44" t="s">
        <v>1144</v>
      </c>
      <c r="F44" s="1">
        <v>33.501710000000003</v>
      </c>
      <c r="G44" s="1">
        <v>33.478973388671875</v>
      </c>
      <c r="H44" s="1">
        <v>3.2150290906429291E-2</v>
      </c>
      <c r="I44" s="23">
        <f>POWER(10,((F44-40.566)/-3.7937))</f>
        <v>72.796561809837314</v>
      </c>
      <c r="J44" s="23">
        <f t="shared" ref="J44" si="4">AVERAGE(I44:I45)</f>
        <v>73.815071448583211</v>
      </c>
      <c r="K44" s="23">
        <f t="shared" ref="K44" si="5">STDEV(I44:I45)</f>
        <v>1.4403901445221792</v>
      </c>
      <c r="L44">
        <v>3</v>
      </c>
      <c r="M44">
        <v>30</v>
      </c>
    </row>
    <row r="45" spans="1:13" x14ac:dyDescent="0.2">
      <c r="A45" t="s">
        <v>137</v>
      </c>
      <c r="B45" t="s">
        <v>644</v>
      </c>
      <c r="C45" t="s">
        <v>1155</v>
      </c>
      <c r="D45" t="s">
        <v>71</v>
      </c>
      <c r="E45" t="s">
        <v>1144</v>
      </c>
      <c r="F45" s="1">
        <v>33.456240000000001</v>
      </c>
      <c r="G45" s="1">
        <v>33.478973388671875</v>
      </c>
      <c r="H45" s="1">
        <v>3.2150290906429291E-2</v>
      </c>
      <c r="I45" s="23">
        <f>POWER(10,((F45-40.566)/-3.7937))</f>
        <v>74.833581087329122</v>
      </c>
      <c r="L45">
        <v>3</v>
      </c>
      <c r="M45">
        <v>30</v>
      </c>
    </row>
    <row r="46" spans="1:13" x14ac:dyDescent="0.2">
      <c r="A46" t="s">
        <v>178</v>
      </c>
      <c r="B46" t="s">
        <v>645</v>
      </c>
      <c r="C46" t="s">
        <v>1155</v>
      </c>
      <c r="D46" t="s">
        <v>71</v>
      </c>
      <c r="E46" t="s">
        <v>1144</v>
      </c>
      <c r="F46" s="1">
        <v>34.750039999999998</v>
      </c>
      <c r="G46" s="1">
        <v>34.946765899658203</v>
      </c>
      <c r="H46" s="1">
        <v>0.27821505069732666</v>
      </c>
      <c r="I46" s="23">
        <f>POWER(10,((F46-40.566)/-3.7937))</f>
        <v>34.123803884952814</v>
      </c>
      <c r="J46" s="23">
        <f>AVERAGE(I46:I47)</f>
        <v>30.499293455508216</v>
      </c>
      <c r="K46" s="23">
        <f t="shared" ref="K46" si="6">STDEV(I46:I47)</f>
        <v>5.1258318062832515</v>
      </c>
      <c r="L46">
        <v>3</v>
      </c>
      <c r="M46">
        <v>31</v>
      </c>
    </row>
    <row r="47" spans="1:13" x14ac:dyDescent="0.2">
      <c r="A47" t="s">
        <v>207</v>
      </c>
      <c r="B47" t="s">
        <v>645</v>
      </c>
      <c r="C47" t="s">
        <v>1155</v>
      </c>
      <c r="D47" t="s">
        <v>71</v>
      </c>
      <c r="E47" t="s">
        <v>1144</v>
      </c>
      <c r="F47" s="1">
        <v>35.143493999999997</v>
      </c>
      <c r="G47" s="1">
        <v>34.946765899658203</v>
      </c>
      <c r="H47" s="1">
        <v>0.27821505069732666</v>
      </c>
      <c r="I47" s="23">
        <f>POWER(10,((F47-40.566)/-3.7937))</f>
        <v>26.874783026063614</v>
      </c>
      <c r="L47">
        <v>3</v>
      </c>
      <c r="M47">
        <v>32</v>
      </c>
    </row>
    <row r="48" spans="1:13" x14ac:dyDescent="0.2">
      <c r="A48" t="s">
        <v>249</v>
      </c>
      <c r="B48" t="s">
        <v>646</v>
      </c>
      <c r="C48" t="s">
        <v>1155</v>
      </c>
      <c r="D48" t="s">
        <v>71</v>
      </c>
      <c r="E48" t="s">
        <v>1144</v>
      </c>
      <c r="F48" s="1">
        <v>34.233750000000001</v>
      </c>
      <c r="G48" s="1">
        <v>34.1192626953125</v>
      </c>
      <c r="H48" s="1">
        <v>0.16190864145755768</v>
      </c>
      <c r="I48" s="23">
        <f>POWER(10,((F48-40.566)/-3.7937))</f>
        <v>46.681935266258122</v>
      </c>
      <c r="J48" s="23">
        <f t="shared" ref="J48" si="7">AVERAGE(I48:I49)</f>
        <v>50.161984341509338</v>
      </c>
      <c r="K48" s="23">
        <f t="shared" ref="K48" si="8">STDEV(I48:I49)</f>
        <v>4.9215325999442125</v>
      </c>
      <c r="L48">
        <v>3</v>
      </c>
      <c r="M48">
        <v>31</v>
      </c>
    </row>
    <row r="49" spans="1:13" x14ac:dyDescent="0.2">
      <c r="A49" t="s">
        <v>278</v>
      </c>
      <c r="B49" t="s">
        <v>646</v>
      </c>
      <c r="C49" t="s">
        <v>1155</v>
      </c>
      <c r="D49" t="s">
        <v>71</v>
      </c>
      <c r="E49" t="s">
        <v>1144</v>
      </c>
      <c r="F49" s="1">
        <v>34.004776</v>
      </c>
      <c r="G49" s="1">
        <v>34.1192626953125</v>
      </c>
      <c r="H49" s="1">
        <v>0.16190864145755768</v>
      </c>
      <c r="I49" s="23">
        <f>POWER(10,((F49-40.566)/-3.7937))</f>
        <v>53.642033416760547</v>
      </c>
      <c r="L49">
        <v>3</v>
      </c>
      <c r="M49">
        <v>31</v>
      </c>
    </row>
    <row r="50" spans="1:13" x14ac:dyDescent="0.2">
      <c r="A50" t="s">
        <v>320</v>
      </c>
      <c r="B50" t="s">
        <v>647</v>
      </c>
      <c r="C50" t="s">
        <v>1155</v>
      </c>
      <c r="D50" t="s">
        <v>71</v>
      </c>
      <c r="E50" t="s">
        <v>1144</v>
      </c>
      <c r="F50" s="1">
        <v>32.006214</v>
      </c>
      <c r="G50" s="1">
        <v>32.247200012207031</v>
      </c>
      <c r="H50" s="1">
        <v>0.34080550074577332</v>
      </c>
      <c r="I50" s="23">
        <f>POWER(10,((F50-40.566)/-3.7937))</f>
        <v>180.43301143427385</v>
      </c>
      <c r="J50" s="23">
        <f t="shared" ref="J50" si="9">AVERAGE(I50:I51)</f>
        <v>157.55147048637815</v>
      </c>
      <c r="K50" s="23">
        <f t="shared" ref="K50" si="10">STDEV(I50:I51)</f>
        <v>32.359385536509485</v>
      </c>
      <c r="L50">
        <v>3</v>
      </c>
      <c r="M50">
        <v>28</v>
      </c>
    </row>
    <row r="51" spans="1:13" x14ac:dyDescent="0.2">
      <c r="A51" t="s">
        <v>349</v>
      </c>
      <c r="B51" t="s">
        <v>647</v>
      </c>
      <c r="C51" t="s">
        <v>1155</v>
      </c>
      <c r="D51" t="s">
        <v>71</v>
      </c>
      <c r="E51" t="s">
        <v>1144</v>
      </c>
      <c r="F51" s="1">
        <v>32.488185999999999</v>
      </c>
      <c r="G51" s="1">
        <v>32.247200012207031</v>
      </c>
      <c r="H51" s="1">
        <v>0.34080550074577332</v>
      </c>
      <c r="I51" s="23">
        <f>POWER(10,((F51-40.566)/-3.7937))</f>
        <v>134.66992953848248</v>
      </c>
      <c r="L51">
        <v>3</v>
      </c>
      <c r="M51">
        <v>29</v>
      </c>
    </row>
    <row r="52" spans="1:13" x14ac:dyDescent="0.2">
      <c r="A52" t="s">
        <v>68</v>
      </c>
      <c r="B52" t="s">
        <v>648</v>
      </c>
      <c r="C52" t="s">
        <v>1155</v>
      </c>
      <c r="D52" t="s">
        <v>71</v>
      </c>
      <c r="E52" t="s">
        <v>1144</v>
      </c>
      <c r="F52" s="1">
        <v>37.319386000000002</v>
      </c>
      <c r="G52" s="1">
        <v>37.319385528564453</v>
      </c>
      <c r="I52" s="23">
        <f>POWER(10,((F52-40.566)/-3.7937))</f>
        <v>7.1744880493819716</v>
      </c>
      <c r="J52" s="23" t="e">
        <f t="shared" ref="J52" si="11">AVERAGE(I52:I53)</f>
        <v>#VALUE!</v>
      </c>
      <c r="K52" s="23" t="e">
        <f t="shared" ref="K52" si="12">STDEV(I52:I53)</f>
        <v>#VALUE!</v>
      </c>
      <c r="L52">
        <v>3</v>
      </c>
      <c r="M52">
        <v>34</v>
      </c>
    </row>
    <row r="53" spans="1:13" x14ac:dyDescent="0.2">
      <c r="A53" t="s">
        <v>118</v>
      </c>
      <c r="B53" t="s">
        <v>648</v>
      </c>
      <c r="C53" t="s">
        <v>1155</v>
      </c>
      <c r="D53" t="s">
        <v>71</v>
      </c>
      <c r="E53" t="s">
        <v>1144</v>
      </c>
      <c r="F53" t="s">
        <v>72</v>
      </c>
      <c r="G53" s="1">
        <v>37.319385528564453</v>
      </c>
      <c r="I53" s="23" t="e">
        <f>POWER(10,((F53-40.566)/-3.7937))</f>
        <v>#VALUE!</v>
      </c>
      <c r="L53">
        <v>3</v>
      </c>
      <c r="M53">
        <v>39</v>
      </c>
    </row>
    <row r="54" spans="1:13" x14ac:dyDescent="0.2">
      <c r="A54" t="s">
        <v>142</v>
      </c>
      <c r="B54" t="s">
        <v>649</v>
      </c>
      <c r="C54" t="s">
        <v>1155</v>
      </c>
      <c r="D54" t="s">
        <v>71</v>
      </c>
      <c r="E54" t="s">
        <v>1144</v>
      </c>
      <c r="F54" s="1">
        <v>39.235157000000001</v>
      </c>
      <c r="G54" s="1">
        <v>39.235157012939453</v>
      </c>
      <c r="I54" s="23">
        <f>POWER(10,((F54-40.566)/-3.7937))</f>
        <v>2.2428665672449224</v>
      </c>
      <c r="J54" s="23" t="e">
        <f t="shared" ref="J54" si="13">AVERAGE(I54:I55)</f>
        <v>#VALUE!</v>
      </c>
      <c r="K54" s="23" t="e">
        <f t="shared" ref="K54" si="14">STDEV(I54:I55)</f>
        <v>#VALUE!</v>
      </c>
      <c r="L54">
        <v>3</v>
      </c>
      <c r="M54">
        <v>35</v>
      </c>
    </row>
    <row r="55" spans="1:13" x14ac:dyDescent="0.2">
      <c r="A55" t="s">
        <v>188</v>
      </c>
      <c r="B55" t="s">
        <v>649</v>
      </c>
      <c r="C55" t="s">
        <v>1155</v>
      </c>
      <c r="D55" t="s">
        <v>71</v>
      </c>
      <c r="E55" t="s">
        <v>1144</v>
      </c>
      <c r="F55" t="s">
        <v>72</v>
      </c>
      <c r="G55" s="1">
        <v>39.235157012939453</v>
      </c>
      <c r="I55" s="23" t="e">
        <f>POWER(10,((F55-40.566)/-3.7937))</f>
        <v>#VALUE!</v>
      </c>
      <c r="L55">
        <v>3</v>
      </c>
      <c r="M55">
        <v>35</v>
      </c>
    </row>
    <row r="56" spans="1:13" x14ac:dyDescent="0.2">
      <c r="A56" t="s">
        <v>212</v>
      </c>
      <c r="B56" t="s">
        <v>650</v>
      </c>
      <c r="C56" t="s">
        <v>1155</v>
      </c>
      <c r="D56" t="s">
        <v>71</v>
      </c>
      <c r="E56" t="s">
        <v>1144</v>
      </c>
      <c r="F56" t="s">
        <v>72</v>
      </c>
      <c r="I56" s="23" t="e">
        <f>POWER(10,((F56-40.566)/-3.7937))</f>
        <v>#VALUE!</v>
      </c>
      <c r="J56" s="23" t="e">
        <f t="shared" ref="J56" si="15">AVERAGE(I56:I57)</f>
        <v>#VALUE!</v>
      </c>
      <c r="K56" s="23" t="e">
        <f t="shared" ref="K56" si="16">STDEV(I56:I57)</f>
        <v>#VALUE!</v>
      </c>
      <c r="L56">
        <v>3</v>
      </c>
      <c r="M56">
        <v>39</v>
      </c>
    </row>
    <row r="57" spans="1:13" x14ac:dyDescent="0.2">
      <c r="A57" t="s">
        <v>259</v>
      </c>
      <c r="B57" t="s">
        <v>650</v>
      </c>
      <c r="C57" t="s">
        <v>1155</v>
      </c>
      <c r="D57" t="s">
        <v>71</v>
      </c>
      <c r="E57" t="s">
        <v>1144</v>
      </c>
      <c r="F57" t="s">
        <v>72</v>
      </c>
      <c r="I57" s="23" t="e">
        <f>POWER(10,((F57-40.566)/-3.7937))</f>
        <v>#VALUE!</v>
      </c>
      <c r="L57">
        <v>3</v>
      </c>
      <c r="M57">
        <v>39</v>
      </c>
    </row>
    <row r="58" spans="1:13" x14ac:dyDescent="0.2">
      <c r="A58" t="s">
        <v>283</v>
      </c>
      <c r="B58" t="s">
        <v>651</v>
      </c>
      <c r="C58" t="s">
        <v>1155</v>
      </c>
      <c r="D58" t="s">
        <v>71</v>
      </c>
      <c r="E58" t="s">
        <v>1144</v>
      </c>
      <c r="F58" s="1">
        <v>36.134968000000001</v>
      </c>
      <c r="G58" s="1">
        <v>36.879898071289062</v>
      </c>
      <c r="H58" s="1">
        <v>1.0534931421279907</v>
      </c>
      <c r="I58" s="23">
        <f>POWER(10,((F58-40.566)/-3.7937))</f>
        <v>14.723039237091896</v>
      </c>
      <c r="J58" s="23">
        <f t="shared" ref="J58" si="17">AVERAGE(I58:I59)</f>
        <v>10.341729914604976</v>
      </c>
      <c r="K58" s="23">
        <f t="shared" ref="K58" si="18">STDEV(I58:I59)</f>
        <v>6.1961070648126801</v>
      </c>
      <c r="L58">
        <v>3</v>
      </c>
      <c r="M58">
        <v>33</v>
      </c>
    </row>
    <row r="59" spans="1:13" x14ac:dyDescent="0.2">
      <c r="A59" t="s">
        <v>330</v>
      </c>
      <c r="B59" t="s">
        <v>651</v>
      </c>
      <c r="C59" t="s">
        <v>1155</v>
      </c>
      <c r="D59" t="s">
        <v>71</v>
      </c>
      <c r="E59" t="s">
        <v>1144</v>
      </c>
      <c r="F59" s="1">
        <v>37.624831999999998</v>
      </c>
      <c r="G59" s="1">
        <v>36.879898071289062</v>
      </c>
      <c r="H59" s="1">
        <v>1.0534931421279907</v>
      </c>
      <c r="I59" s="23">
        <f>POWER(10,((F59-40.566)/-3.7937))</f>
        <v>5.9604205921180542</v>
      </c>
      <c r="L59">
        <v>3</v>
      </c>
      <c r="M59">
        <v>34</v>
      </c>
    </row>
    <row r="60" spans="1:13" x14ac:dyDescent="0.2">
      <c r="A60" t="s">
        <v>354</v>
      </c>
      <c r="B60" t="s">
        <v>652</v>
      </c>
      <c r="C60" t="s">
        <v>1155</v>
      </c>
      <c r="D60" t="s">
        <v>71</v>
      </c>
      <c r="E60" t="s">
        <v>1144</v>
      </c>
      <c r="F60" s="1">
        <v>34.490336999999997</v>
      </c>
      <c r="G60" s="1">
        <v>33.955173492431641</v>
      </c>
      <c r="H60" s="1">
        <v>0.75683599710464478</v>
      </c>
      <c r="I60" s="23">
        <f>POWER(10,((F60-40.566)/-3.7937))</f>
        <v>39.949727890677117</v>
      </c>
      <c r="J60" s="23">
        <f t="shared" ref="J60" si="19">AVERAGE(I60:I61)</f>
        <v>58.223554907574083</v>
      </c>
      <c r="K60" s="23">
        <f t="shared" ref="K60" si="20">STDEV(I60:I61)</f>
        <v>25.843094003755557</v>
      </c>
      <c r="L60">
        <v>3</v>
      </c>
      <c r="M60">
        <v>31</v>
      </c>
    </row>
    <row r="61" spans="1:13" x14ac:dyDescent="0.2">
      <c r="A61" t="s">
        <v>401</v>
      </c>
      <c r="B61" t="s">
        <v>652</v>
      </c>
      <c r="C61" t="s">
        <v>1155</v>
      </c>
      <c r="D61" t="s">
        <v>71</v>
      </c>
      <c r="E61" t="s">
        <v>1144</v>
      </c>
      <c r="F61" s="1">
        <v>33.420009999999998</v>
      </c>
      <c r="G61" s="1">
        <v>33.955173492431641</v>
      </c>
      <c r="H61" s="1">
        <v>0.75683599710464478</v>
      </c>
      <c r="I61" s="23">
        <f>POWER(10,((F61-40.566)/-3.7937))</f>
        <v>76.497381924471043</v>
      </c>
      <c r="L61">
        <v>3</v>
      </c>
      <c r="M61">
        <v>30</v>
      </c>
    </row>
    <row r="62" spans="1:13" x14ac:dyDescent="0.2">
      <c r="A62" t="s">
        <v>425</v>
      </c>
      <c r="B62" t="s">
        <v>653</v>
      </c>
      <c r="C62" t="s">
        <v>1155</v>
      </c>
      <c r="D62" t="s">
        <v>71</v>
      </c>
      <c r="E62" t="s">
        <v>1144</v>
      </c>
      <c r="F62" t="s">
        <v>72</v>
      </c>
      <c r="I62" s="23" t="e">
        <f>POWER(10,((F62-40.566)/-3.7937))</f>
        <v>#VALUE!</v>
      </c>
      <c r="J62" s="23" t="e">
        <f t="shared" ref="J62" si="21">AVERAGE(I62:I63)</f>
        <v>#VALUE!</v>
      </c>
      <c r="K62" s="23" t="e">
        <f t="shared" ref="K62" si="22">STDEV(I62:I63)</f>
        <v>#VALUE!</v>
      </c>
      <c r="L62">
        <v>3</v>
      </c>
      <c r="M62">
        <v>39</v>
      </c>
    </row>
    <row r="63" spans="1:13" x14ac:dyDescent="0.2">
      <c r="A63" t="s">
        <v>472</v>
      </c>
      <c r="B63" t="s">
        <v>653</v>
      </c>
      <c r="C63" t="s">
        <v>1155</v>
      </c>
      <c r="D63" t="s">
        <v>71</v>
      </c>
      <c r="E63" t="s">
        <v>1144</v>
      </c>
      <c r="F63" t="s">
        <v>72</v>
      </c>
      <c r="I63" s="23" t="e">
        <f>POWER(10,((F63-40.566)/-3.7937))</f>
        <v>#VALUE!</v>
      </c>
      <c r="L63">
        <v>3</v>
      </c>
      <c r="M63">
        <v>39</v>
      </c>
    </row>
    <row r="64" spans="1:13" x14ac:dyDescent="0.2">
      <c r="A64" t="s">
        <v>496</v>
      </c>
      <c r="B64" t="s">
        <v>654</v>
      </c>
      <c r="C64" t="s">
        <v>1155</v>
      </c>
      <c r="D64" t="s">
        <v>71</v>
      </c>
      <c r="E64" t="s">
        <v>1144</v>
      </c>
      <c r="F64" s="1">
        <v>28.41902</v>
      </c>
      <c r="G64" s="1">
        <v>28.390851974487305</v>
      </c>
      <c r="H64" s="1">
        <v>3.9835177361965179E-2</v>
      </c>
      <c r="I64" s="23">
        <f>POWER(10,((F64-40.566)/-3.7937))</f>
        <v>1591.7764225882286</v>
      </c>
      <c r="J64" s="23">
        <f t="shared" ref="J64" si="23">AVERAGE(I64:I65)</f>
        <v>1619.4609351795466</v>
      </c>
      <c r="K64" s="23">
        <f t="shared" ref="K64" si="24">STDEV(I64:I65)</f>
        <v>39.151813174330826</v>
      </c>
      <c r="L64">
        <v>3</v>
      </c>
      <c r="M64">
        <v>25</v>
      </c>
    </row>
    <row r="65" spans="1:13" x14ac:dyDescent="0.2">
      <c r="A65" t="s">
        <v>542</v>
      </c>
      <c r="B65" t="s">
        <v>654</v>
      </c>
      <c r="C65" t="s">
        <v>1155</v>
      </c>
      <c r="D65" t="s">
        <v>71</v>
      </c>
      <c r="E65" t="s">
        <v>1144</v>
      </c>
      <c r="F65" s="1">
        <v>28.362684000000002</v>
      </c>
      <c r="G65" s="1">
        <v>28.390851974487305</v>
      </c>
      <c r="H65" s="1">
        <v>3.9835177361965179E-2</v>
      </c>
      <c r="I65" s="23">
        <f>POWER(10,((F65-40.566)/-3.7937))</f>
        <v>1647.1454477708648</v>
      </c>
      <c r="L65">
        <v>3</v>
      </c>
      <c r="M65">
        <v>25</v>
      </c>
    </row>
    <row r="66" spans="1:13" x14ac:dyDescent="0.2">
      <c r="A66" t="s">
        <v>566</v>
      </c>
      <c r="B66" t="s">
        <v>655</v>
      </c>
      <c r="C66" t="s">
        <v>1155</v>
      </c>
      <c r="D66" t="s">
        <v>71</v>
      </c>
      <c r="E66" t="s">
        <v>1144</v>
      </c>
      <c r="F66" t="s">
        <v>72</v>
      </c>
      <c r="G66" s="1">
        <v>39.61846923828125</v>
      </c>
      <c r="I66" s="23" t="e">
        <f>POWER(10,((F66-40.566)/-3.7937))</f>
        <v>#VALUE!</v>
      </c>
      <c r="J66" s="23" t="e">
        <f t="shared" ref="J66" si="25">AVERAGE(I66:I67)</f>
        <v>#VALUE!</v>
      </c>
      <c r="K66" s="23" t="e">
        <f t="shared" ref="K66" si="26">STDEV(I66:I67)</f>
        <v>#VALUE!</v>
      </c>
      <c r="L66">
        <v>3</v>
      </c>
      <c r="M66">
        <v>39</v>
      </c>
    </row>
    <row r="67" spans="1:13" x14ac:dyDescent="0.2">
      <c r="A67" t="s">
        <v>611</v>
      </c>
      <c r="B67" t="s">
        <v>655</v>
      </c>
      <c r="C67" t="s">
        <v>1155</v>
      </c>
      <c r="D67" t="s">
        <v>71</v>
      </c>
      <c r="E67" t="s">
        <v>1144</v>
      </c>
      <c r="F67" s="1">
        <v>39.618470000000002</v>
      </c>
      <c r="G67" s="1">
        <v>39.61846923828125</v>
      </c>
      <c r="I67" s="23">
        <f>POWER(10,((F67-40.566)/-3.7937))</f>
        <v>1.7773136754508565</v>
      </c>
      <c r="L67">
        <v>3</v>
      </c>
      <c r="M67">
        <v>35</v>
      </c>
    </row>
    <row r="68" spans="1:13" x14ac:dyDescent="0.2">
      <c r="A68" t="s">
        <v>73</v>
      </c>
      <c r="B68" t="s">
        <v>656</v>
      </c>
      <c r="C68" t="s">
        <v>1155</v>
      </c>
      <c r="D68" t="s">
        <v>71</v>
      </c>
      <c r="E68" t="s">
        <v>1144</v>
      </c>
      <c r="F68" s="1">
        <v>23.608039999999999</v>
      </c>
      <c r="G68" s="1">
        <v>23.686717987060547</v>
      </c>
      <c r="H68" s="1">
        <v>0.11126767843961716</v>
      </c>
      <c r="I68" s="23">
        <f>POWER(10,((F68-40.566)/-3.7937))</f>
        <v>29514.259741290076</v>
      </c>
      <c r="J68" s="23">
        <f t="shared" ref="J68" si="27">AVERAGE(I68:I69)</f>
        <v>28170.059901569624</v>
      </c>
      <c r="K68" s="23">
        <f t="shared" ref="K68" si="28">STDEV(I68:I69)</f>
        <v>1900.9856438724032</v>
      </c>
      <c r="L68">
        <v>3</v>
      </c>
      <c r="M68">
        <v>20</v>
      </c>
    </row>
    <row r="69" spans="1:13" x14ac:dyDescent="0.2">
      <c r="A69" t="s">
        <v>119</v>
      </c>
      <c r="B69" t="s">
        <v>656</v>
      </c>
      <c r="C69" t="s">
        <v>1155</v>
      </c>
      <c r="D69" t="s">
        <v>71</v>
      </c>
      <c r="E69" t="s">
        <v>1144</v>
      </c>
      <c r="F69" s="1">
        <v>23.765395999999999</v>
      </c>
      <c r="G69" s="1">
        <v>23.686717987060547</v>
      </c>
      <c r="H69" s="1">
        <v>0.11126767843961716</v>
      </c>
      <c r="I69" s="23">
        <f>POWER(10,((F69-40.566)/-3.7937))</f>
        <v>26825.860061849173</v>
      </c>
      <c r="L69">
        <v>3</v>
      </c>
      <c r="M69">
        <v>20</v>
      </c>
    </row>
    <row r="70" spans="1:13" x14ac:dyDescent="0.2">
      <c r="A70" t="s">
        <v>144</v>
      </c>
      <c r="B70" t="s">
        <v>657</v>
      </c>
      <c r="C70" t="s">
        <v>1155</v>
      </c>
      <c r="D70" t="s">
        <v>71</v>
      </c>
      <c r="E70" t="s">
        <v>1144</v>
      </c>
      <c r="F70" s="1">
        <v>25.274256000000001</v>
      </c>
      <c r="G70" s="1">
        <v>25.278547286987305</v>
      </c>
      <c r="H70" s="1">
        <v>6.0691460967063904E-3</v>
      </c>
      <c r="I70" s="23">
        <f>POWER(10,((F70-40.566)/-3.7937))</f>
        <v>10735.588163966473</v>
      </c>
      <c r="J70" s="23">
        <f t="shared" ref="J70" si="29">AVERAGE(I70:I71)</f>
        <v>10707.697623036531</v>
      </c>
      <c r="K70" s="23">
        <f t="shared" ref="K70" si="30">STDEV(I70:I71)</f>
        <v>39.443181245046297</v>
      </c>
      <c r="L70">
        <v>3</v>
      </c>
      <c r="M70">
        <v>22</v>
      </c>
    </row>
    <row r="71" spans="1:13" x14ac:dyDescent="0.2">
      <c r="A71" t="s">
        <v>189</v>
      </c>
      <c r="B71" t="s">
        <v>657</v>
      </c>
      <c r="C71" t="s">
        <v>1155</v>
      </c>
      <c r="D71" t="s">
        <v>71</v>
      </c>
      <c r="E71" t="s">
        <v>1144</v>
      </c>
      <c r="F71" s="1">
        <v>25.282838999999999</v>
      </c>
      <c r="G71" s="1">
        <v>25.278547286987305</v>
      </c>
      <c r="H71" s="1">
        <v>6.0691460967063904E-3</v>
      </c>
      <c r="I71" s="23">
        <f>POWER(10,((F71-40.566)/-3.7937))</f>
        <v>10679.807082106588</v>
      </c>
      <c r="L71">
        <v>3</v>
      </c>
      <c r="M71">
        <v>22</v>
      </c>
    </row>
    <row r="72" spans="1:13" x14ac:dyDescent="0.2">
      <c r="A72" t="s">
        <v>214</v>
      </c>
      <c r="B72" t="s">
        <v>658</v>
      </c>
      <c r="C72" t="s">
        <v>1155</v>
      </c>
      <c r="D72" t="s">
        <v>71</v>
      </c>
      <c r="E72" t="s">
        <v>1144</v>
      </c>
      <c r="F72" s="1">
        <v>22.470669000000001</v>
      </c>
      <c r="G72" s="1">
        <v>22.493076324462891</v>
      </c>
      <c r="H72" s="1">
        <v>3.1689036637544632E-2</v>
      </c>
      <c r="I72" s="23">
        <f>POWER(10,((F72-40.566)/-3.7937))</f>
        <v>58862.282451228035</v>
      </c>
      <c r="J72" s="23">
        <f t="shared" ref="J72" si="31">AVERAGE(I72:I73)</f>
        <v>58072.531617779707</v>
      </c>
      <c r="K72" s="23">
        <f t="shared" ref="K72" si="32">STDEV(I72:I73)</f>
        <v>1116.8763395580759</v>
      </c>
      <c r="L72">
        <v>3</v>
      </c>
      <c r="M72">
        <v>19</v>
      </c>
    </row>
    <row r="73" spans="1:13" x14ac:dyDescent="0.2">
      <c r="A73" t="s">
        <v>260</v>
      </c>
      <c r="B73" t="s">
        <v>658</v>
      </c>
      <c r="C73" t="s">
        <v>1155</v>
      </c>
      <c r="D73" t="s">
        <v>71</v>
      </c>
      <c r="E73" t="s">
        <v>1144</v>
      </c>
      <c r="F73" s="1">
        <v>22.515484000000001</v>
      </c>
      <c r="G73" s="1">
        <v>22.493076324462891</v>
      </c>
      <c r="H73" s="1">
        <v>3.1689036637544632E-2</v>
      </c>
      <c r="I73" s="23">
        <f>POWER(10,((F73-40.566)/-3.7937))</f>
        <v>57282.780784331386</v>
      </c>
      <c r="L73">
        <v>3</v>
      </c>
      <c r="M73">
        <v>19</v>
      </c>
    </row>
    <row r="74" spans="1:13" x14ac:dyDescent="0.2">
      <c r="A74" t="s">
        <v>285</v>
      </c>
      <c r="B74" t="s">
        <v>659</v>
      </c>
      <c r="C74" t="s">
        <v>1155</v>
      </c>
      <c r="D74" t="s">
        <v>71</v>
      </c>
      <c r="E74" t="s">
        <v>1144</v>
      </c>
      <c r="F74" s="1">
        <v>21.430627999999999</v>
      </c>
      <c r="G74" s="1">
        <v>21.586654663085938</v>
      </c>
      <c r="H74" s="1">
        <v>0.22065527737140656</v>
      </c>
      <c r="I74" s="23">
        <f>POWER(10,((F74-40.566)/-3.7937))</f>
        <v>110658.96639227838</v>
      </c>
      <c r="J74" s="23">
        <f t="shared" ref="J74" si="33">AVERAGE(I74:I75)</f>
        <v>101112.11648903709</v>
      </c>
      <c r="K74" s="23">
        <f t="shared" ref="K74" si="34">STDEV(I74:I75)</f>
        <v>13501.284611104098</v>
      </c>
      <c r="L74">
        <v>3</v>
      </c>
      <c r="M74">
        <v>18</v>
      </c>
    </row>
    <row r="75" spans="1:13" x14ac:dyDescent="0.2">
      <c r="A75" t="s">
        <v>331</v>
      </c>
      <c r="B75" t="s">
        <v>659</v>
      </c>
      <c r="C75" t="s">
        <v>1155</v>
      </c>
      <c r="D75" t="s">
        <v>71</v>
      </c>
      <c r="E75" t="s">
        <v>1144</v>
      </c>
      <c r="F75" s="1">
        <v>21.742681999999999</v>
      </c>
      <c r="G75" s="1">
        <v>21.586654663085938</v>
      </c>
      <c r="H75" s="1">
        <v>0.22065527737140656</v>
      </c>
      <c r="I75" s="23">
        <f>POWER(10,((F75-40.566)/-3.7937))</f>
        <v>91565.266585795805</v>
      </c>
      <c r="L75">
        <v>3</v>
      </c>
      <c r="M75">
        <v>18</v>
      </c>
    </row>
    <row r="76" spans="1:13" x14ac:dyDescent="0.2">
      <c r="A76" t="s">
        <v>391</v>
      </c>
      <c r="B76" t="s">
        <v>660</v>
      </c>
      <c r="C76" t="s">
        <v>1155</v>
      </c>
      <c r="D76" t="s">
        <v>71</v>
      </c>
      <c r="E76" t="s">
        <v>1144</v>
      </c>
      <c r="F76" s="1">
        <v>37.949066000000002</v>
      </c>
      <c r="G76" s="1">
        <v>36.674636840820312</v>
      </c>
      <c r="H76" s="1">
        <v>1.8023179769515991</v>
      </c>
      <c r="I76" s="23">
        <f>POWER(10,((F76-40.566)/-3.7937))</f>
        <v>4.8956512807116646</v>
      </c>
      <c r="J76" s="23">
        <f t="shared" ref="J76" si="35">AVERAGE(I76:I77)</f>
        <v>13.946493309836788</v>
      </c>
      <c r="K76" s="23">
        <f t="shared" ref="K76" si="36">STDEV(I76:I77)</f>
        <v>12.799823548485175</v>
      </c>
      <c r="L76">
        <v>3</v>
      </c>
      <c r="M76">
        <v>34</v>
      </c>
    </row>
    <row r="77" spans="1:13" x14ac:dyDescent="0.2">
      <c r="A77" t="s">
        <v>420</v>
      </c>
      <c r="B77" t="s">
        <v>660</v>
      </c>
      <c r="C77" t="s">
        <v>1155</v>
      </c>
      <c r="D77" t="s">
        <v>71</v>
      </c>
      <c r="E77" t="s">
        <v>1144</v>
      </c>
      <c r="F77" s="1">
        <v>35.400204000000002</v>
      </c>
      <c r="G77" s="1">
        <v>36.674636840820312</v>
      </c>
      <c r="H77" s="1">
        <v>1.8023179769515991</v>
      </c>
      <c r="I77" s="23">
        <f>POWER(10,((F77-40.566)/-3.7937))</f>
        <v>22.997335338961911</v>
      </c>
      <c r="L77">
        <v>3</v>
      </c>
      <c r="M77">
        <v>32</v>
      </c>
    </row>
    <row r="78" spans="1:13" x14ac:dyDescent="0.2">
      <c r="A78" t="s">
        <v>462</v>
      </c>
      <c r="B78" t="s">
        <v>661</v>
      </c>
      <c r="C78" t="s">
        <v>1155</v>
      </c>
      <c r="D78" t="s">
        <v>71</v>
      </c>
      <c r="E78" t="s">
        <v>1144</v>
      </c>
      <c r="F78" s="1">
        <v>36.599400000000003</v>
      </c>
      <c r="G78" s="1">
        <v>37.101753234863281</v>
      </c>
      <c r="H78" s="1">
        <v>0.71043264865875244</v>
      </c>
      <c r="I78" s="23">
        <f>POWER(10,((F78-40.566)/-3.7937))</f>
        <v>11.106457510415767</v>
      </c>
      <c r="J78" s="23">
        <f t="shared" ref="J78" si="37">AVERAGE(I78:I79)</f>
        <v>8.5711713149101385</v>
      </c>
      <c r="K78" s="23">
        <f t="shared" ref="K78" si="38">STDEV(I78:I79)</f>
        <v>3.5854361221813464</v>
      </c>
      <c r="L78">
        <v>3</v>
      </c>
      <c r="M78">
        <v>33</v>
      </c>
    </row>
    <row r="79" spans="1:13" x14ac:dyDescent="0.2">
      <c r="A79" t="s">
        <v>491</v>
      </c>
      <c r="B79" t="s">
        <v>661</v>
      </c>
      <c r="C79" t="s">
        <v>1155</v>
      </c>
      <c r="D79" t="s">
        <v>71</v>
      </c>
      <c r="E79" t="s">
        <v>1144</v>
      </c>
      <c r="F79" s="1">
        <v>37.604103000000002</v>
      </c>
      <c r="G79" s="1">
        <v>37.101753234863281</v>
      </c>
      <c r="H79" s="1">
        <v>0.71043264865875244</v>
      </c>
      <c r="I79" s="23">
        <f>POWER(10,((F79-40.566)/-3.7937))</f>
        <v>6.0358851194045098</v>
      </c>
      <c r="L79">
        <v>3</v>
      </c>
      <c r="M79">
        <v>34</v>
      </c>
    </row>
    <row r="80" spans="1:13" x14ac:dyDescent="0.2">
      <c r="A80" t="s">
        <v>532</v>
      </c>
      <c r="B80" t="s">
        <v>662</v>
      </c>
      <c r="C80" t="s">
        <v>1155</v>
      </c>
      <c r="D80" t="s">
        <v>71</v>
      </c>
      <c r="E80" t="s">
        <v>1144</v>
      </c>
      <c r="F80" t="s">
        <v>72</v>
      </c>
      <c r="I80" s="23" t="e">
        <f>POWER(10,((F80-40.566)/-3.7937))</f>
        <v>#VALUE!</v>
      </c>
      <c r="J80" s="23" t="e">
        <f t="shared" ref="J80" si="39">AVERAGE(I80:I81)</f>
        <v>#VALUE!</v>
      </c>
      <c r="K80" s="23" t="e">
        <f t="shared" ref="K80" si="40">STDEV(I80:I81)</f>
        <v>#VALUE!</v>
      </c>
      <c r="L80">
        <v>3</v>
      </c>
      <c r="M80">
        <v>39</v>
      </c>
    </row>
    <row r="81" spans="1:13" x14ac:dyDescent="0.2">
      <c r="A81" t="s">
        <v>561</v>
      </c>
      <c r="B81" t="s">
        <v>662</v>
      </c>
      <c r="C81" t="s">
        <v>1155</v>
      </c>
      <c r="D81" t="s">
        <v>71</v>
      </c>
      <c r="E81" t="s">
        <v>1144</v>
      </c>
      <c r="F81" t="s">
        <v>72</v>
      </c>
      <c r="I81" s="23" t="e">
        <f>POWER(10,((F81-40.566)/-3.7937))</f>
        <v>#VALUE!</v>
      </c>
      <c r="L81">
        <v>3</v>
      </c>
      <c r="M81">
        <v>39</v>
      </c>
    </row>
    <row r="82" spans="1:13" x14ac:dyDescent="0.2">
      <c r="A82" t="s">
        <v>602</v>
      </c>
      <c r="B82" t="s">
        <v>663</v>
      </c>
      <c r="C82" t="s">
        <v>1155</v>
      </c>
      <c r="D82" t="s">
        <v>71</v>
      </c>
      <c r="E82" t="s">
        <v>1144</v>
      </c>
      <c r="F82" s="1">
        <v>30.471508</v>
      </c>
      <c r="G82" s="1">
        <v>30.608245849609375</v>
      </c>
      <c r="H82" s="1">
        <v>0.19337648153305054</v>
      </c>
      <c r="I82" s="23">
        <f>POWER(10,((F82-40.566)/-3.7937))</f>
        <v>457.99072549716465</v>
      </c>
      <c r="J82" s="23">
        <f t="shared" ref="J82" si="41">AVERAGE(I82:I83)</f>
        <v>422.96770361104086</v>
      </c>
      <c r="K82" s="23">
        <f t="shared" ref="K82" si="42">STDEV(I82:I83)</f>
        <v>49.530032546646034</v>
      </c>
      <c r="L82">
        <v>3</v>
      </c>
      <c r="M82">
        <v>27</v>
      </c>
    </row>
    <row r="83" spans="1:13" x14ac:dyDescent="0.2">
      <c r="A83" t="s">
        <v>630</v>
      </c>
      <c r="B83" t="s">
        <v>663</v>
      </c>
      <c r="C83" t="s">
        <v>1155</v>
      </c>
      <c r="D83" t="s">
        <v>71</v>
      </c>
      <c r="E83" t="s">
        <v>1144</v>
      </c>
      <c r="F83" s="1">
        <v>30.744983999999999</v>
      </c>
      <c r="G83" s="1">
        <v>30.608245849609375</v>
      </c>
      <c r="H83" s="1">
        <v>0.19337648153305054</v>
      </c>
      <c r="I83" s="23">
        <f>POWER(10,((F83-40.566)/-3.7937))</f>
        <v>387.94468172491702</v>
      </c>
      <c r="L83">
        <v>3</v>
      </c>
      <c r="M83">
        <v>28</v>
      </c>
    </row>
    <row r="84" spans="1:13" x14ac:dyDescent="0.2">
      <c r="A84" t="s">
        <v>109</v>
      </c>
      <c r="B84" t="s">
        <v>664</v>
      </c>
      <c r="C84" t="s">
        <v>1155</v>
      </c>
      <c r="D84" t="s">
        <v>71</v>
      </c>
      <c r="E84" t="s">
        <v>1144</v>
      </c>
      <c r="F84" s="1">
        <v>18.275461</v>
      </c>
      <c r="G84" s="1">
        <v>18.215251922607422</v>
      </c>
      <c r="H84" s="1">
        <v>8.5148774087429047E-2</v>
      </c>
      <c r="I84" s="23">
        <f>POWER(10,((F84-40.566)/-3.7937))</f>
        <v>751056.419315023</v>
      </c>
      <c r="J84" s="23">
        <f t="shared" ref="J84" si="43">AVERAGE(I84:I85)</f>
        <v>779530.78940489539</v>
      </c>
      <c r="K84" s="23">
        <f t="shared" ref="K84" si="44">STDEV(I84:I85)</f>
        <v>40268.840361128343</v>
      </c>
      <c r="L84">
        <v>3</v>
      </c>
      <c r="M84">
        <v>15</v>
      </c>
    </row>
    <row r="85" spans="1:13" x14ac:dyDescent="0.2">
      <c r="A85" t="s">
        <v>138</v>
      </c>
      <c r="B85" t="s">
        <v>664</v>
      </c>
      <c r="C85" t="s">
        <v>1155</v>
      </c>
      <c r="D85" t="s">
        <v>71</v>
      </c>
      <c r="E85" t="s">
        <v>1144</v>
      </c>
      <c r="F85" s="1">
        <v>18.155042999999999</v>
      </c>
      <c r="G85" s="1">
        <v>18.215251922607422</v>
      </c>
      <c r="H85" s="1">
        <v>8.5148774087429047E-2</v>
      </c>
      <c r="I85" s="23">
        <f>POWER(10,((F85-40.566)/-3.7937))</f>
        <v>808005.15949476778</v>
      </c>
      <c r="L85">
        <v>3</v>
      </c>
      <c r="M85">
        <v>15</v>
      </c>
    </row>
    <row r="86" spans="1:13" x14ac:dyDescent="0.2">
      <c r="A86" t="s">
        <v>180</v>
      </c>
      <c r="B86" t="s">
        <v>665</v>
      </c>
      <c r="C86" t="s">
        <v>1155</v>
      </c>
      <c r="D86" t="s">
        <v>71</v>
      </c>
      <c r="E86" t="s">
        <v>1144</v>
      </c>
      <c r="F86" s="1">
        <v>17.405609999999999</v>
      </c>
      <c r="G86" s="1">
        <v>17.794345855712891</v>
      </c>
      <c r="H86" s="1">
        <v>0.54975676536560059</v>
      </c>
      <c r="I86" s="23">
        <f>POWER(10,((F86-40.566)/-3.7937))</f>
        <v>1273388.3027700621</v>
      </c>
      <c r="J86" s="23">
        <f t="shared" ref="J86" si="45">AVERAGE(I86:I87)</f>
        <v>1033879.2414028852</v>
      </c>
      <c r="K86" s="23">
        <f t="shared" ref="K86" si="46">STDEV(I86:I87)</f>
        <v>338716.96289671178</v>
      </c>
      <c r="L86">
        <v>3</v>
      </c>
      <c r="M86">
        <v>14</v>
      </c>
    </row>
    <row r="87" spans="1:13" x14ac:dyDescent="0.2">
      <c r="A87" t="s">
        <v>208</v>
      </c>
      <c r="B87" t="s">
        <v>665</v>
      </c>
      <c r="C87" t="s">
        <v>1155</v>
      </c>
      <c r="D87" t="s">
        <v>71</v>
      </c>
      <c r="E87" t="s">
        <v>1144</v>
      </c>
      <c r="F87" s="1">
        <v>18.183083</v>
      </c>
      <c r="G87" s="1">
        <v>17.794345855712891</v>
      </c>
      <c r="H87" s="1">
        <v>0.54975676536560059</v>
      </c>
      <c r="I87" s="23">
        <f>POWER(10,((F87-40.566)/-3.7937))</f>
        <v>794370.18003570812</v>
      </c>
      <c r="L87">
        <v>3</v>
      </c>
      <c r="M87">
        <v>15</v>
      </c>
    </row>
    <row r="88" spans="1:13" x14ac:dyDescent="0.2">
      <c r="A88" t="s">
        <v>251</v>
      </c>
      <c r="B88" t="s">
        <v>666</v>
      </c>
      <c r="C88" t="s">
        <v>1155</v>
      </c>
      <c r="D88" t="s">
        <v>71</v>
      </c>
      <c r="E88" t="s">
        <v>1144</v>
      </c>
      <c r="F88" s="1">
        <v>19.102205000000001</v>
      </c>
      <c r="G88" s="1">
        <v>19.096662521362305</v>
      </c>
      <c r="H88" s="1">
        <v>7.8386394307017326E-3</v>
      </c>
      <c r="I88" s="23">
        <f>POWER(10,((F88-40.566)/-3.7937))</f>
        <v>454723.13909452874</v>
      </c>
      <c r="J88" s="23">
        <f t="shared" ref="J88" si="47">AVERAGE(I88:I89)</f>
        <v>456257.99374404643</v>
      </c>
      <c r="K88" s="23">
        <f t="shared" ref="K88" si="48">STDEV(I88:I89)</f>
        <v>2170.6122616193547</v>
      </c>
      <c r="L88">
        <v>3</v>
      </c>
      <c r="M88">
        <v>16</v>
      </c>
    </row>
    <row r="89" spans="1:13" x14ac:dyDescent="0.2">
      <c r="A89" t="s">
        <v>279</v>
      </c>
      <c r="B89" t="s">
        <v>666</v>
      </c>
      <c r="C89" t="s">
        <v>1155</v>
      </c>
      <c r="D89" t="s">
        <v>71</v>
      </c>
      <c r="E89" t="s">
        <v>1144</v>
      </c>
      <c r="F89" s="1">
        <v>19.09112</v>
      </c>
      <c r="G89" s="1">
        <v>19.096662521362305</v>
      </c>
      <c r="H89" s="1">
        <v>7.8386394307017326E-3</v>
      </c>
      <c r="I89" s="23">
        <f>POWER(10,((F89-40.566)/-3.7937))</f>
        <v>457792.84839356417</v>
      </c>
      <c r="L89">
        <v>3</v>
      </c>
      <c r="M89">
        <v>16</v>
      </c>
    </row>
    <row r="90" spans="1:13" x14ac:dyDescent="0.2">
      <c r="A90" t="s">
        <v>322</v>
      </c>
      <c r="B90" t="s">
        <v>667</v>
      </c>
      <c r="C90" t="s">
        <v>1155</v>
      </c>
      <c r="D90" t="s">
        <v>71</v>
      </c>
      <c r="E90" t="s">
        <v>1144</v>
      </c>
      <c r="F90" s="1">
        <v>17.543977999999999</v>
      </c>
      <c r="G90" s="1">
        <v>17.706119537353516</v>
      </c>
      <c r="H90" s="1">
        <v>0.22930178046226501</v>
      </c>
      <c r="I90" s="23">
        <f>POWER(10,((F90-40.566)/-3.7937))</f>
        <v>1170813.5933253528</v>
      </c>
      <c r="J90" s="23">
        <f t="shared" ref="J90" si="49">AVERAGE(I90:I91)</f>
        <v>1066222.5369976077</v>
      </c>
      <c r="K90" s="23">
        <f t="shared" ref="K90" si="50">STDEV(I90:I91)</f>
        <v>147914.09036162551</v>
      </c>
      <c r="L90">
        <v>3</v>
      </c>
      <c r="M90">
        <v>14</v>
      </c>
    </row>
    <row r="91" spans="1:13" x14ac:dyDescent="0.2">
      <c r="A91" t="s">
        <v>350</v>
      </c>
      <c r="B91" t="s">
        <v>667</v>
      </c>
      <c r="C91" t="s">
        <v>1155</v>
      </c>
      <c r="D91" t="s">
        <v>71</v>
      </c>
      <c r="E91" t="s">
        <v>1144</v>
      </c>
      <c r="F91" s="1">
        <v>17.868259999999999</v>
      </c>
      <c r="G91" s="1">
        <v>17.706119537353516</v>
      </c>
      <c r="H91" s="1">
        <v>0.22930178046226501</v>
      </c>
      <c r="I91" s="23">
        <f>POWER(10,((F91-40.566)/-3.7937))</f>
        <v>961631.48066986247</v>
      </c>
      <c r="L91">
        <v>3</v>
      </c>
      <c r="M91">
        <v>15</v>
      </c>
    </row>
    <row r="92" spans="1:13" x14ac:dyDescent="0.2">
      <c r="A92" t="s">
        <v>356</v>
      </c>
      <c r="B92" t="s">
        <v>668</v>
      </c>
      <c r="C92" t="s">
        <v>1155</v>
      </c>
      <c r="D92" t="s">
        <v>71</v>
      </c>
      <c r="E92" t="s">
        <v>1144</v>
      </c>
      <c r="F92" s="1">
        <v>19.041523000000002</v>
      </c>
      <c r="G92" s="1">
        <v>19.004138946533203</v>
      </c>
      <c r="H92" s="1">
        <v>5.2870355546474457E-2</v>
      </c>
      <c r="I92" s="23">
        <f>POWER(10,((F92-40.566)/-3.7937))</f>
        <v>471783.25291709101</v>
      </c>
      <c r="J92" s="23">
        <f t="shared" ref="J92" si="51">AVERAGE(I92:I93)</f>
        <v>482735.02437487571</v>
      </c>
      <c r="K92" s="23">
        <f t="shared" ref="K92" si="52">STDEV(I92:I93)</f>
        <v>15488.143727609675</v>
      </c>
      <c r="L92">
        <v>3</v>
      </c>
      <c r="M92">
        <v>16</v>
      </c>
    </row>
    <row r="93" spans="1:13" x14ac:dyDescent="0.2">
      <c r="A93" t="s">
        <v>402</v>
      </c>
      <c r="B93" t="s">
        <v>668</v>
      </c>
      <c r="C93" t="s">
        <v>1155</v>
      </c>
      <c r="D93" t="s">
        <v>71</v>
      </c>
      <c r="E93" t="s">
        <v>1144</v>
      </c>
      <c r="F93" s="1">
        <v>18.966753000000001</v>
      </c>
      <c r="G93" s="1">
        <v>19.004138946533203</v>
      </c>
      <c r="H93" s="1">
        <v>5.2870355546474457E-2</v>
      </c>
      <c r="I93" s="23">
        <f>POWER(10,((F93-40.566)/-3.7937))</f>
        <v>493686.7958326604</v>
      </c>
      <c r="L93">
        <v>3</v>
      </c>
      <c r="M93">
        <v>16</v>
      </c>
    </row>
    <row r="94" spans="1:13" x14ac:dyDescent="0.2">
      <c r="A94" t="s">
        <v>427</v>
      </c>
      <c r="B94" t="s">
        <v>669</v>
      </c>
      <c r="C94" t="s">
        <v>1155</v>
      </c>
      <c r="D94" t="s">
        <v>71</v>
      </c>
      <c r="E94" t="s">
        <v>1144</v>
      </c>
      <c r="F94" s="1">
        <v>16.594814</v>
      </c>
      <c r="G94" s="1">
        <v>16.62548828125</v>
      </c>
      <c r="H94" s="1">
        <v>4.3378211557865143E-2</v>
      </c>
      <c r="I94" s="23">
        <f>POWER(10,((F94-40.566)/-3.7937))</f>
        <v>2082967.782191223</v>
      </c>
      <c r="J94" s="23">
        <f t="shared" ref="J94" si="53">AVERAGE(I94:I95)</f>
        <v>2044902.2985889986</v>
      </c>
      <c r="K94" s="23">
        <f t="shared" ref="K94" si="54">STDEV(I94:I95)</f>
        <v>53832.723168556542</v>
      </c>
      <c r="L94">
        <v>3</v>
      </c>
      <c r="M94">
        <v>13</v>
      </c>
    </row>
    <row r="95" spans="1:13" x14ac:dyDescent="0.2">
      <c r="A95" t="s">
        <v>473</v>
      </c>
      <c r="B95" t="s">
        <v>669</v>
      </c>
      <c r="C95" t="s">
        <v>1155</v>
      </c>
      <c r="D95" t="s">
        <v>71</v>
      </c>
      <c r="E95" t="s">
        <v>1144</v>
      </c>
      <c r="F95" s="1">
        <v>16.65616</v>
      </c>
      <c r="G95" s="1">
        <v>16.62548828125</v>
      </c>
      <c r="H95" s="1">
        <v>4.3378211557865143E-2</v>
      </c>
      <c r="I95" s="23">
        <f>POWER(10,((F95-40.566)/-3.7937))</f>
        <v>2006836.814986774</v>
      </c>
      <c r="L95">
        <v>3</v>
      </c>
      <c r="M95">
        <v>13</v>
      </c>
    </row>
    <row r="96" spans="1:13" x14ac:dyDescent="0.2">
      <c r="A96" t="s">
        <v>498</v>
      </c>
      <c r="B96" t="s">
        <v>670</v>
      </c>
      <c r="C96" t="s">
        <v>1155</v>
      </c>
      <c r="D96" t="s">
        <v>71</v>
      </c>
      <c r="E96" t="s">
        <v>1144</v>
      </c>
      <c r="F96" s="1">
        <v>17.634402999999999</v>
      </c>
      <c r="G96" s="1">
        <v>17.78369140625</v>
      </c>
      <c r="H96" s="1">
        <v>0.21112535893917084</v>
      </c>
      <c r="I96" s="23">
        <f>POWER(10,((F96-40.566)/-3.7937))</f>
        <v>1108286.8658921719</v>
      </c>
      <c r="J96" s="23">
        <f t="shared" ref="J96" si="55">AVERAGE(I96:I97)</f>
        <v>1016438.0262098411</v>
      </c>
      <c r="K96" s="23">
        <f t="shared" ref="K96" si="56">STDEV(I96:I97)</f>
        <v>129893.87476698424</v>
      </c>
      <c r="L96">
        <v>3</v>
      </c>
      <c r="M96">
        <v>14</v>
      </c>
    </row>
    <row r="97" spans="1:13" x14ac:dyDescent="0.2">
      <c r="A97" t="s">
        <v>543</v>
      </c>
      <c r="B97" t="s">
        <v>670</v>
      </c>
      <c r="C97" t="s">
        <v>1155</v>
      </c>
      <c r="D97" t="s">
        <v>71</v>
      </c>
      <c r="E97" t="s">
        <v>1144</v>
      </c>
      <c r="F97" s="1">
        <v>17.932980000000001</v>
      </c>
      <c r="G97" s="1">
        <v>17.78369140625</v>
      </c>
      <c r="H97" s="1">
        <v>0.21112535893917084</v>
      </c>
      <c r="I97" s="23">
        <f>POWER(10,((F97-40.566)/-3.7937))</f>
        <v>924589.18652751041</v>
      </c>
      <c r="L97">
        <v>3</v>
      </c>
      <c r="M97">
        <v>14</v>
      </c>
    </row>
    <row r="98" spans="1:13" x14ac:dyDescent="0.2">
      <c r="A98" t="s">
        <v>568</v>
      </c>
      <c r="B98" t="s">
        <v>671</v>
      </c>
      <c r="C98" t="s">
        <v>1155</v>
      </c>
      <c r="D98" t="s">
        <v>71</v>
      </c>
      <c r="E98" t="s">
        <v>1144</v>
      </c>
      <c r="F98" s="1">
        <v>20.588878999999999</v>
      </c>
      <c r="G98" s="1">
        <v>20.631986618041992</v>
      </c>
      <c r="H98" s="1">
        <v>6.0963898897171021E-2</v>
      </c>
      <c r="I98" s="23">
        <f>POWER(10,((F98-40.566)/-3.7937))</f>
        <v>184445.20059793684</v>
      </c>
      <c r="J98" s="23">
        <f t="shared" ref="J98" si="57">AVERAGE(I98:I99)</f>
        <v>179743.3974958951</v>
      </c>
      <c r="K98" s="23">
        <f t="shared" ref="K98" si="58">STDEV(I98:I99)</f>
        <v>6649.3537145152977</v>
      </c>
      <c r="L98">
        <v>3</v>
      </c>
      <c r="M98">
        <v>17</v>
      </c>
    </row>
    <row r="99" spans="1:13" x14ac:dyDescent="0.2">
      <c r="A99" t="s">
        <v>612</v>
      </c>
      <c r="B99" t="s">
        <v>671</v>
      </c>
      <c r="C99" t="s">
        <v>1155</v>
      </c>
      <c r="D99" t="s">
        <v>71</v>
      </c>
      <c r="E99" t="s">
        <v>1144</v>
      </c>
      <c r="F99" s="1">
        <v>20.675094999999999</v>
      </c>
      <c r="G99" s="1">
        <v>20.631986618041992</v>
      </c>
      <c r="H99" s="1">
        <v>6.0963898897171021E-2</v>
      </c>
      <c r="I99" s="23">
        <f>POWER(10,((F99-40.566)/-3.7937))</f>
        <v>175041.59439385339</v>
      </c>
      <c r="L99">
        <v>3</v>
      </c>
      <c r="M99">
        <v>17</v>
      </c>
    </row>
    <row r="100" spans="1:13" x14ac:dyDescent="0.2">
      <c r="A100" t="s">
        <v>75</v>
      </c>
      <c r="B100" t="s">
        <v>672</v>
      </c>
      <c r="C100" t="s">
        <v>1155</v>
      </c>
      <c r="D100" t="s">
        <v>71</v>
      </c>
      <c r="E100" t="s">
        <v>1144</v>
      </c>
      <c r="F100" s="1">
        <v>29.415987000000001</v>
      </c>
      <c r="G100" s="1">
        <v>29.708524703979492</v>
      </c>
      <c r="H100" s="1">
        <v>0.41371077299118042</v>
      </c>
      <c r="I100" s="23">
        <f>POWER(10,((F100-40.566)/-3.7937))</f>
        <v>869.13380798170658</v>
      </c>
      <c r="J100" s="23">
        <f t="shared" ref="J100" si="59">AVERAGE(I100:I101)</f>
        <v>739.23982586968441</v>
      </c>
      <c r="K100" s="23">
        <f t="shared" ref="K100" si="60">STDEV(I100:I101)</f>
        <v>183.69783117347058</v>
      </c>
      <c r="L100">
        <v>3</v>
      </c>
      <c r="M100">
        <v>26</v>
      </c>
    </row>
    <row r="101" spans="1:13" x14ac:dyDescent="0.2">
      <c r="A101" t="s">
        <v>120</v>
      </c>
      <c r="B101" t="s">
        <v>672</v>
      </c>
      <c r="C101" t="s">
        <v>1155</v>
      </c>
      <c r="D101" t="s">
        <v>71</v>
      </c>
      <c r="E101" t="s">
        <v>1144</v>
      </c>
      <c r="F101" s="1">
        <v>30.001062000000001</v>
      </c>
      <c r="G101" s="1">
        <v>29.708524703979492</v>
      </c>
      <c r="H101" s="1">
        <v>0.41371077299118042</v>
      </c>
      <c r="I101" s="23">
        <f>POWER(10,((F101-40.566)/-3.7937))</f>
        <v>609.34584375766235</v>
      </c>
      <c r="L101">
        <v>3</v>
      </c>
      <c r="M101">
        <v>27</v>
      </c>
    </row>
    <row r="102" spans="1:13" x14ac:dyDescent="0.2">
      <c r="A102" t="s">
        <v>146</v>
      </c>
      <c r="B102" t="s">
        <v>673</v>
      </c>
      <c r="C102" t="s">
        <v>1155</v>
      </c>
      <c r="D102" t="s">
        <v>71</v>
      </c>
      <c r="E102" t="s">
        <v>1144</v>
      </c>
      <c r="F102" s="1">
        <v>31.158771999999999</v>
      </c>
      <c r="G102" s="1">
        <v>31.321529388427734</v>
      </c>
      <c r="H102" s="1">
        <v>0.23017573356628418</v>
      </c>
      <c r="I102" s="23">
        <f>POWER(10,((F102-40.566)/-3.7937))</f>
        <v>301.78482166185273</v>
      </c>
      <c r="J102" s="23">
        <f t="shared" ref="J102" si="61">AVERAGE(I102:I103)</f>
        <v>274.7328576634178</v>
      </c>
      <c r="K102" s="23">
        <f t="shared" ref="K102" si="62">STDEV(I102:I103)</f>
        <v>38.257254375415378</v>
      </c>
      <c r="L102">
        <v>3</v>
      </c>
      <c r="M102">
        <v>28</v>
      </c>
    </row>
    <row r="103" spans="1:13" x14ac:dyDescent="0.2">
      <c r="A103" t="s">
        <v>190</v>
      </c>
      <c r="B103" t="s">
        <v>673</v>
      </c>
      <c r="C103" t="s">
        <v>1155</v>
      </c>
      <c r="D103" t="s">
        <v>71</v>
      </c>
      <c r="E103" t="s">
        <v>1144</v>
      </c>
      <c r="F103" s="1">
        <v>31.484290000000001</v>
      </c>
      <c r="G103" s="1">
        <v>31.321529388427734</v>
      </c>
      <c r="H103" s="1">
        <v>0.23017573356628418</v>
      </c>
      <c r="I103" s="23">
        <f>POWER(10,((F103-40.566)/-3.7937))</f>
        <v>247.68089366498288</v>
      </c>
      <c r="L103">
        <v>3</v>
      </c>
      <c r="M103">
        <v>28</v>
      </c>
    </row>
    <row r="104" spans="1:13" x14ac:dyDescent="0.2">
      <c r="A104" t="s">
        <v>216</v>
      </c>
      <c r="B104" t="s">
        <v>674</v>
      </c>
      <c r="C104" t="s">
        <v>1155</v>
      </c>
      <c r="D104" t="s">
        <v>71</v>
      </c>
      <c r="E104" t="s">
        <v>1144</v>
      </c>
      <c r="F104" s="1">
        <v>31.798704000000001</v>
      </c>
      <c r="G104" s="1">
        <v>32.232742309570312</v>
      </c>
      <c r="H104" s="1">
        <v>0.61382132768630981</v>
      </c>
      <c r="I104" s="23">
        <f>POWER(10,((F104-40.566)/-3.7937))</f>
        <v>204.65133253972908</v>
      </c>
      <c r="J104" s="23">
        <f t="shared" ref="J104" si="63">AVERAGE(I104:I105)</f>
        <v>162.74336348080942</v>
      </c>
      <c r="K104" s="23">
        <f t="shared" ref="K104" si="64">STDEV(I104:I105)</f>
        <v>59.26681821463621</v>
      </c>
      <c r="L104">
        <v>3</v>
      </c>
      <c r="M104">
        <v>28</v>
      </c>
    </row>
    <row r="105" spans="1:13" x14ac:dyDescent="0.2">
      <c r="A105" t="s">
        <v>261</v>
      </c>
      <c r="B105" t="s">
        <v>674</v>
      </c>
      <c r="C105" t="s">
        <v>1155</v>
      </c>
      <c r="D105" t="s">
        <v>71</v>
      </c>
      <c r="E105" t="s">
        <v>1144</v>
      </c>
      <c r="F105" s="1">
        <v>32.666780000000003</v>
      </c>
      <c r="G105" s="1">
        <v>32.232742309570312</v>
      </c>
      <c r="H105" s="1">
        <v>0.61382132768630981</v>
      </c>
      <c r="I105" s="23">
        <f>POWER(10,((F105-40.566)/-3.7937))</f>
        <v>120.83539442188973</v>
      </c>
      <c r="L105">
        <v>3</v>
      </c>
      <c r="M105">
        <v>29</v>
      </c>
    </row>
    <row r="106" spans="1:13" x14ac:dyDescent="0.2">
      <c r="A106" t="s">
        <v>287</v>
      </c>
      <c r="B106" t="s">
        <v>675</v>
      </c>
      <c r="C106" t="s">
        <v>1155</v>
      </c>
      <c r="D106" t="s">
        <v>71</v>
      </c>
      <c r="E106" t="s">
        <v>1144</v>
      </c>
      <c r="F106" s="1">
        <v>33.467067999999998</v>
      </c>
      <c r="G106" s="1">
        <v>33.89239501953125</v>
      </c>
      <c r="H106" s="1">
        <v>0.60150361061096191</v>
      </c>
      <c r="I106" s="23">
        <f>POWER(10,((F106-40.566)/-3.7937))</f>
        <v>74.343383512365776</v>
      </c>
      <c r="J106" s="23">
        <f t="shared" ref="J106" si="65">AVERAGE(I106:I107)</f>
        <v>59.352852280917944</v>
      </c>
      <c r="K106" s="23">
        <f t="shared" ref="K106" si="66">STDEV(I106:I107)</f>
        <v>21.199812574690974</v>
      </c>
      <c r="L106">
        <v>3</v>
      </c>
      <c r="M106">
        <v>30</v>
      </c>
    </row>
    <row r="107" spans="1:13" x14ac:dyDescent="0.2">
      <c r="A107" t="s">
        <v>332</v>
      </c>
      <c r="B107" t="s">
        <v>675</v>
      </c>
      <c r="C107" t="s">
        <v>1155</v>
      </c>
      <c r="D107" t="s">
        <v>71</v>
      </c>
      <c r="E107" t="s">
        <v>1144</v>
      </c>
      <c r="F107" s="1">
        <v>34.317722000000003</v>
      </c>
      <c r="G107" s="1">
        <v>33.89239501953125</v>
      </c>
      <c r="H107" s="1">
        <v>0.60150361061096191</v>
      </c>
      <c r="I107" s="23">
        <f>POWER(10,((F107-40.566)/-3.7937))</f>
        <v>44.362321049470111</v>
      </c>
      <c r="L107">
        <v>3</v>
      </c>
      <c r="M107">
        <v>31</v>
      </c>
    </row>
    <row r="108" spans="1:13" x14ac:dyDescent="0.2">
      <c r="A108" t="s">
        <v>393</v>
      </c>
      <c r="B108" t="s">
        <v>676</v>
      </c>
      <c r="C108" t="s">
        <v>1155</v>
      </c>
      <c r="D108" t="s">
        <v>71</v>
      </c>
      <c r="E108" t="s">
        <v>1144</v>
      </c>
      <c r="F108" s="1">
        <v>36.984848</v>
      </c>
      <c r="G108" s="1">
        <v>36.030166625976562</v>
      </c>
      <c r="H108" s="1">
        <v>1.3501260280609131</v>
      </c>
      <c r="I108" s="23">
        <f>POWER(10,((F108-40.566)/-3.7937))</f>
        <v>8.7896873941234155</v>
      </c>
      <c r="J108" s="23">
        <f t="shared" ref="J108" si="67">AVERAGE(I108:I109)</f>
        <v>18.398553908266351</v>
      </c>
      <c r="K108" s="23">
        <f t="shared" ref="K108" si="68">STDEV(I108:I109)</f>
        <v>13.588989343333632</v>
      </c>
      <c r="L108">
        <v>3</v>
      </c>
      <c r="M108">
        <v>34</v>
      </c>
    </row>
    <row r="109" spans="1:13" x14ac:dyDescent="0.2">
      <c r="A109" t="s">
        <v>421</v>
      </c>
      <c r="B109" t="s">
        <v>676</v>
      </c>
      <c r="C109" t="s">
        <v>1155</v>
      </c>
      <c r="D109" t="s">
        <v>71</v>
      </c>
      <c r="E109" t="s">
        <v>1144</v>
      </c>
      <c r="F109" s="1">
        <v>35.075479999999999</v>
      </c>
      <c r="G109" s="1">
        <v>36.030166625976562</v>
      </c>
      <c r="H109" s="1">
        <v>1.3501260280609131</v>
      </c>
      <c r="I109" s="23">
        <f>POWER(10,((F109-40.566)/-3.7937))</f>
        <v>28.00742042240929</v>
      </c>
      <c r="L109">
        <v>3</v>
      </c>
      <c r="M109">
        <v>32</v>
      </c>
    </row>
    <row r="110" spans="1:13" x14ac:dyDescent="0.2">
      <c r="A110" t="s">
        <v>464</v>
      </c>
      <c r="B110" t="s">
        <v>677</v>
      </c>
      <c r="C110" t="s">
        <v>1155</v>
      </c>
      <c r="D110" t="s">
        <v>71</v>
      </c>
      <c r="E110" t="s">
        <v>1144</v>
      </c>
      <c r="F110" s="1">
        <v>30.853777000000001</v>
      </c>
      <c r="G110" s="1">
        <v>31.077184677124023</v>
      </c>
      <c r="H110" s="1">
        <v>0.31594625115394592</v>
      </c>
      <c r="I110" s="23">
        <f>POWER(10,((F110-40.566)/-3.7937))</f>
        <v>363.15541292137834</v>
      </c>
      <c r="J110" s="23">
        <f t="shared" ref="J110" si="69">AVERAGE(I110:I111)</f>
        <v>320.02496727278788</v>
      </c>
      <c r="K110" s="23">
        <f t="shared" ref="K110" si="70">STDEV(I110:I111)</f>
        <v>60.995661187432205</v>
      </c>
      <c r="L110">
        <v>3</v>
      </c>
      <c r="M110">
        <v>28</v>
      </c>
    </row>
    <row r="111" spans="1:13" x14ac:dyDescent="0.2">
      <c r="A111" t="s">
        <v>492</v>
      </c>
      <c r="B111" t="s">
        <v>677</v>
      </c>
      <c r="C111" t="s">
        <v>1155</v>
      </c>
      <c r="D111" t="s">
        <v>71</v>
      </c>
      <c r="E111" t="s">
        <v>1144</v>
      </c>
      <c r="F111" s="1">
        <v>31.300592000000002</v>
      </c>
      <c r="G111" s="1">
        <v>31.077184677124023</v>
      </c>
      <c r="H111" s="1">
        <v>0.31594625115394592</v>
      </c>
      <c r="I111" s="23">
        <f>POWER(10,((F111-40.566)/-3.7937))</f>
        <v>276.89452162419741</v>
      </c>
      <c r="L111">
        <v>3</v>
      </c>
      <c r="M111">
        <v>28</v>
      </c>
    </row>
    <row r="112" spans="1:13" x14ac:dyDescent="0.2">
      <c r="A112" t="s">
        <v>534</v>
      </c>
      <c r="B112" t="s">
        <v>678</v>
      </c>
      <c r="C112" t="s">
        <v>1155</v>
      </c>
      <c r="D112" t="s">
        <v>71</v>
      </c>
      <c r="E112" t="s">
        <v>1144</v>
      </c>
      <c r="F112" s="1">
        <v>35.744419999999998</v>
      </c>
      <c r="G112" s="1">
        <v>35.744419097900391</v>
      </c>
      <c r="I112" s="23">
        <f>POWER(10,((F112-40.566)/-3.7937))</f>
        <v>18.661387601243618</v>
      </c>
      <c r="J112" s="23" t="e">
        <f t="shared" ref="J112" si="71">AVERAGE(I112:I113)</f>
        <v>#VALUE!</v>
      </c>
      <c r="K112" s="23" t="e">
        <f t="shared" ref="K112" si="72">STDEV(I112:I113)</f>
        <v>#VALUE!</v>
      </c>
      <c r="L112">
        <v>3</v>
      </c>
      <c r="M112">
        <v>32</v>
      </c>
    </row>
    <row r="113" spans="1:13" x14ac:dyDescent="0.2">
      <c r="A113" t="s">
        <v>562</v>
      </c>
      <c r="B113" t="s">
        <v>678</v>
      </c>
      <c r="C113" t="s">
        <v>1155</v>
      </c>
      <c r="D113" t="s">
        <v>71</v>
      </c>
      <c r="E113" t="s">
        <v>1144</v>
      </c>
      <c r="F113" t="s">
        <v>72</v>
      </c>
      <c r="G113" s="1">
        <v>35.744419097900391</v>
      </c>
      <c r="I113" s="23" t="e">
        <f>POWER(10,((F113-40.566)/-3.7937))</f>
        <v>#VALUE!</v>
      </c>
      <c r="L113">
        <v>3</v>
      </c>
      <c r="M113">
        <v>39</v>
      </c>
    </row>
    <row r="114" spans="1:13" x14ac:dyDescent="0.2">
      <c r="A114" t="s">
        <v>604</v>
      </c>
      <c r="B114" t="s">
        <v>679</v>
      </c>
      <c r="C114" t="s">
        <v>1155</v>
      </c>
      <c r="D114" t="s">
        <v>71</v>
      </c>
      <c r="E114" t="s">
        <v>1144</v>
      </c>
      <c r="F114" s="1">
        <v>37.516876000000003</v>
      </c>
      <c r="G114" s="1">
        <v>36.520854949951172</v>
      </c>
      <c r="H114" s="1">
        <v>1.4085867404937744</v>
      </c>
      <c r="I114" s="23">
        <f>POWER(10,((F114-40.566)/-3.7937))</f>
        <v>6.3640496364064436</v>
      </c>
      <c r="J114" s="23">
        <f t="shared" ref="J114" si="73">AVERAGE(I114:I115)</f>
        <v>13.842969479456073</v>
      </c>
      <c r="K114" s="23">
        <f t="shared" ref="K114" si="74">STDEV(I114:I115)</f>
        <v>10.576789873942047</v>
      </c>
      <c r="L114">
        <v>3</v>
      </c>
      <c r="M114">
        <v>34</v>
      </c>
    </row>
    <row r="115" spans="1:13" x14ac:dyDescent="0.2">
      <c r="A115" t="s">
        <v>631</v>
      </c>
      <c r="B115" t="s">
        <v>679</v>
      </c>
      <c r="C115" t="s">
        <v>1155</v>
      </c>
      <c r="D115" t="s">
        <v>71</v>
      </c>
      <c r="E115" t="s">
        <v>1144</v>
      </c>
      <c r="F115" s="1">
        <v>35.524833999999998</v>
      </c>
      <c r="G115" s="1">
        <v>36.520854949951172</v>
      </c>
      <c r="H115" s="1">
        <v>1.4085867404937744</v>
      </c>
      <c r="I115" s="23">
        <f>POWER(10,((F115-40.566)/-3.7937))</f>
        <v>21.321889322505704</v>
      </c>
      <c r="L115">
        <v>3</v>
      </c>
      <c r="M115">
        <v>32</v>
      </c>
    </row>
    <row r="116" spans="1:13" x14ac:dyDescent="0.2">
      <c r="A116" t="s">
        <v>358</v>
      </c>
      <c r="B116" t="s">
        <v>680</v>
      </c>
      <c r="C116" t="s">
        <v>1155</v>
      </c>
      <c r="D116" t="s">
        <v>71</v>
      </c>
      <c r="E116" t="s">
        <v>1144</v>
      </c>
      <c r="F116" s="1">
        <v>33.810425000000002</v>
      </c>
      <c r="G116" s="1">
        <v>33.909843444824219</v>
      </c>
      <c r="H116" s="1">
        <v>0.14059649407863617</v>
      </c>
      <c r="I116" s="23">
        <f>POWER(10,((F116-40.566)/-3.7937))</f>
        <v>60.358045234114698</v>
      </c>
      <c r="J116" s="23">
        <f t="shared" ref="J116" si="75">AVERAGE(I116:I117)</f>
        <v>56.927143493129243</v>
      </c>
      <c r="K116" s="23">
        <f t="shared" ref="K116" si="76">STDEV(I116:I117)</f>
        <v>4.8520277732710939</v>
      </c>
      <c r="L116">
        <v>3</v>
      </c>
      <c r="M116">
        <v>31</v>
      </c>
    </row>
    <row r="117" spans="1:13" x14ac:dyDescent="0.2">
      <c r="A117" t="s">
        <v>403</v>
      </c>
      <c r="B117" t="s">
        <v>680</v>
      </c>
      <c r="C117" t="s">
        <v>1155</v>
      </c>
      <c r="D117" t="s">
        <v>71</v>
      </c>
      <c r="E117" t="s">
        <v>1144</v>
      </c>
      <c r="F117" s="1">
        <v>34.009259999999998</v>
      </c>
      <c r="G117" s="1">
        <v>33.909843444824219</v>
      </c>
      <c r="H117" s="1">
        <v>0.14059649407863617</v>
      </c>
      <c r="I117" s="23">
        <f>POWER(10,((F117-40.566)/-3.7937))</f>
        <v>53.496241752143789</v>
      </c>
      <c r="L117">
        <v>3</v>
      </c>
      <c r="M117">
        <v>31</v>
      </c>
    </row>
    <row r="118" spans="1:13" x14ac:dyDescent="0.2">
      <c r="A118" t="s">
        <v>429</v>
      </c>
      <c r="B118" t="s">
        <v>681</v>
      </c>
      <c r="C118" t="s">
        <v>1155</v>
      </c>
      <c r="D118" t="s">
        <v>71</v>
      </c>
      <c r="E118" t="s">
        <v>1144</v>
      </c>
      <c r="F118" s="1">
        <v>35.927436999999998</v>
      </c>
      <c r="G118" s="1">
        <v>36.319816589355469</v>
      </c>
      <c r="H118" s="1">
        <v>0.55490607023239136</v>
      </c>
      <c r="I118" s="23">
        <f>POWER(10,((F118-40.566)/-3.7937))</f>
        <v>16.699427559676806</v>
      </c>
      <c r="J118" s="23">
        <f t="shared" ref="J118" si="77">AVERAGE(I118:I119)</f>
        <v>13.535491570674008</v>
      </c>
      <c r="K118" s="23">
        <f t="shared" ref="K118" si="78">STDEV(I118:I119)</f>
        <v>4.4744811861280835</v>
      </c>
      <c r="L118">
        <v>3</v>
      </c>
      <c r="M118">
        <v>33</v>
      </c>
    </row>
    <row r="119" spans="1:13" x14ac:dyDescent="0.2">
      <c r="A119" t="s">
        <v>474</v>
      </c>
      <c r="B119" t="s">
        <v>681</v>
      </c>
      <c r="C119" t="s">
        <v>1155</v>
      </c>
      <c r="D119" t="s">
        <v>71</v>
      </c>
      <c r="E119" t="s">
        <v>1144</v>
      </c>
      <c r="F119" s="1">
        <v>36.712192999999999</v>
      </c>
      <c r="G119" s="1">
        <v>36.319816589355469</v>
      </c>
      <c r="H119" s="1">
        <v>0.55490607023239136</v>
      </c>
      <c r="I119" s="23">
        <f>POWER(10,((F119-40.566)/-3.7937))</f>
        <v>10.37155558167121</v>
      </c>
      <c r="L119">
        <v>3</v>
      </c>
      <c r="M119">
        <v>33</v>
      </c>
    </row>
    <row r="120" spans="1:13" x14ac:dyDescent="0.2">
      <c r="A120" t="s">
        <v>500</v>
      </c>
      <c r="B120" t="s">
        <v>682</v>
      </c>
      <c r="C120" t="s">
        <v>1155</v>
      </c>
      <c r="D120" t="s">
        <v>71</v>
      </c>
      <c r="E120" t="s">
        <v>1144</v>
      </c>
      <c r="F120" s="1">
        <v>27.3139</v>
      </c>
      <c r="G120" s="1">
        <v>28.667598724365234</v>
      </c>
      <c r="H120" s="1">
        <v>1.9144190549850464</v>
      </c>
      <c r="I120" s="23">
        <f>POWER(10,((F120-40.566)/-3.7937))</f>
        <v>3113.049824532849</v>
      </c>
      <c r="J120" s="23">
        <f t="shared" ref="J120" si="79">AVERAGE(I120:I121)</f>
        <v>1857.4788392823766</v>
      </c>
      <c r="K120" s="23">
        <f t="shared" ref="K120" si="80">STDEV(I120:I121)</f>
        <v>1775.6455158633676</v>
      </c>
      <c r="L120">
        <v>3</v>
      </c>
      <c r="M120">
        <v>24</v>
      </c>
    </row>
    <row r="121" spans="1:13" x14ac:dyDescent="0.2">
      <c r="A121" t="s">
        <v>544</v>
      </c>
      <c r="B121" t="s">
        <v>682</v>
      </c>
      <c r="C121" t="s">
        <v>1155</v>
      </c>
      <c r="D121" t="s">
        <v>71</v>
      </c>
      <c r="E121" t="s">
        <v>1144</v>
      </c>
      <c r="F121" s="1">
        <v>30.021297000000001</v>
      </c>
      <c r="G121" s="1">
        <v>28.667598724365234</v>
      </c>
      <c r="H121" s="1">
        <v>1.9144190549850464</v>
      </c>
      <c r="I121" s="23">
        <f>POWER(10,((F121-40.566)/-3.7937))</f>
        <v>601.90785403190432</v>
      </c>
      <c r="L121">
        <v>3</v>
      </c>
      <c r="M121">
        <v>27</v>
      </c>
    </row>
    <row r="122" spans="1:13" x14ac:dyDescent="0.2">
      <c r="A122" t="s">
        <v>570</v>
      </c>
      <c r="B122" t="s">
        <v>683</v>
      </c>
      <c r="C122" t="s">
        <v>1155</v>
      </c>
      <c r="D122" t="s">
        <v>71</v>
      </c>
      <c r="E122" t="s">
        <v>1144</v>
      </c>
      <c r="F122" s="1">
        <v>22.523185999999999</v>
      </c>
      <c r="G122" s="1">
        <v>22.830617904663086</v>
      </c>
      <c r="H122" s="1">
        <v>0.43477475643157959</v>
      </c>
      <c r="I122" s="23">
        <f>POWER(10,((F122-40.566)/-3.7937))</f>
        <v>57015.624372122969</v>
      </c>
      <c r="J122" s="23">
        <f t="shared" ref="J122" si="81">AVERAGE(I122:I123)</f>
        <v>48136.391619571572</v>
      </c>
      <c r="K122" s="23">
        <f t="shared" ref="K122" si="82">STDEV(I122:I123)</f>
        <v>12557.131382125583</v>
      </c>
      <c r="L122">
        <v>3</v>
      </c>
      <c r="M122">
        <v>20</v>
      </c>
    </row>
    <row r="123" spans="1:13" x14ac:dyDescent="0.2">
      <c r="A123" t="s">
        <v>613</v>
      </c>
      <c r="B123" t="s">
        <v>683</v>
      </c>
      <c r="C123" t="s">
        <v>1155</v>
      </c>
      <c r="D123" t="s">
        <v>71</v>
      </c>
      <c r="E123" t="s">
        <v>1144</v>
      </c>
      <c r="F123" s="1">
        <v>23.13805</v>
      </c>
      <c r="G123" s="1">
        <v>22.830617904663086</v>
      </c>
      <c r="H123" s="1">
        <v>0.43477475643157959</v>
      </c>
      <c r="I123" s="23">
        <f>POWER(10,((F123-40.566)/-3.7937))</f>
        <v>39257.158867020175</v>
      </c>
      <c r="L123">
        <v>3</v>
      </c>
      <c r="M123">
        <v>20</v>
      </c>
    </row>
    <row r="124" spans="1:13" x14ac:dyDescent="0.2">
      <c r="A124" t="s">
        <v>77</v>
      </c>
      <c r="B124" t="s">
        <v>684</v>
      </c>
      <c r="C124" t="s">
        <v>1155</v>
      </c>
      <c r="D124" t="s">
        <v>71</v>
      </c>
      <c r="E124" t="s">
        <v>1144</v>
      </c>
      <c r="F124" s="1">
        <v>33.822670000000002</v>
      </c>
      <c r="G124" s="1">
        <v>34.150897979736328</v>
      </c>
      <c r="H124" s="1">
        <v>0.46418449282646179</v>
      </c>
      <c r="I124" s="23">
        <f>POWER(10,((F124-40.566)/-3.7937))</f>
        <v>59.911121108130615</v>
      </c>
      <c r="J124" s="23">
        <f t="shared" ref="J124" si="83">AVERAGE(I124:I125)</f>
        <v>50.066807206209958</v>
      </c>
      <c r="K124" s="23">
        <f t="shared" ref="K124" si="84">STDEV(I124:I125)</f>
        <v>13.921962232354177</v>
      </c>
      <c r="L124">
        <v>3</v>
      </c>
      <c r="M124">
        <v>31</v>
      </c>
    </row>
    <row r="125" spans="1:13" x14ac:dyDescent="0.2">
      <c r="A125" t="s">
        <v>121</v>
      </c>
      <c r="B125" t="s">
        <v>684</v>
      </c>
      <c r="C125" t="s">
        <v>1155</v>
      </c>
      <c r="D125" t="s">
        <v>71</v>
      </c>
      <c r="E125" t="s">
        <v>1144</v>
      </c>
      <c r="F125" s="1">
        <v>34.479126000000001</v>
      </c>
      <c r="G125" s="1">
        <v>34.150897979736328</v>
      </c>
      <c r="H125" s="1">
        <v>0.46418449282646179</v>
      </c>
      <c r="I125" s="23">
        <f>POWER(10,((F125-40.566)/-3.7937))</f>
        <v>40.222493304289308</v>
      </c>
      <c r="L125">
        <v>3</v>
      </c>
      <c r="M125">
        <v>31</v>
      </c>
    </row>
    <row r="126" spans="1:13" x14ac:dyDescent="0.2">
      <c r="A126" t="s">
        <v>148</v>
      </c>
      <c r="B126" t="s">
        <v>685</v>
      </c>
      <c r="C126" t="s">
        <v>1155</v>
      </c>
      <c r="D126" t="s">
        <v>71</v>
      </c>
      <c r="E126" t="s">
        <v>1144</v>
      </c>
      <c r="F126" s="1">
        <v>31.036508999999999</v>
      </c>
      <c r="G126" s="1">
        <v>31.254007339477539</v>
      </c>
      <c r="H126" s="1">
        <v>0.30758970975875854</v>
      </c>
      <c r="I126" s="23">
        <f>POWER(10,((F126-40.566)/-3.7937))</f>
        <v>325.03138407589148</v>
      </c>
      <c r="J126" s="23">
        <f t="shared" ref="J126" si="85">AVERAGE(I126:I127)</f>
        <v>287.32078486321296</v>
      </c>
      <c r="K126" s="23">
        <f t="shared" ref="K126" si="86">STDEV(I126:I127)</f>
        <v>53.330840851786228</v>
      </c>
      <c r="L126">
        <v>3</v>
      </c>
      <c r="M126">
        <v>28</v>
      </c>
    </row>
    <row r="127" spans="1:13" x14ac:dyDescent="0.2">
      <c r="A127" t="s">
        <v>191</v>
      </c>
      <c r="B127" t="s">
        <v>685</v>
      </c>
      <c r="C127" t="s">
        <v>1155</v>
      </c>
      <c r="D127" t="s">
        <v>71</v>
      </c>
      <c r="E127" t="s">
        <v>1144</v>
      </c>
      <c r="F127" s="1">
        <v>31.471506000000002</v>
      </c>
      <c r="G127" s="1">
        <v>31.254007339477539</v>
      </c>
      <c r="H127" s="1">
        <v>0.30758970975875854</v>
      </c>
      <c r="I127" s="23">
        <f>POWER(10,((F127-40.566)/-3.7937))</f>
        <v>249.61018565053448</v>
      </c>
      <c r="L127">
        <v>3</v>
      </c>
      <c r="M127">
        <v>28</v>
      </c>
    </row>
    <row r="128" spans="1:13" x14ac:dyDescent="0.2">
      <c r="A128" t="s">
        <v>218</v>
      </c>
      <c r="B128" t="s">
        <v>686</v>
      </c>
      <c r="C128" t="s">
        <v>1155</v>
      </c>
      <c r="D128" t="s">
        <v>71</v>
      </c>
      <c r="E128" t="s">
        <v>1144</v>
      </c>
      <c r="F128" s="1">
        <v>33.172863</v>
      </c>
      <c r="G128" s="1">
        <v>32.942962646484375</v>
      </c>
      <c r="H128" s="1">
        <v>0.32512551546096802</v>
      </c>
      <c r="I128" s="23">
        <f>POWER(10,((F128-40.566)/-3.7937))</f>
        <v>88.877793160193946</v>
      </c>
      <c r="J128" s="23">
        <f t="shared" ref="J128" si="87">AVERAGE(I128:I129)</f>
        <v>103.18288295418202</v>
      </c>
      <c r="K128" s="23">
        <f t="shared" ref="K128" si="88">STDEV(I128:I129)</f>
        <v>20.23045199762289</v>
      </c>
      <c r="L128">
        <v>3</v>
      </c>
      <c r="M128">
        <v>30</v>
      </c>
    </row>
    <row r="129" spans="1:13" x14ac:dyDescent="0.2">
      <c r="A129" t="s">
        <v>262</v>
      </c>
      <c r="B129" t="s">
        <v>686</v>
      </c>
      <c r="C129" t="s">
        <v>1155</v>
      </c>
      <c r="D129" t="s">
        <v>71</v>
      </c>
      <c r="E129" t="s">
        <v>1144</v>
      </c>
      <c r="F129" s="1">
        <v>32.713065999999998</v>
      </c>
      <c r="G129" s="1">
        <v>32.942962646484375</v>
      </c>
      <c r="H129" s="1">
        <v>0.32512551546096802</v>
      </c>
      <c r="I129" s="23">
        <f>POWER(10,((F129-40.566)/-3.7937))</f>
        <v>117.48797274817009</v>
      </c>
      <c r="L129">
        <v>3</v>
      </c>
      <c r="M129">
        <v>30</v>
      </c>
    </row>
    <row r="130" spans="1:13" x14ac:dyDescent="0.2">
      <c r="A130" t="s">
        <v>289</v>
      </c>
      <c r="B130" t="s">
        <v>687</v>
      </c>
      <c r="C130" t="s">
        <v>1155</v>
      </c>
      <c r="D130" t="s">
        <v>71</v>
      </c>
      <c r="E130" t="s">
        <v>1144</v>
      </c>
      <c r="F130" s="1">
        <v>29.565832</v>
      </c>
      <c r="G130" s="1">
        <v>29.710487365722656</v>
      </c>
      <c r="H130" s="1">
        <v>0.20457473397254944</v>
      </c>
      <c r="I130" s="23">
        <f>POWER(10,((F130-40.566)/-3.7937))</f>
        <v>793.57552438371647</v>
      </c>
      <c r="J130" s="23">
        <f t="shared" ref="J130" si="89">AVERAGE(I130:I131)</f>
        <v>729.67476247416607</v>
      </c>
      <c r="K130" s="23">
        <f t="shared" ref="K130" si="90">STDEV(I130:I131)</f>
        <v>90.369324138460243</v>
      </c>
      <c r="L130">
        <v>3</v>
      </c>
      <c r="M130">
        <v>26</v>
      </c>
    </row>
    <row r="131" spans="1:13" x14ac:dyDescent="0.2">
      <c r="A131" t="s">
        <v>333</v>
      </c>
      <c r="B131" t="s">
        <v>687</v>
      </c>
      <c r="C131" t="s">
        <v>1155</v>
      </c>
      <c r="D131" t="s">
        <v>71</v>
      </c>
      <c r="E131" t="s">
        <v>1144</v>
      </c>
      <c r="F131" s="1">
        <v>29.855145</v>
      </c>
      <c r="G131" s="1">
        <v>29.710487365722656</v>
      </c>
      <c r="H131" s="1">
        <v>0.20457473397254944</v>
      </c>
      <c r="I131" s="23">
        <f>POWER(10,((F131-40.566)/-3.7937))</f>
        <v>665.77400056461568</v>
      </c>
      <c r="L131">
        <v>3</v>
      </c>
      <c r="M131">
        <v>27</v>
      </c>
    </row>
    <row r="132" spans="1:13" x14ac:dyDescent="0.2">
      <c r="A132" t="s">
        <v>111</v>
      </c>
      <c r="B132" t="s">
        <v>688</v>
      </c>
      <c r="C132" t="s">
        <v>1155</v>
      </c>
      <c r="D132" t="s">
        <v>71</v>
      </c>
      <c r="E132" t="s">
        <v>1144</v>
      </c>
      <c r="F132" s="1">
        <v>33.654339999999998</v>
      </c>
      <c r="G132" s="1">
        <v>33.813972473144531</v>
      </c>
      <c r="H132" s="1">
        <v>0.22575335204601288</v>
      </c>
      <c r="I132" s="23">
        <f>POWER(10,((F132-40.566)/-3.7937))</f>
        <v>66.355721744101899</v>
      </c>
      <c r="J132" s="23">
        <f t="shared" ref="J132" si="91">AVERAGE(I132:I133)</f>
        <v>60.511190849093794</v>
      </c>
      <c r="K132" s="23">
        <f t="shared" ref="K132" si="92">STDEV(I132:I133)</f>
        <v>8.2654148574290272</v>
      </c>
      <c r="L132">
        <v>3</v>
      </c>
      <c r="M132">
        <v>30</v>
      </c>
    </row>
    <row r="133" spans="1:13" x14ac:dyDescent="0.2">
      <c r="A133" t="s">
        <v>139</v>
      </c>
      <c r="B133" t="s">
        <v>688</v>
      </c>
      <c r="C133" t="s">
        <v>1155</v>
      </c>
      <c r="D133" t="s">
        <v>71</v>
      </c>
      <c r="E133" t="s">
        <v>1144</v>
      </c>
      <c r="F133" s="1">
        <v>33.973602</v>
      </c>
      <c r="G133" s="1">
        <v>33.813972473144531</v>
      </c>
      <c r="H133" s="1">
        <v>0.22575335204601288</v>
      </c>
      <c r="I133" s="23">
        <f>POWER(10,((F133-40.566)/-3.7937))</f>
        <v>54.666659954085688</v>
      </c>
      <c r="L133">
        <v>3</v>
      </c>
      <c r="M133">
        <v>31</v>
      </c>
    </row>
    <row r="134" spans="1:13" x14ac:dyDescent="0.2">
      <c r="A134" t="s">
        <v>182</v>
      </c>
      <c r="B134" t="s">
        <v>689</v>
      </c>
      <c r="C134" t="s">
        <v>1155</v>
      </c>
      <c r="D134" t="s">
        <v>71</v>
      </c>
      <c r="E134" t="s">
        <v>1144</v>
      </c>
      <c r="F134" s="1">
        <v>29.783584999999999</v>
      </c>
      <c r="G134" s="1">
        <v>29.876699447631836</v>
      </c>
      <c r="H134" s="1">
        <v>0.13168428838253021</v>
      </c>
      <c r="I134" s="23">
        <f>POWER(10,((F134-40.566)/-3.7937))</f>
        <v>695.32794341089323</v>
      </c>
      <c r="J134" s="23">
        <f t="shared" ref="J134" si="93">AVERAGE(I134:I135)</f>
        <v>658.17045404775013</v>
      </c>
      <c r="K134" s="23">
        <f t="shared" ref="K134" si="94">STDEV(I134:I135)</f>
        <v>52.548625401091073</v>
      </c>
      <c r="L134">
        <v>3</v>
      </c>
      <c r="M134">
        <v>27</v>
      </c>
    </row>
    <row r="135" spans="1:13" x14ac:dyDescent="0.2">
      <c r="A135" t="s">
        <v>209</v>
      </c>
      <c r="B135" t="s">
        <v>689</v>
      </c>
      <c r="C135" t="s">
        <v>1155</v>
      </c>
      <c r="D135" t="s">
        <v>71</v>
      </c>
      <c r="E135" t="s">
        <v>1144</v>
      </c>
      <c r="F135" s="1">
        <v>29.969814</v>
      </c>
      <c r="G135" s="1">
        <v>29.876699447631836</v>
      </c>
      <c r="H135" s="1">
        <v>0.13168428838253021</v>
      </c>
      <c r="I135" s="23">
        <f>POWER(10,((F135-40.566)/-3.7937))</f>
        <v>621.01296468460691</v>
      </c>
      <c r="L135">
        <v>3</v>
      </c>
      <c r="M135">
        <v>27</v>
      </c>
    </row>
    <row r="136" spans="1:13" x14ac:dyDescent="0.2">
      <c r="A136" t="s">
        <v>253</v>
      </c>
      <c r="B136" t="s">
        <v>690</v>
      </c>
      <c r="C136" t="s">
        <v>1155</v>
      </c>
      <c r="D136" t="s">
        <v>71</v>
      </c>
      <c r="E136" t="s">
        <v>1144</v>
      </c>
      <c r="F136" s="1">
        <v>31.459354000000001</v>
      </c>
      <c r="G136" s="1">
        <v>31.859964370727539</v>
      </c>
      <c r="H136" s="1">
        <v>0.56654804944992065</v>
      </c>
      <c r="I136" s="23">
        <f>POWER(10,((F136-40.566)/-3.7937))</f>
        <v>251.45802986850052</v>
      </c>
      <c r="J136" s="23">
        <f t="shared" ref="J136" si="95">AVERAGE(I136:I137)</f>
        <v>203.03942935066402</v>
      </c>
      <c r="K136" s="23">
        <f t="shared" ref="K136" si="96">STDEV(I136:I137)</f>
        <v>68.474241523449308</v>
      </c>
      <c r="L136">
        <v>3</v>
      </c>
      <c r="M136">
        <v>28</v>
      </c>
    </row>
    <row r="137" spans="1:13" x14ac:dyDescent="0.2">
      <c r="A137" t="s">
        <v>280</v>
      </c>
      <c r="B137" t="s">
        <v>690</v>
      </c>
      <c r="C137" t="s">
        <v>1155</v>
      </c>
      <c r="D137" t="s">
        <v>71</v>
      </c>
      <c r="E137" t="s">
        <v>1144</v>
      </c>
      <c r="F137" s="1">
        <v>32.260573999999998</v>
      </c>
      <c r="G137" s="1">
        <v>31.859964370727539</v>
      </c>
      <c r="H137" s="1">
        <v>0.56654804944992065</v>
      </c>
      <c r="I137" s="23">
        <f>POWER(10,((F137-40.566)/-3.7937))</f>
        <v>154.6208288328275</v>
      </c>
      <c r="L137">
        <v>3</v>
      </c>
      <c r="M137">
        <v>29</v>
      </c>
    </row>
    <row r="138" spans="1:13" x14ac:dyDescent="0.2">
      <c r="A138" t="s">
        <v>324</v>
      </c>
      <c r="B138" t="s">
        <v>691</v>
      </c>
      <c r="C138" t="s">
        <v>1155</v>
      </c>
      <c r="D138" t="s">
        <v>71</v>
      </c>
      <c r="E138" t="s">
        <v>1144</v>
      </c>
      <c r="F138" s="1">
        <v>28.66216</v>
      </c>
      <c r="G138" s="1">
        <v>28.800638198852539</v>
      </c>
      <c r="H138" s="1">
        <v>0.19583651423454285</v>
      </c>
      <c r="I138" s="23">
        <f>POWER(10,((F138-40.566)/-3.7937))</f>
        <v>1373.3827930436619</v>
      </c>
      <c r="J138" s="23">
        <f t="shared" ref="J138" si="97">AVERAGE(I138:I139)</f>
        <v>1267.1315055908369</v>
      </c>
      <c r="K138" s="23">
        <f t="shared" ref="K138" si="98">STDEV(I138:I139)</f>
        <v>150.26201173538732</v>
      </c>
      <c r="L138">
        <v>3</v>
      </c>
      <c r="M138">
        <v>26</v>
      </c>
    </row>
    <row r="139" spans="1:13" x14ac:dyDescent="0.2">
      <c r="A139" t="s">
        <v>351</v>
      </c>
      <c r="B139" t="s">
        <v>691</v>
      </c>
      <c r="C139" t="s">
        <v>1155</v>
      </c>
      <c r="D139" t="s">
        <v>71</v>
      </c>
      <c r="E139" t="s">
        <v>1144</v>
      </c>
      <c r="F139" s="1">
        <v>28.939115999999999</v>
      </c>
      <c r="G139" s="1">
        <v>28.800638198852539</v>
      </c>
      <c r="H139" s="1">
        <v>0.19583651423454285</v>
      </c>
      <c r="I139" s="23">
        <f>POWER(10,((F139-40.566)/-3.7937))</f>
        <v>1160.880218138012</v>
      </c>
      <c r="L139">
        <v>3</v>
      </c>
      <c r="M139">
        <v>26</v>
      </c>
    </row>
    <row r="140" spans="1:13" x14ac:dyDescent="0.2">
      <c r="A140" t="s">
        <v>395</v>
      </c>
      <c r="B140" t="s">
        <v>692</v>
      </c>
      <c r="C140" t="s">
        <v>1155</v>
      </c>
      <c r="D140" t="s">
        <v>71</v>
      </c>
      <c r="E140" t="s">
        <v>1144</v>
      </c>
      <c r="F140" s="1">
        <v>37.761634999999998</v>
      </c>
      <c r="G140" s="1">
        <v>36.648399353027344</v>
      </c>
      <c r="H140" s="1">
        <v>1.5743499994277954</v>
      </c>
      <c r="I140" s="23">
        <f>POWER(10,((F140-40.566)/-3.7937))</f>
        <v>5.4855014266112523</v>
      </c>
      <c r="J140" s="23">
        <f t="shared" ref="J140" si="99">AVERAGE(I140:I141)</f>
        <v>13.337036869836812</v>
      </c>
      <c r="K140" s="23">
        <f t="shared" ref="K140" si="100">STDEV(I140:I141)</f>
        <v>11.103747909262633</v>
      </c>
      <c r="L140">
        <v>3</v>
      </c>
      <c r="M140">
        <v>35</v>
      </c>
    </row>
    <row r="141" spans="1:13" x14ac:dyDescent="0.2">
      <c r="A141" t="s">
        <v>422</v>
      </c>
      <c r="B141" t="s">
        <v>692</v>
      </c>
      <c r="C141" t="s">
        <v>1155</v>
      </c>
      <c r="D141" t="s">
        <v>71</v>
      </c>
      <c r="E141" t="s">
        <v>1144</v>
      </c>
      <c r="F141" s="1">
        <v>35.535167999999999</v>
      </c>
      <c r="G141" s="1">
        <v>36.648399353027344</v>
      </c>
      <c r="H141" s="1">
        <v>1.5743499994277954</v>
      </c>
      <c r="I141" s="23">
        <f>POWER(10,((F141-40.566)/-3.7937))</f>
        <v>21.18857231306237</v>
      </c>
      <c r="L141">
        <v>3</v>
      </c>
      <c r="M141">
        <v>32</v>
      </c>
    </row>
    <row r="142" spans="1:13" x14ac:dyDescent="0.2">
      <c r="A142" t="s">
        <v>466</v>
      </c>
      <c r="B142" t="s">
        <v>693</v>
      </c>
      <c r="C142" t="s">
        <v>1155</v>
      </c>
      <c r="D142" t="s">
        <v>71</v>
      </c>
      <c r="E142" t="s">
        <v>1144</v>
      </c>
      <c r="F142" s="1">
        <v>29.618383000000001</v>
      </c>
      <c r="G142" s="1">
        <v>29.856521606445312</v>
      </c>
      <c r="H142" s="1">
        <v>0.33677691221237183</v>
      </c>
      <c r="I142" s="23">
        <f>POWER(10,((F142-40.566)/-3.7937))</f>
        <v>768.66319858580096</v>
      </c>
      <c r="J142" s="23">
        <f t="shared" ref="J142" si="101">AVERAGE(I142:I143)</f>
        <v>672.17907723878966</v>
      </c>
      <c r="K142" s="23">
        <f t="shared" ref="K142" si="102">STDEV(I142:I143)</f>
        <v>136.44915296259501</v>
      </c>
      <c r="L142">
        <v>3</v>
      </c>
      <c r="M142">
        <v>26</v>
      </c>
    </row>
    <row r="143" spans="1:13" x14ac:dyDescent="0.2">
      <c r="A143" t="s">
        <v>493</v>
      </c>
      <c r="B143" t="s">
        <v>693</v>
      </c>
      <c r="C143" t="s">
        <v>1155</v>
      </c>
      <c r="D143" t="s">
        <v>71</v>
      </c>
      <c r="E143" t="s">
        <v>1144</v>
      </c>
      <c r="F143" s="1">
        <v>30.094657999999999</v>
      </c>
      <c r="G143" s="1">
        <v>29.856521606445312</v>
      </c>
      <c r="H143" s="1">
        <v>0.33677691221237183</v>
      </c>
      <c r="I143" s="23">
        <f>POWER(10,((F143-40.566)/-3.7937))</f>
        <v>575.69495589177836</v>
      </c>
      <c r="L143">
        <v>3</v>
      </c>
      <c r="M143">
        <v>27</v>
      </c>
    </row>
    <row r="144" spans="1:13" x14ac:dyDescent="0.2">
      <c r="A144" t="s">
        <v>536</v>
      </c>
      <c r="B144" t="s">
        <v>694</v>
      </c>
      <c r="C144" t="s">
        <v>1155</v>
      </c>
      <c r="D144" t="s">
        <v>71</v>
      </c>
      <c r="E144" t="s">
        <v>1144</v>
      </c>
      <c r="F144" s="1">
        <v>24.430140999999999</v>
      </c>
      <c r="G144" s="1">
        <v>24.478538513183594</v>
      </c>
      <c r="H144" s="1">
        <v>6.8442434072494507E-2</v>
      </c>
      <c r="I144" s="23">
        <f>POWER(10,((F144-40.566)/-3.7937))</f>
        <v>17919.680332616248</v>
      </c>
      <c r="J144" s="23">
        <f t="shared" ref="J144" si="103">AVERAGE(I144:I145)</f>
        <v>17408.466850018856</v>
      </c>
      <c r="K144" s="23">
        <f t="shared" ref="K144" si="104">STDEV(I144:I145)</f>
        <v>722.96504035721352</v>
      </c>
      <c r="L144">
        <v>3</v>
      </c>
      <c r="M144">
        <v>21</v>
      </c>
    </row>
    <row r="145" spans="1:13" x14ac:dyDescent="0.2">
      <c r="A145" t="s">
        <v>563</v>
      </c>
      <c r="B145" t="s">
        <v>694</v>
      </c>
      <c r="C145" t="s">
        <v>1155</v>
      </c>
      <c r="D145" t="s">
        <v>71</v>
      </c>
      <c r="E145" t="s">
        <v>1144</v>
      </c>
      <c r="F145" s="1">
        <v>24.526934000000001</v>
      </c>
      <c r="G145" s="1">
        <v>24.478538513183594</v>
      </c>
      <c r="H145" s="1">
        <v>6.8442434072494507E-2</v>
      </c>
      <c r="I145" s="23">
        <f>POWER(10,((F145-40.566)/-3.7937))</f>
        <v>16897.253367421465</v>
      </c>
      <c r="L145">
        <v>3</v>
      </c>
      <c r="M145">
        <v>21</v>
      </c>
    </row>
    <row r="146" spans="1:13" x14ac:dyDescent="0.2">
      <c r="A146" t="s">
        <v>606</v>
      </c>
      <c r="B146" t="s">
        <v>695</v>
      </c>
      <c r="C146" t="s">
        <v>1155</v>
      </c>
      <c r="D146" t="s">
        <v>71</v>
      </c>
      <c r="E146" t="s">
        <v>1144</v>
      </c>
      <c r="F146" s="1">
        <v>18.5379</v>
      </c>
      <c r="G146" s="1">
        <v>18.800132751464844</v>
      </c>
      <c r="H146" s="1">
        <v>0.37085181474685669</v>
      </c>
      <c r="I146" s="23">
        <f>POWER(10,((F146-40.566)/-3.7937))</f>
        <v>640464.37622643809</v>
      </c>
      <c r="J146" s="23">
        <f t="shared" ref="J146" si="105">AVERAGE(I146:I147)</f>
        <v>553158.56949362461</v>
      </c>
      <c r="K146" s="23">
        <f t="shared" ref="K146" si="106">STDEV(I146:I147)</f>
        <v>123469.05595546874</v>
      </c>
      <c r="L146">
        <v>3</v>
      </c>
      <c r="M146">
        <v>15</v>
      </c>
    </row>
    <row r="147" spans="1:13" x14ac:dyDescent="0.2">
      <c r="A147" t="s">
        <v>632</v>
      </c>
      <c r="B147" t="s">
        <v>695</v>
      </c>
      <c r="C147" t="s">
        <v>1155</v>
      </c>
      <c r="D147" t="s">
        <v>71</v>
      </c>
      <c r="E147" t="s">
        <v>1144</v>
      </c>
      <c r="F147" s="1">
        <v>19.062365</v>
      </c>
      <c r="G147" s="1">
        <v>18.800132751464844</v>
      </c>
      <c r="H147" s="1">
        <v>0.37085181474685669</v>
      </c>
      <c r="I147" s="23">
        <f>POWER(10,((F147-40.566)/-3.7937))</f>
        <v>465852.76276081108</v>
      </c>
      <c r="L147">
        <v>3</v>
      </c>
      <c r="M147">
        <v>16</v>
      </c>
    </row>
    <row r="148" spans="1:13" x14ac:dyDescent="0.2">
      <c r="A148" t="s">
        <v>113</v>
      </c>
      <c r="B148" t="s">
        <v>696</v>
      </c>
      <c r="C148" t="s">
        <v>1155</v>
      </c>
      <c r="D148" t="s">
        <v>71</v>
      </c>
      <c r="E148" t="s">
        <v>1144</v>
      </c>
      <c r="F148" s="1">
        <v>34.287086000000002</v>
      </c>
      <c r="G148" s="1">
        <v>34.832656860351562</v>
      </c>
      <c r="H148" s="1">
        <v>0.77155572175979614</v>
      </c>
      <c r="I148" s="23">
        <f>POWER(10,((F148-40.566)/-3.7937))</f>
        <v>45.194933745492257</v>
      </c>
      <c r="J148" s="23">
        <f t="shared" ref="J148" si="107">AVERAGE(I148:I149)</f>
        <v>34.250520815070885</v>
      </c>
      <c r="K148" s="23">
        <f t="shared" ref="K148" si="108">STDEV(I148:I149)</f>
        <v>15.477737198413372</v>
      </c>
      <c r="L148">
        <v>3</v>
      </c>
      <c r="M148">
        <v>31</v>
      </c>
    </row>
    <row r="149" spans="1:13" x14ac:dyDescent="0.2">
      <c r="A149" t="s">
        <v>140</v>
      </c>
      <c r="B149" t="s">
        <v>696</v>
      </c>
      <c r="C149" t="s">
        <v>1155</v>
      </c>
      <c r="D149" t="s">
        <v>71</v>
      </c>
      <c r="E149" t="s">
        <v>1144</v>
      </c>
      <c r="F149" s="1">
        <v>35.378230000000002</v>
      </c>
      <c r="G149" s="1">
        <v>34.832656860351562</v>
      </c>
      <c r="H149" s="1">
        <v>0.77155572175979614</v>
      </c>
      <c r="I149" s="23">
        <f>POWER(10,((F149-40.566)/-3.7937))</f>
        <v>23.306107884649517</v>
      </c>
      <c r="L149">
        <v>3</v>
      </c>
      <c r="M149">
        <v>32</v>
      </c>
    </row>
    <row r="150" spans="1:13" x14ac:dyDescent="0.2">
      <c r="A150" t="s">
        <v>184</v>
      </c>
      <c r="B150" t="s">
        <v>697</v>
      </c>
      <c r="C150" t="s">
        <v>1155</v>
      </c>
      <c r="D150" t="s">
        <v>71</v>
      </c>
      <c r="E150" t="s">
        <v>1144</v>
      </c>
      <c r="F150" s="1">
        <v>28.572310999999999</v>
      </c>
      <c r="G150" s="1">
        <v>28.813796997070312</v>
      </c>
      <c r="H150" s="1">
        <v>0.34151354432106018</v>
      </c>
      <c r="I150" s="23">
        <f>POWER(10,((F150-40.566)/-3.7937))</f>
        <v>1450.3584204058209</v>
      </c>
      <c r="J150" s="23">
        <f t="shared" ref="J150" si="109">AVERAGE(I150:I151)</f>
        <v>1266.1027211814603</v>
      </c>
      <c r="K150" s="23">
        <f t="shared" ref="K150" si="110">STDEV(I150:I151)</f>
        <v>260.57690878762901</v>
      </c>
      <c r="L150">
        <v>3</v>
      </c>
      <c r="M150">
        <v>25</v>
      </c>
    </row>
    <row r="151" spans="1:13" x14ac:dyDescent="0.2">
      <c r="A151" t="s">
        <v>210</v>
      </c>
      <c r="B151" t="s">
        <v>697</v>
      </c>
      <c r="C151" t="s">
        <v>1155</v>
      </c>
      <c r="D151" t="s">
        <v>71</v>
      </c>
      <c r="E151" t="s">
        <v>1144</v>
      </c>
      <c r="F151" s="1">
        <v>29.055285000000001</v>
      </c>
      <c r="G151" s="1">
        <v>28.813796997070312</v>
      </c>
      <c r="H151" s="1">
        <v>0.34151354432106018</v>
      </c>
      <c r="I151" s="23">
        <f>POWER(10,((F151-40.566)/-3.7937))</f>
        <v>1081.8470219570997</v>
      </c>
      <c r="L151">
        <v>3</v>
      </c>
      <c r="M151">
        <v>26</v>
      </c>
    </row>
    <row r="152" spans="1:13" x14ac:dyDescent="0.2">
      <c r="A152" t="s">
        <v>255</v>
      </c>
      <c r="B152" t="s">
        <v>698</v>
      </c>
      <c r="C152" t="s">
        <v>1155</v>
      </c>
      <c r="D152" t="s">
        <v>71</v>
      </c>
      <c r="E152" t="s">
        <v>1144</v>
      </c>
      <c r="F152" s="1">
        <v>29.895723</v>
      </c>
      <c r="G152" s="1">
        <v>29.893878936767578</v>
      </c>
      <c r="H152" s="1">
        <v>2.6097327936440706E-3</v>
      </c>
      <c r="I152" s="23">
        <f>POWER(10,((F152-40.566)/-3.7937))</f>
        <v>649.57705686717463</v>
      </c>
      <c r="J152" s="23">
        <f t="shared" ref="J152" si="111">AVERAGE(I152:I153)</f>
        <v>650.30528285811488</v>
      </c>
      <c r="K152" s="23">
        <f t="shared" ref="K152" si="112">STDEV(I152:I153)</f>
        <v>1.0298670728602015</v>
      </c>
      <c r="L152">
        <v>3</v>
      </c>
      <c r="M152">
        <v>27</v>
      </c>
    </row>
    <row r="153" spans="1:13" x14ac:dyDescent="0.2">
      <c r="A153" t="s">
        <v>281</v>
      </c>
      <c r="B153" t="s">
        <v>698</v>
      </c>
      <c r="C153" t="s">
        <v>1155</v>
      </c>
      <c r="D153" t="s">
        <v>71</v>
      </c>
      <c r="E153" t="s">
        <v>1144</v>
      </c>
      <c r="F153" s="1">
        <v>29.892033000000001</v>
      </c>
      <c r="G153" s="1">
        <v>29.893878936767578</v>
      </c>
      <c r="H153" s="1">
        <v>2.6097327936440706E-3</v>
      </c>
      <c r="I153" s="23">
        <f>POWER(10,((F153-40.566)/-3.7937))</f>
        <v>651.03350884905501</v>
      </c>
      <c r="L153">
        <v>3</v>
      </c>
      <c r="M153">
        <v>27</v>
      </c>
    </row>
    <row r="154" spans="1:13" x14ac:dyDescent="0.2">
      <c r="A154" t="s">
        <v>326</v>
      </c>
      <c r="B154" t="s">
        <v>699</v>
      </c>
      <c r="C154" t="s">
        <v>1155</v>
      </c>
      <c r="D154" t="s">
        <v>71</v>
      </c>
      <c r="E154" t="s">
        <v>1144</v>
      </c>
      <c r="F154" s="1">
        <v>35.029440000000001</v>
      </c>
      <c r="G154" s="1">
        <v>35.169563293457031</v>
      </c>
      <c r="H154" s="1">
        <v>0.19815896451473236</v>
      </c>
      <c r="I154" s="23">
        <f>POWER(10,((F154-40.566)/-3.7937))</f>
        <v>28.801096361771414</v>
      </c>
      <c r="J154" s="23">
        <f t="shared" ref="J154" si="113">AVERAGE(I154:I155)</f>
        <v>26.548671382558183</v>
      </c>
      <c r="K154" s="23">
        <f t="shared" ref="K154" si="114">STDEV(I154:I155)</f>
        <v>3.1854099538312881</v>
      </c>
      <c r="L154">
        <v>3</v>
      </c>
      <c r="M154">
        <v>32</v>
      </c>
    </row>
    <row r="155" spans="1:13" x14ac:dyDescent="0.2">
      <c r="A155" t="s">
        <v>352</v>
      </c>
      <c r="B155" t="s">
        <v>699</v>
      </c>
      <c r="C155" t="s">
        <v>1155</v>
      </c>
      <c r="D155" t="s">
        <v>71</v>
      </c>
      <c r="E155" t="s">
        <v>1144</v>
      </c>
      <c r="F155" s="1">
        <v>35.30968</v>
      </c>
      <c r="G155" s="1">
        <v>35.169563293457031</v>
      </c>
      <c r="H155" s="1">
        <v>0.19815896451473236</v>
      </c>
      <c r="I155" s="23">
        <f>POWER(10,((F155-40.566)/-3.7937))</f>
        <v>24.296246403344952</v>
      </c>
      <c r="L155">
        <v>3</v>
      </c>
      <c r="M155">
        <v>32</v>
      </c>
    </row>
    <row r="156" spans="1:13" x14ac:dyDescent="0.2">
      <c r="A156" t="s">
        <v>360</v>
      </c>
      <c r="B156" t="s">
        <v>700</v>
      </c>
      <c r="C156" t="s">
        <v>1155</v>
      </c>
      <c r="D156" t="s">
        <v>71</v>
      </c>
      <c r="E156" t="s">
        <v>1144</v>
      </c>
      <c r="F156" s="1">
        <v>25.090786000000001</v>
      </c>
      <c r="G156" s="1">
        <v>25.054758071899414</v>
      </c>
      <c r="H156" s="1">
        <v>5.0951156765222549E-2</v>
      </c>
      <c r="I156" s="23">
        <f>POWER(10,((F156-40.566)/-3.7937))</f>
        <v>12000.175581169584</v>
      </c>
      <c r="J156" s="23">
        <f t="shared" ref="J156" si="115">AVERAGE(I156:I157)</f>
        <v>12268.408371132464</v>
      </c>
      <c r="K156" s="23">
        <f t="shared" ref="K156" si="116">STDEV(I156:I157)</f>
        <v>379.33844943867854</v>
      </c>
      <c r="L156">
        <v>3</v>
      </c>
      <c r="M156">
        <v>22</v>
      </c>
    </row>
    <row r="157" spans="1:13" x14ac:dyDescent="0.2">
      <c r="A157" t="s">
        <v>404</v>
      </c>
      <c r="B157" t="s">
        <v>700</v>
      </c>
      <c r="C157" t="s">
        <v>1155</v>
      </c>
      <c r="D157" t="s">
        <v>71</v>
      </c>
      <c r="E157" t="s">
        <v>1144</v>
      </c>
      <c r="F157" s="1">
        <v>25.018730000000001</v>
      </c>
      <c r="G157" s="1">
        <v>25.054758071899414</v>
      </c>
      <c r="H157" s="1">
        <v>5.0951156765222549E-2</v>
      </c>
      <c r="I157" s="23">
        <f>POWER(10,((F157-40.566)/-3.7937))</f>
        <v>12536.641161095344</v>
      </c>
      <c r="L157">
        <v>3</v>
      </c>
      <c r="M157">
        <v>22</v>
      </c>
    </row>
    <row r="158" spans="1:13" x14ac:dyDescent="0.2">
      <c r="A158" t="s">
        <v>431</v>
      </c>
      <c r="B158" t="s">
        <v>701</v>
      </c>
      <c r="C158" t="s">
        <v>1155</v>
      </c>
      <c r="D158" t="s">
        <v>71</v>
      </c>
      <c r="E158" t="s">
        <v>1144</v>
      </c>
      <c r="F158" s="1">
        <v>31.312504000000001</v>
      </c>
      <c r="G158" s="1">
        <v>31.320209503173828</v>
      </c>
      <c r="H158" s="1">
        <v>1.0898837819695473E-2</v>
      </c>
      <c r="I158" s="23">
        <f>POWER(10,((F158-40.566)/-3.7937))</f>
        <v>274.89979802020713</v>
      </c>
      <c r="J158" s="23">
        <f t="shared" ref="J158" si="117">AVERAGE(I158:I159)</f>
        <v>273.61996150449824</v>
      </c>
      <c r="K158" s="23">
        <f t="shared" ref="K158" si="118">STDEV(I158:I159)</f>
        <v>1.8099621581358443</v>
      </c>
      <c r="L158">
        <v>3</v>
      </c>
      <c r="M158">
        <v>28</v>
      </c>
    </row>
    <row r="159" spans="1:13" x14ac:dyDescent="0.2">
      <c r="A159" t="s">
        <v>475</v>
      </c>
      <c r="B159" t="s">
        <v>701</v>
      </c>
      <c r="C159" t="s">
        <v>1155</v>
      </c>
      <c r="D159" t="s">
        <v>71</v>
      </c>
      <c r="E159" t="s">
        <v>1144</v>
      </c>
      <c r="F159" s="1">
        <v>31.327916999999999</v>
      </c>
      <c r="G159" s="1">
        <v>31.320209503173828</v>
      </c>
      <c r="H159" s="1">
        <v>1.0898837819695473E-2</v>
      </c>
      <c r="I159" s="23">
        <f>POWER(10,((F159-40.566)/-3.7937))</f>
        <v>272.34012498878934</v>
      </c>
      <c r="L159">
        <v>3</v>
      </c>
      <c r="M159">
        <v>28</v>
      </c>
    </row>
    <row r="160" spans="1:13" x14ac:dyDescent="0.2">
      <c r="A160" t="s">
        <v>502</v>
      </c>
      <c r="B160" t="s">
        <v>702</v>
      </c>
      <c r="C160" t="s">
        <v>1155</v>
      </c>
      <c r="D160" t="s">
        <v>71</v>
      </c>
      <c r="E160" t="s">
        <v>1144</v>
      </c>
      <c r="F160" s="1">
        <v>31.682113999999999</v>
      </c>
      <c r="G160" s="1">
        <v>31.299678802490234</v>
      </c>
      <c r="H160" s="1">
        <v>0.54084587097167969</v>
      </c>
      <c r="I160" s="23">
        <f>POWER(10,((F160-40.566)/-3.7937))</f>
        <v>219.65804149504316</v>
      </c>
      <c r="J160" s="23">
        <f t="shared" ref="J160" si="119">AVERAGE(I160:I161)</f>
        <v>284.54534141274206</v>
      </c>
      <c r="K160" s="23">
        <f t="shared" ref="K160" si="120">STDEV(I160:I161)</f>
        <v>91.764499569380433</v>
      </c>
      <c r="L160">
        <v>3</v>
      </c>
      <c r="M160">
        <v>29</v>
      </c>
    </row>
    <row r="161" spans="1:13" x14ac:dyDescent="0.2">
      <c r="A161" t="s">
        <v>545</v>
      </c>
      <c r="B161" t="s">
        <v>702</v>
      </c>
      <c r="C161" t="s">
        <v>1155</v>
      </c>
      <c r="D161" t="s">
        <v>71</v>
      </c>
      <c r="E161" t="s">
        <v>1144</v>
      </c>
      <c r="F161" s="1">
        <v>30.917242000000002</v>
      </c>
      <c r="G161" s="1">
        <v>31.299678802490234</v>
      </c>
      <c r="H161" s="1">
        <v>0.54084587097167969</v>
      </c>
      <c r="I161" s="23">
        <f>POWER(10,((F161-40.566)/-3.7937))</f>
        <v>349.43264133044096</v>
      </c>
      <c r="L161">
        <v>3</v>
      </c>
      <c r="M161">
        <v>28</v>
      </c>
    </row>
    <row r="162" spans="1:13" x14ac:dyDescent="0.2">
      <c r="A162" t="s">
        <v>572</v>
      </c>
      <c r="B162" t="s">
        <v>703</v>
      </c>
      <c r="C162" t="s">
        <v>1155</v>
      </c>
      <c r="D162" t="s">
        <v>71</v>
      </c>
      <c r="E162" t="s">
        <v>1144</v>
      </c>
      <c r="F162" t="s">
        <v>72</v>
      </c>
      <c r="I162" s="23" t="e">
        <f>POWER(10,((F162-40.566)/-3.7937))</f>
        <v>#VALUE!</v>
      </c>
      <c r="J162" s="23" t="e">
        <f t="shared" ref="J162" si="121">AVERAGE(I162:I163)</f>
        <v>#VALUE!</v>
      </c>
      <c r="K162" s="23" t="e">
        <f t="shared" ref="K162" si="122">STDEV(I162:I163)</f>
        <v>#VALUE!</v>
      </c>
      <c r="L162">
        <v>3</v>
      </c>
      <c r="M162">
        <v>39</v>
      </c>
    </row>
    <row r="163" spans="1:13" x14ac:dyDescent="0.2">
      <c r="A163" t="s">
        <v>614</v>
      </c>
      <c r="B163" t="s">
        <v>703</v>
      </c>
      <c r="C163" t="s">
        <v>1155</v>
      </c>
      <c r="D163" t="s">
        <v>71</v>
      </c>
      <c r="E163" t="s">
        <v>1144</v>
      </c>
      <c r="F163" t="s">
        <v>72</v>
      </c>
      <c r="I163" s="23" t="e">
        <f>POWER(10,((F163-40.566)/-3.7937))</f>
        <v>#VALUE!</v>
      </c>
      <c r="L163">
        <v>3</v>
      </c>
      <c r="M163">
        <v>39</v>
      </c>
    </row>
    <row r="164" spans="1:13" x14ac:dyDescent="0.2">
      <c r="A164" t="s">
        <v>79</v>
      </c>
      <c r="B164" t="s">
        <v>704</v>
      </c>
      <c r="C164" t="s">
        <v>1155</v>
      </c>
      <c r="D164" t="s">
        <v>71</v>
      </c>
      <c r="E164" t="s">
        <v>1144</v>
      </c>
      <c r="F164" s="1">
        <v>33.116695</v>
      </c>
      <c r="G164" s="1">
        <v>33.680580139160156</v>
      </c>
      <c r="H164" s="1">
        <v>0.79745614528656006</v>
      </c>
      <c r="I164" s="23">
        <f>POWER(10,((F164-40.566)/-3.7937))</f>
        <v>91.959978544392555</v>
      </c>
      <c r="J164" s="23">
        <f t="shared" ref="J164" si="123">AVERAGE(I164:I165)</f>
        <v>69.169581874971684</v>
      </c>
      <c r="K164" s="23">
        <f t="shared" ref="K164" si="124">STDEV(I164:I165)</f>
        <v>32.230488061757633</v>
      </c>
      <c r="L164">
        <v>3</v>
      </c>
      <c r="M164">
        <v>30</v>
      </c>
    </row>
    <row r="165" spans="1:13" x14ac:dyDescent="0.2">
      <c r="A165" t="s">
        <v>122</v>
      </c>
      <c r="B165" t="s">
        <v>704</v>
      </c>
      <c r="C165" t="s">
        <v>1155</v>
      </c>
      <c r="D165" t="s">
        <v>71</v>
      </c>
      <c r="E165" t="s">
        <v>1144</v>
      </c>
      <c r="F165" s="1">
        <v>34.24447</v>
      </c>
      <c r="G165" s="1">
        <v>33.680580139160156</v>
      </c>
      <c r="H165" s="1">
        <v>0.79745614528656006</v>
      </c>
      <c r="I165" s="23">
        <f>POWER(10,((F165-40.566)/-3.7937))</f>
        <v>46.379185205550819</v>
      </c>
      <c r="L165">
        <v>3</v>
      </c>
      <c r="M165">
        <v>31</v>
      </c>
    </row>
    <row r="166" spans="1:13" x14ac:dyDescent="0.2">
      <c r="A166" t="s">
        <v>150</v>
      </c>
      <c r="B166" t="s">
        <v>705</v>
      </c>
      <c r="C166" t="s">
        <v>1155</v>
      </c>
      <c r="D166" t="s">
        <v>71</v>
      </c>
      <c r="E166" t="s">
        <v>1144</v>
      </c>
      <c r="F166" s="1">
        <v>26.590948000000001</v>
      </c>
      <c r="G166" s="1">
        <v>27.002540588378906</v>
      </c>
      <c r="H166" s="1">
        <v>0.58207964897155762</v>
      </c>
      <c r="I166" s="23">
        <f>POWER(10,((F166-40.566)/-3.7937))</f>
        <v>4827.8363142159824</v>
      </c>
      <c r="J166" s="23">
        <f t="shared" ref="J166" si="125">AVERAGE(I166:I167)</f>
        <v>3878.5725807979316</v>
      </c>
      <c r="K166" s="23">
        <f t="shared" ref="K166" si="126">STDEV(I166:I167)</f>
        <v>1342.4616460687246</v>
      </c>
      <c r="L166">
        <v>3</v>
      </c>
      <c r="M166">
        <v>23</v>
      </c>
    </row>
    <row r="167" spans="1:13" x14ac:dyDescent="0.2">
      <c r="A167" t="s">
        <v>192</v>
      </c>
      <c r="B167" t="s">
        <v>705</v>
      </c>
      <c r="C167" t="s">
        <v>1155</v>
      </c>
      <c r="D167" t="s">
        <v>71</v>
      </c>
      <c r="E167" t="s">
        <v>1144</v>
      </c>
      <c r="F167" s="1">
        <v>27.414133</v>
      </c>
      <c r="G167" s="1">
        <v>27.002540588378906</v>
      </c>
      <c r="H167" s="1">
        <v>0.58207964897155762</v>
      </c>
      <c r="I167" s="23">
        <f>POWER(10,((F167-40.566)/-3.7937))</f>
        <v>2929.3088473798803</v>
      </c>
      <c r="L167">
        <v>3</v>
      </c>
      <c r="M167">
        <v>24</v>
      </c>
    </row>
    <row r="168" spans="1:13" x14ac:dyDescent="0.2">
      <c r="A168" t="s">
        <v>220</v>
      </c>
      <c r="B168" t="s">
        <v>706</v>
      </c>
      <c r="C168" t="s">
        <v>1155</v>
      </c>
      <c r="D168" t="s">
        <v>71</v>
      </c>
      <c r="E168" t="s">
        <v>1144</v>
      </c>
      <c r="F168" s="1">
        <v>25.134267999999999</v>
      </c>
      <c r="G168" s="1">
        <v>25.086624145507812</v>
      </c>
      <c r="H168" s="1">
        <v>6.7379660904407501E-2</v>
      </c>
      <c r="I168" s="23">
        <f>POWER(10,((F168-40.566)/-3.7937))</f>
        <v>11687.61687313356</v>
      </c>
      <c r="J168" s="23">
        <f t="shared" ref="J168" si="127">AVERAGE(I168:I169)</f>
        <v>12035.562048943873</v>
      </c>
      <c r="K168" s="23">
        <f t="shared" ref="K168" si="128">STDEV(I168:I169)</f>
        <v>492.06878659323593</v>
      </c>
      <c r="L168">
        <v>3</v>
      </c>
      <c r="M168">
        <v>22</v>
      </c>
    </row>
    <row r="169" spans="1:13" x14ac:dyDescent="0.2">
      <c r="A169" t="s">
        <v>263</v>
      </c>
      <c r="B169" t="s">
        <v>706</v>
      </c>
      <c r="C169" t="s">
        <v>1155</v>
      </c>
      <c r="D169" t="s">
        <v>71</v>
      </c>
      <c r="E169" t="s">
        <v>1144</v>
      </c>
      <c r="F169" s="1">
        <v>25.038979000000001</v>
      </c>
      <c r="G169" s="1">
        <v>25.086624145507812</v>
      </c>
      <c r="H169" s="1">
        <v>6.7379660904407501E-2</v>
      </c>
      <c r="I169" s="23">
        <f>POWER(10,((F169-40.566)/-3.7937))</f>
        <v>12383.507224754187</v>
      </c>
      <c r="L169">
        <v>3</v>
      </c>
      <c r="M169">
        <v>22</v>
      </c>
    </row>
    <row r="170" spans="1:13" x14ac:dyDescent="0.2">
      <c r="A170" t="s">
        <v>291</v>
      </c>
      <c r="B170" t="s">
        <v>707</v>
      </c>
      <c r="C170" t="s">
        <v>1155</v>
      </c>
      <c r="D170" t="s">
        <v>71</v>
      </c>
      <c r="E170" t="s">
        <v>1144</v>
      </c>
      <c r="F170" s="1">
        <v>35.709949999999999</v>
      </c>
      <c r="G170" s="1">
        <v>35.512237548828125</v>
      </c>
      <c r="H170" s="1">
        <v>0.2796042263507843</v>
      </c>
      <c r="I170" s="23">
        <f>POWER(10,((F170-40.566)/-3.7937))</f>
        <v>19.055925656700104</v>
      </c>
      <c r="J170" s="23">
        <f t="shared" ref="J170" si="129">AVERAGE(I170:I171)</f>
        <v>21.640378108665914</v>
      </c>
      <c r="K170" s="23">
        <f t="shared" ref="K170" si="130">STDEV(I170:I171)</f>
        <v>3.6549677088784396</v>
      </c>
      <c r="L170">
        <v>3</v>
      </c>
      <c r="M170">
        <v>32</v>
      </c>
    </row>
    <row r="171" spans="1:13" x14ac:dyDescent="0.2">
      <c r="A171" t="s">
        <v>334</v>
      </c>
      <c r="B171" t="s">
        <v>707</v>
      </c>
      <c r="C171" t="s">
        <v>1155</v>
      </c>
      <c r="D171" t="s">
        <v>71</v>
      </c>
      <c r="E171" t="s">
        <v>1144</v>
      </c>
      <c r="F171" s="1">
        <v>35.314529999999998</v>
      </c>
      <c r="G171" s="1">
        <v>35.512237548828125</v>
      </c>
      <c r="H171" s="1">
        <v>0.2796042263507843</v>
      </c>
      <c r="I171" s="23">
        <f>POWER(10,((F171-40.566)/-3.7937))</f>
        <v>24.224830560631723</v>
      </c>
      <c r="L171">
        <v>3</v>
      </c>
      <c r="M171">
        <v>32</v>
      </c>
    </row>
    <row r="172" spans="1:13" x14ac:dyDescent="0.2">
      <c r="A172" t="s">
        <v>362</v>
      </c>
      <c r="B172" t="s">
        <v>708</v>
      </c>
      <c r="C172" t="s">
        <v>1155</v>
      </c>
      <c r="D172" t="s">
        <v>71</v>
      </c>
      <c r="E172" t="s">
        <v>1144</v>
      </c>
      <c r="F172" s="1">
        <v>18.06176</v>
      </c>
      <c r="G172" s="1">
        <v>18.361730575561523</v>
      </c>
      <c r="H172" s="1">
        <v>0.42422252893447876</v>
      </c>
      <c r="I172" s="23">
        <f>POWER(10,((F172-40.566)/-3.7937))</f>
        <v>855072.73310274619</v>
      </c>
      <c r="J172" s="23">
        <f t="shared" ref="J172" si="131">AVERAGE(I172:I173)</f>
        <v>724587.81182166282</v>
      </c>
      <c r="K172" s="23">
        <f t="shared" ref="K172" si="132">STDEV(I172:I173)</f>
        <v>184533.54536089415</v>
      </c>
      <c r="L172">
        <v>3</v>
      </c>
      <c r="M172">
        <v>15</v>
      </c>
    </row>
    <row r="173" spans="1:13" x14ac:dyDescent="0.2">
      <c r="A173" t="s">
        <v>405</v>
      </c>
      <c r="B173" t="s">
        <v>708</v>
      </c>
      <c r="C173" t="s">
        <v>1155</v>
      </c>
      <c r="D173" t="s">
        <v>71</v>
      </c>
      <c r="E173" t="s">
        <v>1144</v>
      </c>
      <c r="F173" s="1">
        <v>18.661701000000001</v>
      </c>
      <c r="G173" s="1">
        <v>18.361730575561523</v>
      </c>
      <c r="H173" s="1">
        <v>0.42422252893447876</v>
      </c>
      <c r="I173" s="23">
        <f>POWER(10,((F173-40.566)/-3.7937))</f>
        <v>594102.89054057957</v>
      </c>
      <c r="L173">
        <v>3</v>
      </c>
      <c r="M173">
        <v>16</v>
      </c>
    </row>
    <row r="174" spans="1:13" x14ac:dyDescent="0.2">
      <c r="A174" t="s">
        <v>433</v>
      </c>
      <c r="B174" t="s">
        <v>709</v>
      </c>
      <c r="C174" t="s">
        <v>1155</v>
      </c>
      <c r="D174" t="s">
        <v>71</v>
      </c>
      <c r="E174" t="s">
        <v>1144</v>
      </c>
      <c r="F174" s="1">
        <v>15.685105</v>
      </c>
      <c r="G174" s="1">
        <v>16.304010391235352</v>
      </c>
      <c r="H174" s="1">
        <v>0.87526458501815796</v>
      </c>
      <c r="I174" s="23">
        <f>POWER(10,((F174-40.566)/-3.7937))</f>
        <v>3618072.0592012173</v>
      </c>
      <c r="J174" s="23">
        <f t="shared" ref="J174" si="133">AVERAGE(I174:I175)</f>
        <v>2662463.3481760966</v>
      </c>
      <c r="K174" s="23">
        <f t="shared" ref="K174" si="134">STDEV(I174:I175)</f>
        <v>1351434.7994535975</v>
      </c>
      <c r="L174">
        <v>3</v>
      </c>
      <c r="M174">
        <v>14</v>
      </c>
    </row>
    <row r="175" spans="1:13" x14ac:dyDescent="0.2">
      <c r="A175" t="s">
        <v>476</v>
      </c>
      <c r="B175" t="s">
        <v>709</v>
      </c>
      <c r="C175" t="s">
        <v>1155</v>
      </c>
      <c r="D175" t="s">
        <v>71</v>
      </c>
      <c r="E175" t="s">
        <v>1144</v>
      </c>
      <c r="F175" s="1">
        <v>16.922916000000001</v>
      </c>
      <c r="G175" s="1">
        <v>16.304010391235352</v>
      </c>
      <c r="H175" s="1">
        <v>0.87526458501815796</v>
      </c>
      <c r="I175" s="23">
        <f>POWER(10,((F175-40.566)/-3.7937))</f>
        <v>1706854.6371509759</v>
      </c>
      <c r="L175">
        <v>3</v>
      </c>
      <c r="M175">
        <v>14</v>
      </c>
    </row>
    <row r="176" spans="1:13" x14ac:dyDescent="0.2">
      <c r="A176" t="s">
        <v>504</v>
      </c>
      <c r="B176" t="s">
        <v>710</v>
      </c>
      <c r="C176" t="s">
        <v>1155</v>
      </c>
      <c r="D176" t="s">
        <v>71</v>
      </c>
      <c r="E176" t="s">
        <v>1144</v>
      </c>
      <c r="F176" s="1">
        <v>16.603165000000001</v>
      </c>
      <c r="G176" s="1">
        <v>16.810173034667969</v>
      </c>
      <c r="H176" s="1">
        <v>0.29275268316268921</v>
      </c>
      <c r="I176" s="23">
        <f>POWER(10,((F176-40.566)/-3.7937))</f>
        <v>2072436.6863590954</v>
      </c>
      <c r="J176" s="23">
        <f t="shared" ref="J176" si="135">AVERAGE(I176:I177)</f>
        <v>1842188.6283359032</v>
      </c>
      <c r="K176" s="23">
        <f t="shared" ref="K176" si="136">STDEV(I176:I177)</f>
        <v>325619.9263664654</v>
      </c>
      <c r="L176">
        <v>3</v>
      </c>
      <c r="M176">
        <v>13</v>
      </c>
    </row>
    <row r="177" spans="1:13" x14ac:dyDescent="0.2">
      <c r="A177" t="s">
        <v>546</v>
      </c>
      <c r="B177" t="s">
        <v>710</v>
      </c>
      <c r="C177" t="s">
        <v>1155</v>
      </c>
      <c r="D177" t="s">
        <v>71</v>
      </c>
      <c r="E177" t="s">
        <v>1144</v>
      </c>
      <c r="F177" s="1">
        <v>17.01718</v>
      </c>
      <c r="G177" s="1">
        <v>16.810173034667969</v>
      </c>
      <c r="H177" s="1">
        <v>0.29275268316268921</v>
      </c>
      <c r="I177" s="23">
        <f>POWER(10,((F177-40.566)/-3.7937))</f>
        <v>1611940.5703127109</v>
      </c>
      <c r="L177">
        <v>3</v>
      </c>
      <c r="M177">
        <v>14</v>
      </c>
    </row>
    <row r="178" spans="1:13" x14ac:dyDescent="0.2">
      <c r="A178" t="s">
        <v>574</v>
      </c>
      <c r="B178" t="s">
        <v>711</v>
      </c>
      <c r="C178" t="s">
        <v>1155</v>
      </c>
      <c r="D178" t="s">
        <v>71</v>
      </c>
      <c r="E178" t="s">
        <v>1144</v>
      </c>
      <c r="F178" s="1">
        <v>16.887604</v>
      </c>
      <c r="G178" s="1">
        <v>17.135654449462891</v>
      </c>
      <c r="H178" s="1">
        <v>0.35079663991928101</v>
      </c>
      <c r="I178" s="23">
        <f>POWER(10,((F178-40.566)/-3.7937))</f>
        <v>1743831.8267658285</v>
      </c>
      <c r="J178" s="23">
        <f t="shared" ref="J178" si="137">AVERAGE(I178:I179)</f>
        <v>1517131.5843043276</v>
      </c>
      <c r="K178" s="23">
        <f t="shared" ref="K178" si="138">STDEV(I178:I179)</f>
        <v>320602.55748232274</v>
      </c>
      <c r="L178">
        <v>3</v>
      </c>
      <c r="M178">
        <v>13</v>
      </c>
    </row>
    <row r="179" spans="1:13" x14ac:dyDescent="0.2">
      <c r="A179" t="s">
        <v>615</v>
      </c>
      <c r="B179" t="s">
        <v>711</v>
      </c>
      <c r="C179" t="s">
        <v>1155</v>
      </c>
      <c r="D179" t="s">
        <v>71</v>
      </c>
      <c r="E179" t="s">
        <v>1144</v>
      </c>
      <c r="F179" s="1">
        <v>17.383704999999999</v>
      </c>
      <c r="G179" s="1">
        <v>17.135654449462891</v>
      </c>
      <c r="H179" s="1">
        <v>0.35079663991928101</v>
      </c>
      <c r="I179" s="23">
        <f>POWER(10,((F179-40.566)/-3.7937))</f>
        <v>1290431.3418428265</v>
      </c>
      <c r="L179">
        <v>3</v>
      </c>
      <c r="M179">
        <v>14</v>
      </c>
    </row>
    <row r="180" spans="1:13" x14ac:dyDescent="0.2">
      <c r="A180" t="s">
        <v>397</v>
      </c>
      <c r="B180" t="s">
        <v>712</v>
      </c>
      <c r="C180" t="s">
        <v>1155</v>
      </c>
      <c r="D180" t="s">
        <v>71</v>
      </c>
      <c r="E180" t="s">
        <v>1144</v>
      </c>
      <c r="F180" s="1">
        <v>31.608709999999999</v>
      </c>
      <c r="G180" s="1">
        <v>31.53108024597168</v>
      </c>
      <c r="H180" s="1">
        <v>0.10978411138057709</v>
      </c>
      <c r="I180" s="23">
        <f>POWER(10,((F180-40.566)/-3.7937))</f>
        <v>229.66564097547672</v>
      </c>
      <c r="J180" s="23">
        <f t="shared" ref="J180" si="139">AVERAGE(I180:I181)</f>
        <v>241.01310830022487</v>
      </c>
      <c r="K180" s="23">
        <f t="shared" ref="K180" si="140">STDEV(I180:I181)</f>
        <v>16.04774218924436</v>
      </c>
      <c r="L180">
        <v>3</v>
      </c>
      <c r="M180">
        <v>28</v>
      </c>
    </row>
    <row r="181" spans="1:13" x14ac:dyDescent="0.2">
      <c r="A181" t="s">
        <v>423</v>
      </c>
      <c r="B181" t="s">
        <v>712</v>
      </c>
      <c r="C181" t="s">
        <v>1155</v>
      </c>
      <c r="D181" t="s">
        <v>71</v>
      </c>
      <c r="E181" t="s">
        <v>1144</v>
      </c>
      <c r="F181" s="1">
        <v>31.453451000000001</v>
      </c>
      <c r="G181" s="1">
        <v>31.53108024597168</v>
      </c>
      <c r="H181" s="1">
        <v>0.10978411138057709</v>
      </c>
      <c r="I181" s="23">
        <f>POWER(10,((F181-40.566)/-3.7937))</f>
        <v>252.360575624973</v>
      </c>
      <c r="L181">
        <v>3</v>
      </c>
      <c r="M181">
        <v>28</v>
      </c>
    </row>
    <row r="182" spans="1:13" x14ac:dyDescent="0.2">
      <c r="A182" t="s">
        <v>468</v>
      </c>
      <c r="B182" t="s">
        <v>713</v>
      </c>
      <c r="C182" t="s">
        <v>1155</v>
      </c>
      <c r="D182" t="s">
        <v>71</v>
      </c>
      <c r="E182" t="s">
        <v>1144</v>
      </c>
      <c r="F182" s="1">
        <v>31.732890999999999</v>
      </c>
      <c r="G182" s="1">
        <v>32.197990417480469</v>
      </c>
      <c r="H182" s="1">
        <v>0.65774708986282349</v>
      </c>
      <c r="I182" s="23">
        <f>POWER(10,((F182-40.566)/-3.7937))</f>
        <v>212.99163552727808</v>
      </c>
      <c r="J182" s="23">
        <f t="shared" ref="J182" si="141">AVERAGE(I182:I183)</f>
        <v>167.04912778438739</v>
      </c>
      <c r="K182" s="23">
        <f t="shared" ref="K182" si="142">STDEV(I182:I183)</f>
        <v>64.972517539426931</v>
      </c>
      <c r="L182">
        <v>3</v>
      </c>
      <c r="M182">
        <v>28</v>
      </c>
    </row>
    <row r="183" spans="1:13" x14ac:dyDescent="0.2">
      <c r="A183" t="s">
        <v>494</v>
      </c>
      <c r="B183" t="s">
        <v>713</v>
      </c>
      <c r="C183" t="s">
        <v>1155</v>
      </c>
      <c r="D183" t="s">
        <v>71</v>
      </c>
      <c r="E183" t="s">
        <v>1144</v>
      </c>
      <c r="F183" s="1">
        <v>32.663086</v>
      </c>
      <c r="G183" s="1">
        <v>32.197990417480469</v>
      </c>
      <c r="H183" s="1">
        <v>0.65774708986282349</v>
      </c>
      <c r="I183" s="23">
        <f>POWER(10,((F183-40.566)/-3.7937))</f>
        <v>121.1066200414967</v>
      </c>
      <c r="L183">
        <v>3</v>
      </c>
      <c r="M183">
        <v>29</v>
      </c>
    </row>
    <row r="184" spans="1:13" x14ac:dyDescent="0.2">
      <c r="A184" t="s">
        <v>538</v>
      </c>
      <c r="B184" t="s">
        <v>714</v>
      </c>
      <c r="C184" t="s">
        <v>1155</v>
      </c>
      <c r="D184" t="s">
        <v>71</v>
      </c>
      <c r="E184" t="s">
        <v>1144</v>
      </c>
      <c r="F184" s="1">
        <v>22.818262000000001</v>
      </c>
      <c r="G184" s="1">
        <v>22.961366653442383</v>
      </c>
      <c r="H184" s="1">
        <v>0.20238040387630463</v>
      </c>
      <c r="I184" s="23">
        <f>POWER(10,((F184-40.566)/-3.7937))</f>
        <v>47666.509821799576</v>
      </c>
      <c r="J184" s="23">
        <f t="shared" ref="J184" si="143">AVERAGE(I184:I185)</f>
        <v>43865.984244319625</v>
      </c>
      <c r="K184" s="23">
        <f t="shared" ref="K184" si="144">STDEV(I184:I185)</f>
        <v>5374.7548158179816</v>
      </c>
      <c r="L184">
        <v>3</v>
      </c>
      <c r="M184">
        <v>20</v>
      </c>
    </row>
    <row r="185" spans="1:13" x14ac:dyDescent="0.2">
      <c r="A185" t="s">
        <v>564</v>
      </c>
      <c r="B185" t="s">
        <v>714</v>
      </c>
      <c r="C185" t="s">
        <v>1155</v>
      </c>
      <c r="D185" t="s">
        <v>71</v>
      </c>
      <c r="E185" t="s">
        <v>1144</v>
      </c>
      <c r="F185" s="1">
        <v>23.104471</v>
      </c>
      <c r="G185" s="1">
        <v>22.961366653442383</v>
      </c>
      <c r="H185" s="1">
        <v>0.20238040387630463</v>
      </c>
      <c r="I185" s="23">
        <f>POWER(10,((F185-40.566)/-3.7937))</f>
        <v>40065.458666839681</v>
      </c>
      <c r="L185">
        <v>3</v>
      </c>
      <c r="M185">
        <v>20</v>
      </c>
    </row>
    <row r="186" spans="1:13" x14ac:dyDescent="0.2">
      <c r="A186" t="s">
        <v>608</v>
      </c>
      <c r="B186" t="s">
        <v>715</v>
      </c>
      <c r="C186" t="s">
        <v>1155</v>
      </c>
      <c r="D186" t="s">
        <v>71</v>
      </c>
      <c r="E186" t="s">
        <v>1144</v>
      </c>
      <c r="F186" s="1">
        <v>21.877372999999999</v>
      </c>
      <c r="G186" s="1">
        <v>21.969493865966797</v>
      </c>
      <c r="H186" s="1">
        <v>0.13027894496917725</v>
      </c>
      <c r="I186" s="23">
        <f>POWER(10,((F186-40.566)/-3.7937))</f>
        <v>84377.548350732381</v>
      </c>
      <c r="J186" s="23">
        <f t="shared" ref="J186" si="145">AVERAGE(I186:I187)</f>
        <v>79913.983126744526</v>
      </c>
      <c r="K186" s="23">
        <f t="shared" ref="K186" si="146">STDEV(I186:I187)</f>
        <v>6312.4344763005256</v>
      </c>
      <c r="L186">
        <v>3</v>
      </c>
      <c r="M186">
        <v>19</v>
      </c>
    </row>
    <row r="187" spans="1:13" x14ac:dyDescent="0.2">
      <c r="A187" t="s">
        <v>633</v>
      </c>
      <c r="B187" t="s">
        <v>715</v>
      </c>
      <c r="C187" t="s">
        <v>1155</v>
      </c>
      <c r="D187" t="s">
        <v>71</v>
      </c>
      <c r="E187" t="s">
        <v>1144</v>
      </c>
      <c r="F187" s="1">
        <v>22.061615</v>
      </c>
      <c r="G187" s="1">
        <v>21.969493865966797</v>
      </c>
      <c r="H187" s="1">
        <v>0.13027894496917725</v>
      </c>
      <c r="I187" s="23">
        <f>POWER(10,((F187-40.566)/-3.7937))</f>
        <v>75450.417902756672</v>
      </c>
      <c r="L187">
        <v>3</v>
      </c>
      <c r="M187">
        <v>19</v>
      </c>
    </row>
    <row r="188" spans="1:13" x14ac:dyDescent="0.2">
      <c r="A188" t="s">
        <v>81</v>
      </c>
      <c r="B188" t="s">
        <v>716</v>
      </c>
      <c r="C188" t="s">
        <v>1155</v>
      </c>
      <c r="D188" t="s">
        <v>71</v>
      </c>
      <c r="E188" t="s">
        <v>1144</v>
      </c>
      <c r="F188" s="1">
        <v>37.261063</v>
      </c>
      <c r="G188" s="1">
        <v>37.020374298095703</v>
      </c>
      <c r="H188" s="1">
        <v>0.34038469195365906</v>
      </c>
      <c r="I188" s="23">
        <f>POWER(10,((F188-40.566)/-3.7937))</f>
        <v>7.4330073509062933</v>
      </c>
      <c r="J188" s="23">
        <f t="shared" ref="J188" si="147">AVERAGE(I188:I189)</f>
        <v>8.6941391895478493</v>
      </c>
      <c r="K188" s="23">
        <f t="shared" ref="K188" si="148">STDEV(I188:I189)</f>
        <v>1.783509750147402</v>
      </c>
      <c r="L188">
        <v>3</v>
      </c>
      <c r="M188">
        <v>34</v>
      </c>
    </row>
    <row r="189" spans="1:13" x14ac:dyDescent="0.2">
      <c r="A189" t="s">
        <v>123</v>
      </c>
      <c r="B189" t="s">
        <v>716</v>
      </c>
      <c r="C189" t="s">
        <v>1155</v>
      </c>
      <c r="D189" t="s">
        <v>71</v>
      </c>
      <c r="E189" t="s">
        <v>1144</v>
      </c>
      <c r="F189" s="1">
        <v>36.779685999999998</v>
      </c>
      <c r="G189" s="1">
        <v>37.020374298095703</v>
      </c>
      <c r="H189" s="1">
        <v>0.34038469195365906</v>
      </c>
      <c r="I189" s="23">
        <f>POWER(10,((F189-40.566)/-3.7937))</f>
        <v>9.9552710281894043</v>
      </c>
      <c r="L189">
        <v>3</v>
      </c>
      <c r="M189">
        <v>33</v>
      </c>
    </row>
    <row r="190" spans="1:13" x14ac:dyDescent="0.2">
      <c r="A190" t="s">
        <v>152</v>
      </c>
      <c r="B190" t="s">
        <v>717</v>
      </c>
      <c r="C190" t="s">
        <v>1155</v>
      </c>
      <c r="D190" t="s">
        <v>71</v>
      </c>
      <c r="E190" t="s">
        <v>1144</v>
      </c>
      <c r="F190" t="s">
        <v>72</v>
      </c>
      <c r="G190" s="1">
        <v>37.575824737548828</v>
      </c>
      <c r="I190" s="23" t="e">
        <f>POWER(10,((F190-40.566)/-3.7937))</f>
        <v>#VALUE!</v>
      </c>
      <c r="J190" s="23" t="e">
        <f t="shared" ref="J190" si="149">AVERAGE(I190:I191)</f>
        <v>#VALUE!</v>
      </c>
      <c r="K190" s="23" t="e">
        <f t="shared" ref="K190" si="150">STDEV(I190:I191)</f>
        <v>#VALUE!</v>
      </c>
      <c r="L190">
        <v>3</v>
      </c>
      <c r="M190">
        <v>39</v>
      </c>
    </row>
    <row r="191" spans="1:13" x14ac:dyDescent="0.2">
      <c r="A191" t="s">
        <v>193</v>
      </c>
      <c r="B191" t="s">
        <v>717</v>
      </c>
      <c r="C191" t="s">
        <v>1155</v>
      </c>
      <c r="D191" t="s">
        <v>71</v>
      </c>
      <c r="E191" t="s">
        <v>1144</v>
      </c>
      <c r="F191" s="1">
        <v>37.575825000000002</v>
      </c>
      <c r="G191" s="1">
        <v>37.575824737548828</v>
      </c>
      <c r="I191" s="23">
        <f>POWER(10,((F191-40.566)/-3.7937))</f>
        <v>6.1403751024092141</v>
      </c>
      <c r="L191">
        <v>3</v>
      </c>
      <c r="M191">
        <v>34</v>
      </c>
    </row>
    <row r="192" spans="1:13" x14ac:dyDescent="0.2">
      <c r="A192" t="s">
        <v>222</v>
      </c>
      <c r="B192" t="s">
        <v>718</v>
      </c>
      <c r="C192" t="s">
        <v>1155</v>
      </c>
      <c r="D192" t="s">
        <v>71</v>
      </c>
      <c r="E192" t="s">
        <v>1144</v>
      </c>
      <c r="F192" s="1">
        <v>35.776024</v>
      </c>
      <c r="G192" s="1">
        <v>35.776023864746094</v>
      </c>
      <c r="I192" s="23">
        <f>POWER(10,((F192-40.566)/-3.7937))</f>
        <v>18.306835533790537</v>
      </c>
      <c r="J192" s="23" t="e">
        <f t="shared" ref="J192" si="151">AVERAGE(I192:I193)</f>
        <v>#VALUE!</v>
      </c>
      <c r="K192" s="23" t="e">
        <f t="shared" ref="K192" si="152">STDEV(I192:I193)</f>
        <v>#VALUE!</v>
      </c>
      <c r="L192">
        <v>3</v>
      </c>
      <c r="M192">
        <v>32</v>
      </c>
    </row>
    <row r="193" spans="1:13" x14ac:dyDescent="0.2">
      <c r="A193" t="s">
        <v>264</v>
      </c>
      <c r="B193" t="s">
        <v>718</v>
      </c>
      <c r="C193" t="s">
        <v>1155</v>
      </c>
      <c r="D193" t="s">
        <v>71</v>
      </c>
      <c r="E193" t="s">
        <v>1144</v>
      </c>
      <c r="F193" t="s">
        <v>72</v>
      </c>
      <c r="G193" s="1">
        <v>35.776023864746094</v>
      </c>
      <c r="I193" s="23" t="e">
        <f>POWER(10,((F193-40.566)/-3.7937))</f>
        <v>#VALUE!</v>
      </c>
      <c r="L193">
        <v>3</v>
      </c>
      <c r="M193">
        <v>39</v>
      </c>
    </row>
    <row r="194" spans="1:13" x14ac:dyDescent="0.2">
      <c r="A194" t="s">
        <v>293</v>
      </c>
      <c r="B194" t="s">
        <v>719</v>
      </c>
      <c r="C194" t="s">
        <v>1155</v>
      </c>
      <c r="D194" t="s">
        <v>71</v>
      </c>
      <c r="E194" t="s">
        <v>1144</v>
      </c>
      <c r="F194" s="1">
        <v>34.582897000000003</v>
      </c>
      <c r="G194" s="1">
        <v>34.875522613525391</v>
      </c>
      <c r="H194" s="1">
        <v>0.4138348400592804</v>
      </c>
      <c r="I194" s="23">
        <f>POWER(10,((F194-40.566)/-3.7937))</f>
        <v>37.767260248187874</v>
      </c>
      <c r="J194" s="23">
        <f t="shared" ref="J194" si="153">AVERAGE(I194:I195)</f>
        <v>32.121444961528795</v>
      </c>
      <c r="K194" s="23">
        <f t="shared" ref="K194" si="154">STDEV(I194:I195)</f>
        <v>7.9843885490466198</v>
      </c>
      <c r="L194">
        <v>3</v>
      </c>
      <c r="M194">
        <v>31</v>
      </c>
    </row>
    <row r="195" spans="1:13" x14ac:dyDescent="0.2">
      <c r="A195" t="s">
        <v>335</v>
      </c>
      <c r="B195" t="s">
        <v>719</v>
      </c>
      <c r="C195" t="s">
        <v>1155</v>
      </c>
      <c r="D195" t="s">
        <v>71</v>
      </c>
      <c r="E195" t="s">
        <v>1144</v>
      </c>
      <c r="F195" s="1">
        <v>35.168148000000002</v>
      </c>
      <c r="G195" s="1">
        <v>34.875522613525391</v>
      </c>
      <c r="H195" s="1">
        <v>0.4138348400592804</v>
      </c>
      <c r="I195" s="23">
        <f>POWER(10,((F195-40.566)/-3.7937))</f>
        <v>26.475629674869708</v>
      </c>
      <c r="L195">
        <v>3</v>
      </c>
      <c r="M195">
        <v>32</v>
      </c>
    </row>
    <row r="196" spans="1:13" x14ac:dyDescent="0.2">
      <c r="A196" t="s">
        <v>364</v>
      </c>
      <c r="B196" t="s">
        <v>720</v>
      </c>
      <c r="C196" t="s">
        <v>1155</v>
      </c>
      <c r="D196" t="s">
        <v>71</v>
      </c>
      <c r="E196" t="s">
        <v>1144</v>
      </c>
      <c r="F196" t="s">
        <v>72</v>
      </c>
      <c r="G196" s="1">
        <v>36.074462890625</v>
      </c>
      <c r="I196" s="23" t="e">
        <f>POWER(10,((F196-40.566)/-3.7937))</f>
        <v>#VALUE!</v>
      </c>
      <c r="J196" s="23" t="e">
        <f t="shared" ref="J196" si="155">AVERAGE(I196:I197)</f>
        <v>#VALUE!</v>
      </c>
      <c r="K196" s="23" t="e">
        <f t="shared" ref="K196" si="156">STDEV(I196:I197)</f>
        <v>#VALUE!</v>
      </c>
      <c r="L196">
        <v>3</v>
      </c>
      <c r="M196">
        <v>39</v>
      </c>
    </row>
    <row r="197" spans="1:13" x14ac:dyDescent="0.2">
      <c r="A197" t="s">
        <v>406</v>
      </c>
      <c r="B197" t="s">
        <v>720</v>
      </c>
      <c r="C197" t="s">
        <v>1155</v>
      </c>
      <c r="D197" t="s">
        <v>71</v>
      </c>
      <c r="E197" t="s">
        <v>1144</v>
      </c>
      <c r="F197" s="1">
        <v>36.074463000000002</v>
      </c>
      <c r="G197" s="1">
        <v>36.074462890625</v>
      </c>
      <c r="I197" s="23">
        <f>POWER(10,((F197-40.566)/-3.7937))</f>
        <v>15.273771155787058</v>
      </c>
      <c r="L197">
        <v>3</v>
      </c>
      <c r="M197">
        <v>33</v>
      </c>
    </row>
    <row r="198" spans="1:13" x14ac:dyDescent="0.2">
      <c r="A198" t="s">
        <v>435</v>
      </c>
      <c r="B198" t="s">
        <v>721</v>
      </c>
      <c r="C198" t="s">
        <v>1155</v>
      </c>
      <c r="D198" t="s">
        <v>71</v>
      </c>
      <c r="E198" t="s">
        <v>1144</v>
      </c>
      <c r="F198" s="1">
        <v>35.407463</v>
      </c>
      <c r="G198" s="1">
        <v>35.257503509521484</v>
      </c>
      <c r="H198" s="1">
        <v>0.21207484602928162</v>
      </c>
      <c r="I198" s="23">
        <f>POWER(10,((F198-40.566)/-3.7937))</f>
        <v>22.896235456176463</v>
      </c>
      <c r="J198" s="23">
        <f t="shared" ref="J198" si="157">AVERAGE(I198:I199)</f>
        <v>25.181933200342399</v>
      </c>
      <c r="K198" s="23">
        <f t="shared" ref="K198" si="158">STDEV(I198:I199)</f>
        <v>3.2324647492850564</v>
      </c>
      <c r="L198">
        <v>3</v>
      </c>
      <c r="M198">
        <v>32</v>
      </c>
    </row>
    <row r="199" spans="1:13" x14ac:dyDescent="0.2">
      <c r="A199" t="s">
        <v>477</v>
      </c>
      <c r="B199" t="s">
        <v>721</v>
      </c>
      <c r="C199" t="s">
        <v>1155</v>
      </c>
      <c r="D199" t="s">
        <v>71</v>
      </c>
      <c r="E199" t="s">
        <v>1144</v>
      </c>
      <c r="F199" s="1">
        <v>35.107543999999997</v>
      </c>
      <c r="G199" s="1">
        <v>35.257503509521484</v>
      </c>
      <c r="H199" s="1">
        <v>0.21207484602928162</v>
      </c>
      <c r="I199" s="23">
        <f>POWER(10,((F199-40.566)/-3.7937))</f>
        <v>27.467630944508336</v>
      </c>
      <c r="L199">
        <v>3</v>
      </c>
      <c r="M199">
        <v>32</v>
      </c>
    </row>
    <row r="200" spans="1:13" x14ac:dyDescent="0.2">
      <c r="A200" t="s">
        <v>506</v>
      </c>
      <c r="B200" t="s">
        <v>722</v>
      </c>
      <c r="C200" t="s">
        <v>1155</v>
      </c>
      <c r="D200" t="s">
        <v>71</v>
      </c>
      <c r="E200" t="s">
        <v>1144</v>
      </c>
      <c r="F200" s="1">
        <v>35.450029999999998</v>
      </c>
      <c r="G200" s="1">
        <v>35.307273864746094</v>
      </c>
      <c r="H200" s="1">
        <v>0.20189216732978821</v>
      </c>
      <c r="I200" s="23">
        <f>POWER(10,((F200-40.566)/-3.7937))</f>
        <v>22.312263910146356</v>
      </c>
      <c r="J200" s="23">
        <f t="shared" ref="J200" si="159">AVERAGE(I200:I201)</f>
        <v>24.42318512451558</v>
      </c>
      <c r="K200" s="23">
        <f t="shared" ref="K200" si="160">STDEV(I200:I201)</f>
        <v>2.9852934104620399</v>
      </c>
      <c r="L200">
        <v>3</v>
      </c>
      <c r="M200">
        <v>32</v>
      </c>
    </row>
    <row r="201" spans="1:13" x14ac:dyDescent="0.2">
      <c r="A201" t="s">
        <v>547</v>
      </c>
      <c r="B201" t="s">
        <v>722</v>
      </c>
      <c r="C201" t="s">
        <v>1155</v>
      </c>
      <c r="D201" t="s">
        <v>71</v>
      </c>
      <c r="E201" t="s">
        <v>1144</v>
      </c>
      <c r="F201" s="1">
        <v>35.164512999999999</v>
      </c>
      <c r="G201" s="1">
        <v>35.307273864746094</v>
      </c>
      <c r="H201" s="1">
        <v>0.20189216732978821</v>
      </c>
      <c r="I201" s="23">
        <f>POWER(10,((F201-40.566)/-3.7937))</f>
        <v>26.534106338884804</v>
      </c>
      <c r="L201">
        <v>3</v>
      </c>
      <c r="M201">
        <v>32</v>
      </c>
    </row>
    <row r="202" spans="1:13" x14ac:dyDescent="0.2">
      <c r="A202" t="s">
        <v>576</v>
      </c>
      <c r="B202" t="s">
        <v>723</v>
      </c>
      <c r="C202" t="s">
        <v>1155</v>
      </c>
      <c r="D202" t="s">
        <v>71</v>
      </c>
      <c r="E202" t="s">
        <v>1144</v>
      </c>
      <c r="F202" s="1">
        <v>32.224600000000002</v>
      </c>
      <c r="G202" s="1">
        <v>32.001289367675781</v>
      </c>
      <c r="H202" s="1">
        <v>0.3158113956451416</v>
      </c>
      <c r="I202" s="23">
        <f>POWER(10,((F202-40.566)/-3.7937))</f>
        <v>158.03400999382001</v>
      </c>
      <c r="J202" s="23">
        <f t="shared" ref="J202" si="161">AVERAGE(I202:I203)</f>
        <v>182.63808459871279</v>
      </c>
      <c r="K202" s="23">
        <f t="shared" ref="K202" si="162">STDEV(I202:I203)</f>
        <v>34.795415995878891</v>
      </c>
      <c r="L202">
        <v>3</v>
      </c>
      <c r="M202">
        <v>29</v>
      </c>
    </row>
    <row r="203" spans="1:13" x14ac:dyDescent="0.2">
      <c r="A203" t="s">
        <v>616</v>
      </c>
      <c r="B203" t="s">
        <v>723</v>
      </c>
      <c r="C203" t="s">
        <v>1155</v>
      </c>
      <c r="D203" t="s">
        <v>71</v>
      </c>
      <c r="E203" t="s">
        <v>1144</v>
      </c>
      <c r="F203" s="1">
        <v>31.777977</v>
      </c>
      <c r="G203" s="1">
        <v>32.001289367675781</v>
      </c>
      <c r="H203" s="1">
        <v>0.3158113956451416</v>
      </c>
      <c r="I203" s="23">
        <f>POWER(10,((F203-40.566)/-3.7937))</f>
        <v>207.24215920360558</v>
      </c>
      <c r="L203">
        <v>3</v>
      </c>
      <c r="M203">
        <v>29</v>
      </c>
    </row>
    <row r="204" spans="1:13" x14ac:dyDescent="0.2">
      <c r="A204" t="s">
        <v>83</v>
      </c>
      <c r="B204" t="s">
        <v>724</v>
      </c>
      <c r="C204" t="s">
        <v>1155</v>
      </c>
      <c r="D204" t="s">
        <v>71</v>
      </c>
      <c r="E204" t="s">
        <v>1144</v>
      </c>
      <c r="F204" t="s">
        <v>72</v>
      </c>
      <c r="G204" s="1">
        <v>37.685928344726562</v>
      </c>
      <c r="I204" s="23" t="e">
        <f>POWER(10,((F204-40.566)/-3.7937))</f>
        <v>#VALUE!</v>
      </c>
      <c r="J204" s="23" t="e">
        <f t="shared" ref="J204" si="163">AVERAGE(I204:I205)</f>
        <v>#VALUE!</v>
      </c>
      <c r="K204" s="23" t="e">
        <f t="shared" ref="K204" si="164">STDEV(I204:I205)</f>
        <v>#VALUE!</v>
      </c>
      <c r="L204">
        <v>3</v>
      </c>
      <c r="M204">
        <v>39</v>
      </c>
    </row>
    <row r="205" spans="1:13" x14ac:dyDescent="0.2">
      <c r="A205" t="s">
        <v>124</v>
      </c>
      <c r="B205" t="s">
        <v>724</v>
      </c>
      <c r="C205" t="s">
        <v>1155</v>
      </c>
      <c r="D205" t="s">
        <v>71</v>
      </c>
      <c r="E205" t="s">
        <v>1144</v>
      </c>
      <c r="F205" s="1">
        <v>37.685929999999999</v>
      </c>
      <c r="G205" s="1">
        <v>37.685928344726562</v>
      </c>
      <c r="I205" s="23">
        <f>POWER(10,((F205-40.566)/-3.7937))</f>
        <v>5.7434359838882507</v>
      </c>
      <c r="L205">
        <v>3</v>
      </c>
      <c r="M205">
        <v>34</v>
      </c>
    </row>
    <row r="206" spans="1:13" x14ac:dyDescent="0.2">
      <c r="A206" t="s">
        <v>154</v>
      </c>
      <c r="B206" t="s">
        <v>725</v>
      </c>
      <c r="C206" t="s">
        <v>1155</v>
      </c>
      <c r="D206" t="s">
        <v>71</v>
      </c>
      <c r="E206" t="s">
        <v>1144</v>
      </c>
      <c r="F206" s="1">
        <v>31.946507</v>
      </c>
      <c r="G206" s="1">
        <v>32.521186828613281</v>
      </c>
      <c r="H206" s="1">
        <v>0.81271803379058838</v>
      </c>
      <c r="I206" s="23">
        <f>POWER(10,((F206-40.566)/-3.7937))</f>
        <v>187.09167307740049</v>
      </c>
      <c r="J206" s="23">
        <f t="shared" ref="J206" si="165">AVERAGE(I206:I207)</f>
        <v>140.11088665596859</v>
      </c>
      <c r="K206" s="23">
        <f t="shared" ref="K206" si="166">STDEV(I206:I207)</f>
        <v>66.440865328142735</v>
      </c>
      <c r="L206">
        <v>3</v>
      </c>
      <c r="M206">
        <v>29</v>
      </c>
    </row>
    <row r="207" spans="1:13" x14ac:dyDescent="0.2">
      <c r="A207" t="s">
        <v>194</v>
      </c>
      <c r="B207" t="s">
        <v>725</v>
      </c>
      <c r="C207" t="s">
        <v>1155</v>
      </c>
      <c r="D207" t="s">
        <v>71</v>
      </c>
      <c r="E207" t="s">
        <v>1144</v>
      </c>
      <c r="F207" s="1">
        <v>33.095863000000001</v>
      </c>
      <c r="G207" s="1">
        <v>32.521186828613281</v>
      </c>
      <c r="H207" s="1">
        <v>0.81271803379058838</v>
      </c>
      <c r="I207" s="23">
        <f>POWER(10,((F207-40.566)/-3.7937))</f>
        <v>93.13010023453667</v>
      </c>
      <c r="L207">
        <v>3</v>
      </c>
      <c r="M207">
        <v>30</v>
      </c>
    </row>
    <row r="208" spans="1:13" x14ac:dyDescent="0.2">
      <c r="A208" t="s">
        <v>224</v>
      </c>
      <c r="B208" t="s">
        <v>726</v>
      </c>
      <c r="C208" t="s">
        <v>1155</v>
      </c>
      <c r="D208" t="s">
        <v>71</v>
      </c>
      <c r="E208" t="s">
        <v>1144</v>
      </c>
      <c r="F208" t="s">
        <v>72</v>
      </c>
      <c r="I208" s="23" t="e">
        <f>POWER(10,((F208-40.566)/-3.7937))</f>
        <v>#VALUE!</v>
      </c>
      <c r="J208" s="23" t="e">
        <f t="shared" ref="J208" si="167">AVERAGE(I208:I209)</f>
        <v>#VALUE!</v>
      </c>
      <c r="K208" s="23" t="e">
        <f t="shared" ref="K208" si="168">STDEV(I208:I209)</f>
        <v>#VALUE!</v>
      </c>
      <c r="L208">
        <v>3</v>
      </c>
      <c r="M208">
        <v>39</v>
      </c>
    </row>
    <row r="209" spans="1:13" x14ac:dyDescent="0.2">
      <c r="A209" t="s">
        <v>265</v>
      </c>
      <c r="B209" t="s">
        <v>726</v>
      </c>
      <c r="C209" t="s">
        <v>1155</v>
      </c>
      <c r="D209" t="s">
        <v>71</v>
      </c>
      <c r="E209" t="s">
        <v>1144</v>
      </c>
      <c r="F209" t="s">
        <v>72</v>
      </c>
      <c r="I209" s="23" t="e">
        <f>POWER(10,((F209-40.566)/-3.7937))</f>
        <v>#VALUE!</v>
      </c>
      <c r="L209">
        <v>3</v>
      </c>
      <c r="M209">
        <v>39</v>
      </c>
    </row>
    <row r="210" spans="1:13" x14ac:dyDescent="0.2">
      <c r="A210" t="s">
        <v>295</v>
      </c>
      <c r="B210" t="s">
        <v>727</v>
      </c>
      <c r="C210" t="s">
        <v>1155</v>
      </c>
      <c r="D210" t="s">
        <v>71</v>
      </c>
      <c r="E210" t="s">
        <v>1144</v>
      </c>
      <c r="F210" s="1">
        <v>37.011004999999997</v>
      </c>
      <c r="G210" s="1">
        <v>36.537090301513672</v>
      </c>
      <c r="H210" s="1">
        <v>0.67021715641021729</v>
      </c>
      <c r="I210" s="23">
        <f>POWER(10,((F210-40.566)/-3.7937))</f>
        <v>8.6512443305636939</v>
      </c>
      <c r="J210" s="23">
        <f t="shared" ref="J210" si="169">AVERAGE(I210:I211)</f>
        <v>12.015009588434532</v>
      </c>
      <c r="K210" s="23">
        <f t="shared" ref="K210" si="170">STDEV(I210:I211)</f>
        <v>4.7570824483203706</v>
      </c>
      <c r="L210">
        <v>3</v>
      </c>
      <c r="M210">
        <v>34</v>
      </c>
    </row>
    <row r="211" spans="1:13" x14ac:dyDescent="0.2">
      <c r="A211" t="s">
        <v>336</v>
      </c>
      <c r="B211" t="s">
        <v>727</v>
      </c>
      <c r="C211" t="s">
        <v>1155</v>
      </c>
      <c r="D211" t="s">
        <v>71</v>
      </c>
      <c r="E211" t="s">
        <v>1144</v>
      </c>
      <c r="F211" s="1">
        <v>36.063175000000001</v>
      </c>
      <c r="G211" s="1">
        <v>36.537090301513672</v>
      </c>
      <c r="H211" s="1">
        <v>0.67021715641021729</v>
      </c>
      <c r="I211" s="23">
        <f>POWER(10,((F211-40.566)/-3.7937))</f>
        <v>15.378774846305371</v>
      </c>
      <c r="L211">
        <v>3</v>
      </c>
      <c r="M211">
        <v>33</v>
      </c>
    </row>
    <row r="212" spans="1:13" x14ac:dyDescent="0.2">
      <c r="A212" t="s">
        <v>366</v>
      </c>
      <c r="B212" t="s">
        <v>728</v>
      </c>
      <c r="C212" t="s">
        <v>1155</v>
      </c>
      <c r="D212" t="s">
        <v>71</v>
      </c>
      <c r="E212" t="s">
        <v>1144</v>
      </c>
      <c r="F212" t="s">
        <v>72</v>
      </c>
      <c r="I212" s="23" t="e">
        <f>POWER(10,((F212-40.566)/-3.7937))</f>
        <v>#VALUE!</v>
      </c>
      <c r="J212" s="23" t="e">
        <f t="shared" ref="J212" si="171">AVERAGE(I212:I213)</f>
        <v>#VALUE!</v>
      </c>
      <c r="K212" s="23" t="e">
        <f t="shared" ref="K212" si="172">STDEV(I212:I213)</f>
        <v>#VALUE!</v>
      </c>
      <c r="L212">
        <v>3</v>
      </c>
      <c r="M212">
        <v>39</v>
      </c>
    </row>
    <row r="213" spans="1:13" x14ac:dyDescent="0.2">
      <c r="A213" t="s">
        <v>407</v>
      </c>
      <c r="B213" t="s">
        <v>728</v>
      </c>
      <c r="C213" t="s">
        <v>1155</v>
      </c>
      <c r="D213" t="s">
        <v>71</v>
      </c>
      <c r="E213" t="s">
        <v>1144</v>
      </c>
      <c r="F213" t="s">
        <v>72</v>
      </c>
      <c r="I213" s="23" t="e">
        <f>POWER(10,((F213-40.566)/-3.7937))</f>
        <v>#VALUE!</v>
      </c>
      <c r="L213">
        <v>3</v>
      </c>
      <c r="M213">
        <v>35</v>
      </c>
    </row>
    <row r="214" spans="1:13" x14ac:dyDescent="0.2">
      <c r="A214" t="s">
        <v>437</v>
      </c>
      <c r="B214" t="s">
        <v>729</v>
      </c>
      <c r="C214" t="s">
        <v>1155</v>
      </c>
      <c r="D214" t="s">
        <v>71</v>
      </c>
      <c r="E214" t="s">
        <v>1144</v>
      </c>
      <c r="F214" t="s">
        <v>72</v>
      </c>
      <c r="I214" s="23" t="e">
        <f>POWER(10,((F214-40.566)/-3.7937))</f>
        <v>#VALUE!</v>
      </c>
      <c r="J214" s="23" t="e">
        <f t="shared" ref="J214" si="173">AVERAGE(I214:I215)</f>
        <v>#VALUE!</v>
      </c>
      <c r="K214" s="23" t="e">
        <f t="shared" ref="K214" si="174">STDEV(I214:I215)</f>
        <v>#VALUE!</v>
      </c>
      <c r="L214">
        <v>3</v>
      </c>
      <c r="M214">
        <v>39</v>
      </c>
    </row>
    <row r="215" spans="1:13" x14ac:dyDescent="0.2">
      <c r="A215" t="s">
        <v>478</v>
      </c>
      <c r="B215" t="s">
        <v>729</v>
      </c>
      <c r="C215" t="s">
        <v>1155</v>
      </c>
      <c r="D215" t="s">
        <v>71</v>
      </c>
      <c r="E215" t="s">
        <v>1144</v>
      </c>
      <c r="F215" t="s">
        <v>72</v>
      </c>
      <c r="I215" s="23" t="e">
        <f>POWER(10,((F215-40.566)/-3.7937))</f>
        <v>#VALUE!</v>
      </c>
      <c r="L215">
        <v>3</v>
      </c>
      <c r="M215">
        <v>39</v>
      </c>
    </row>
    <row r="216" spans="1:13" x14ac:dyDescent="0.2">
      <c r="A216" t="s">
        <v>508</v>
      </c>
      <c r="B216" t="s">
        <v>730</v>
      </c>
      <c r="C216" t="s">
        <v>1155</v>
      </c>
      <c r="D216" t="s">
        <v>71</v>
      </c>
      <c r="E216" t="s">
        <v>1144</v>
      </c>
      <c r="F216" s="1">
        <v>36.60615</v>
      </c>
      <c r="G216" s="1">
        <v>36.648384094238281</v>
      </c>
      <c r="H216" s="1">
        <v>5.9728492051362991E-2</v>
      </c>
      <c r="I216" s="23">
        <f>POWER(10,((F216-40.566)/-3.7937))</f>
        <v>11.06104842996702</v>
      </c>
      <c r="J216" s="23">
        <f t="shared" ref="J216" si="175">AVERAGE(I216:I217)</f>
        <v>10.784649645293523</v>
      </c>
      <c r="K216" s="23">
        <f t="shared" ref="K216" si="176">STDEV(I216:I217)</f>
        <v>0.39088690990869801</v>
      </c>
      <c r="L216">
        <v>3</v>
      </c>
      <c r="M216">
        <v>33</v>
      </c>
    </row>
    <row r="217" spans="1:13" x14ac:dyDescent="0.2">
      <c r="A217" t="s">
        <v>548</v>
      </c>
      <c r="B217" t="s">
        <v>730</v>
      </c>
      <c r="C217" t="s">
        <v>1155</v>
      </c>
      <c r="D217" t="s">
        <v>71</v>
      </c>
      <c r="E217" t="s">
        <v>1144</v>
      </c>
      <c r="F217" s="1">
        <v>36.690620000000003</v>
      </c>
      <c r="G217" s="1">
        <v>36.648384094238281</v>
      </c>
      <c r="H217" s="1">
        <v>5.9728492051362991E-2</v>
      </c>
      <c r="I217" s="23">
        <f>POWER(10,((F217-40.566)/-3.7937))</f>
        <v>10.508250860620029</v>
      </c>
      <c r="L217">
        <v>3</v>
      </c>
      <c r="M217">
        <v>33</v>
      </c>
    </row>
    <row r="218" spans="1:13" x14ac:dyDescent="0.2">
      <c r="A218" t="s">
        <v>578</v>
      </c>
      <c r="B218" t="s">
        <v>731</v>
      </c>
      <c r="C218" t="s">
        <v>1155</v>
      </c>
      <c r="D218" t="s">
        <v>71</v>
      </c>
      <c r="E218" t="s">
        <v>1144</v>
      </c>
      <c r="F218" t="s">
        <v>72</v>
      </c>
      <c r="I218" s="23" t="e">
        <f>POWER(10,((F218-40.566)/-3.7937))</f>
        <v>#VALUE!</v>
      </c>
      <c r="J218" s="23" t="e">
        <f t="shared" ref="J218" si="177">AVERAGE(I218:I219)</f>
        <v>#VALUE!</v>
      </c>
      <c r="K218" s="23" t="e">
        <f t="shared" ref="K218" si="178">STDEV(I218:I219)</f>
        <v>#VALUE!</v>
      </c>
      <c r="L218">
        <v>3</v>
      </c>
      <c r="M218">
        <v>39</v>
      </c>
    </row>
    <row r="219" spans="1:13" x14ac:dyDescent="0.2">
      <c r="A219" t="s">
        <v>617</v>
      </c>
      <c r="B219" t="s">
        <v>731</v>
      </c>
      <c r="C219" t="s">
        <v>1155</v>
      </c>
      <c r="D219" t="s">
        <v>71</v>
      </c>
      <c r="E219" t="s">
        <v>1144</v>
      </c>
      <c r="F219" t="s">
        <v>72</v>
      </c>
      <c r="I219" s="23" t="e">
        <f>POWER(10,((F219-40.566)/-3.7937))</f>
        <v>#VALUE!</v>
      </c>
      <c r="L219">
        <v>3</v>
      </c>
      <c r="M219">
        <v>39</v>
      </c>
    </row>
    <row r="220" spans="1:13" x14ac:dyDescent="0.2">
      <c r="A220" t="s">
        <v>85</v>
      </c>
      <c r="B220" t="s">
        <v>732</v>
      </c>
      <c r="C220" t="s">
        <v>1155</v>
      </c>
      <c r="D220" t="s">
        <v>71</v>
      </c>
      <c r="E220" t="s">
        <v>1144</v>
      </c>
      <c r="F220" s="1">
        <v>18.116886000000001</v>
      </c>
      <c r="G220" s="1">
        <v>18.451927185058594</v>
      </c>
      <c r="H220" s="1">
        <v>0.47381824254989624</v>
      </c>
      <c r="I220" s="23">
        <f>POWER(10,((F220-40.566)/-3.7937))</f>
        <v>826936.43000664306</v>
      </c>
      <c r="J220" s="23">
        <f t="shared" ref="J220" si="179">AVERAGE(I220:I221)</f>
        <v>688772.17201500013</v>
      </c>
      <c r="K220" s="23">
        <f t="shared" ref="K220" si="180">STDEV(I220:I221)</f>
        <v>195393.76748699651</v>
      </c>
      <c r="L220">
        <v>3</v>
      </c>
      <c r="M220">
        <v>15</v>
      </c>
    </row>
    <row r="221" spans="1:13" x14ac:dyDescent="0.2">
      <c r="A221" t="s">
        <v>125</v>
      </c>
      <c r="B221" t="s">
        <v>732</v>
      </c>
      <c r="C221" t="s">
        <v>1155</v>
      </c>
      <c r="D221" t="s">
        <v>71</v>
      </c>
      <c r="E221" t="s">
        <v>1144</v>
      </c>
      <c r="F221" s="1">
        <v>18.786966</v>
      </c>
      <c r="G221" s="1">
        <v>18.451927185058594</v>
      </c>
      <c r="H221" s="1">
        <v>0.47381824254989624</v>
      </c>
      <c r="I221" s="23">
        <f>POWER(10,((F221-40.566)/-3.7937))</f>
        <v>550607.91402335709</v>
      </c>
      <c r="L221">
        <v>3</v>
      </c>
      <c r="M221">
        <v>15</v>
      </c>
    </row>
    <row r="222" spans="1:13" x14ac:dyDescent="0.2">
      <c r="A222" t="s">
        <v>156</v>
      </c>
      <c r="B222" t="s">
        <v>733</v>
      </c>
      <c r="C222" t="s">
        <v>1155</v>
      </c>
      <c r="D222" t="s">
        <v>71</v>
      </c>
      <c r="E222" t="s">
        <v>1144</v>
      </c>
      <c r="F222" s="1">
        <v>17.710412999999999</v>
      </c>
      <c r="G222" s="1">
        <v>18.216648101806641</v>
      </c>
      <c r="H222" s="1">
        <v>0.71592456102371216</v>
      </c>
      <c r="I222" s="23">
        <f>POWER(10,((F222-40.566)/-3.7937))</f>
        <v>1058318.3774467609</v>
      </c>
      <c r="J222" s="23">
        <f t="shared" ref="J222" si="181">AVERAGE(I222:I223)</f>
        <v>815382.10747040715</v>
      </c>
      <c r="K222" s="23">
        <f t="shared" ref="K222" si="182">STDEV(I222:I223)</f>
        <v>343563.76779289148</v>
      </c>
      <c r="L222">
        <v>3</v>
      </c>
      <c r="M222">
        <v>14</v>
      </c>
    </row>
    <row r="223" spans="1:13" x14ac:dyDescent="0.2">
      <c r="A223" t="s">
        <v>195</v>
      </c>
      <c r="B223" t="s">
        <v>733</v>
      </c>
      <c r="C223" t="s">
        <v>1155</v>
      </c>
      <c r="D223" t="s">
        <v>71</v>
      </c>
      <c r="E223" t="s">
        <v>1144</v>
      </c>
      <c r="F223" s="1">
        <v>18.722882999999999</v>
      </c>
      <c r="G223" s="1">
        <v>18.216648101806641</v>
      </c>
      <c r="H223" s="1">
        <v>0.71592456102371216</v>
      </c>
      <c r="I223" s="23">
        <f>POWER(10,((F223-40.566)/-3.7937))</f>
        <v>572445.83749405353</v>
      </c>
      <c r="L223">
        <v>3</v>
      </c>
      <c r="M223">
        <v>15</v>
      </c>
    </row>
    <row r="224" spans="1:13" x14ac:dyDescent="0.2">
      <c r="A224" t="s">
        <v>226</v>
      </c>
      <c r="B224" t="s">
        <v>734</v>
      </c>
      <c r="C224" t="s">
        <v>1155</v>
      </c>
      <c r="D224" t="s">
        <v>71</v>
      </c>
      <c r="E224" t="s">
        <v>1144</v>
      </c>
      <c r="F224" s="1">
        <v>16.684853</v>
      </c>
      <c r="G224" s="1">
        <v>17.326412200927734</v>
      </c>
      <c r="H224" s="1">
        <v>0.90730363130569458</v>
      </c>
      <c r="I224" s="23">
        <f>POWER(10,((F224-40.566)/-3.7937))</f>
        <v>1972189.9019667816</v>
      </c>
      <c r="J224" s="23">
        <f t="shared" ref="J224" si="183">AVERAGE(I224:I225)</f>
        <v>1438674.1338889049</v>
      </c>
      <c r="K224" s="23">
        <f t="shared" ref="K224" si="184">STDEV(I224:I225)</f>
        <v>754505.23495563178</v>
      </c>
      <c r="L224">
        <v>3</v>
      </c>
      <c r="M224">
        <v>13</v>
      </c>
    </row>
    <row r="225" spans="1:13" x14ac:dyDescent="0.2">
      <c r="A225" t="s">
        <v>266</v>
      </c>
      <c r="B225" t="s">
        <v>734</v>
      </c>
      <c r="C225" t="s">
        <v>1155</v>
      </c>
      <c r="D225" t="s">
        <v>71</v>
      </c>
      <c r="E225" t="s">
        <v>1144</v>
      </c>
      <c r="F225" s="1">
        <v>17.967974000000002</v>
      </c>
      <c r="G225" s="1">
        <v>17.326412200927734</v>
      </c>
      <c r="H225" s="1">
        <v>0.90730363130569458</v>
      </c>
      <c r="I225" s="23">
        <f>POWER(10,((F225-40.566)/-3.7937))</f>
        <v>905158.36581102828</v>
      </c>
      <c r="L225">
        <v>3</v>
      </c>
      <c r="M225">
        <v>15</v>
      </c>
    </row>
    <row r="226" spans="1:13" x14ac:dyDescent="0.2">
      <c r="A226" t="s">
        <v>297</v>
      </c>
      <c r="B226" t="s">
        <v>735</v>
      </c>
      <c r="C226" t="s">
        <v>1155</v>
      </c>
      <c r="D226" t="s">
        <v>71</v>
      </c>
      <c r="E226" t="s">
        <v>1144</v>
      </c>
      <c r="F226" s="1">
        <v>17.322243</v>
      </c>
      <c r="G226" s="1">
        <v>17.940460205078125</v>
      </c>
      <c r="H226" s="1">
        <v>0.87429153919219971</v>
      </c>
      <c r="I226" s="23">
        <f>POWER(10,((F226-40.566)/-3.7937))</f>
        <v>1339479.196018103</v>
      </c>
      <c r="J226" s="23">
        <f t="shared" ref="J226" si="185">AVERAGE(I226:I227)</f>
        <v>985958.63217952149</v>
      </c>
      <c r="K226" s="23">
        <f t="shared" ref="K226" si="186">STDEV(I226:I227)</f>
        <v>499953.57595830545</v>
      </c>
      <c r="L226">
        <v>3</v>
      </c>
      <c r="M226">
        <v>14</v>
      </c>
    </row>
    <row r="227" spans="1:13" x14ac:dyDescent="0.2">
      <c r="A227" t="s">
        <v>337</v>
      </c>
      <c r="B227" t="s">
        <v>735</v>
      </c>
      <c r="C227" t="s">
        <v>1155</v>
      </c>
      <c r="D227" t="s">
        <v>71</v>
      </c>
      <c r="E227" t="s">
        <v>1144</v>
      </c>
      <c r="F227" s="1">
        <v>18.558678</v>
      </c>
      <c r="G227" s="1">
        <v>17.940460205078125</v>
      </c>
      <c r="H227" s="1">
        <v>0.87429153919219971</v>
      </c>
      <c r="I227" s="23">
        <f>POWER(10,((F227-40.566)/-3.7937))</f>
        <v>632438.06834093994</v>
      </c>
      <c r="L227">
        <v>3</v>
      </c>
      <c r="M227">
        <v>15</v>
      </c>
    </row>
    <row r="228" spans="1:13" x14ac:dyDescent="0.2">
      <c r="A228" t="s">
        <v>368</v>
      </c>
      <c r="B228" t="s">
        <v>736</v>
      </c>
      <c r="C228" t="s">
        <v>1155</v>
      </c>
      <c r="D228" t="s">
        <v>71</v>
      </c>
      <c r="E228" t="s">
        <v>1144</v>
      </c>
      <c r="F228" s="1">
        <v>36.810890000000001</v>
      </c>
      <c r="G228" s="1">
        <v>36.741786956787109</v>
      </c>
      <c r="H228" s="1">
        <v>9.7726739943027496E-2</v>
      </c>
      <c r="I228" s="23">
        <f>POWER(10,((F228-40.566)/-3.7937))</f>
        <v>9.7684998130082654</v>
      </c>
      <c r="J228" s="23">
        <f t="shared" ref="J228" si="187">AVERAGE(I228:I229)</f>
        <v>10.195885526415717</v>
      </c>
      <c r="K228" s="23">
        <f t="shared" ref="K228" si="188">STDEV(I228:I229)</f>
        <v>0.60441467226531853</v>
      </c>
      <c r="L228">
        <v>3</v>
      </c>
      <c r="M228">
        <v>34</v>
      </c>
    </row>
    <row r="229" spans="1:13" x14ac:dyDescent="0.2">
      <c r="A229" t="s">
        <v>408</v>
      </c>
      <c r="B229" t="s">
        <v>736</v>
      </c>
      <c r="C229" t="s">
        <v>1155</v>
      </c>
      <c r="D229" t="s">
        <v>71</v>
      </c>
      <c r="E229" t="s">
        <v>1144</v>
      </c>
      <c r="F229" s="1">
        <v>36.672683999999997</v>
      </c>
      <c r="G229" s="1">
        <v>36.741786956787109</v>
      </c>
      <c r="H229" s="1">
        <v>9.7726739943027496E-2</v>
      </c>
      <c r="I229" s="23">
        <f>POWER(10,((F229-40.566)/-3.7937))</f>
        <v>10.623271239823168</v>
      </c>
      <c r="L229">
        <v>3</v>
      </c>
      <c r="M229">
        <v>33</v>
      </c>
    </row>
    <row r="230" spans="1:13" x14ac:dyDescent="0.2">
      <c r="A230" t="s">
        <v>439</v>
      </c>
      <c r="B230" t="s">
        <v>737</v>
      </c>
      <c r="C230" t="s">
        <v>1155</v>
      </c>
      <c r="D230" t="s">
        <v>71</v>
      </c>
      <c r="E230" t="s">
        <v>1144</v>
      </c>
      <c r="F230" s="1">
        <v>36.618617999999998</v>
      </c>
      <c r="G230" s="1">
        <v>36.618618011474609</v>
      </c>
      <c r="I230" s="23">
        <f>POWER(10,((F230-40.566)/-3.7937))</f>
        <v>10.977660426226434</v>
      </c>
      <c r="J230" s="23" t="e">
        <f t="shared" ref="J230" si="189">AVERAGE(I230:I231)</f>
        <v>#VALUE!</v>
      </c>
      <c r="K230" s="23" t="e">
        <f t="shared" ref="K230" si="190">STDEV(I230:I231)</f>
        <v>#VALUE!</v>
      </c>
      <c r="L230">
        <v>3</v>
      </c>
      <c r="M230">
        <v>34</v>
      </c>
    </row>
    <row r="231" spans="1:13" x14ac:dyDescent="0.2">
      <c r="A231" t="s">
        <v>479</v>
      </c>
      <c r="B231" t="s">
        <v>737</v>
      </c>
      <c r="C231" t="s">
        <v>1155</v>
      </c>
      <c r="D231" t="s">
        <v>71</v>
      </c>
      <c r="E231" t="s">
        <v>1144</v>
      </c>
      <c r="F231" t="s">
        <v>72</v>
      </c>
      <c r="G231" s="1">
        <v>36.618618011474609</v>
      </c>
      <c r="I231" s="23" t="e">
        <f>POWER(10,((F231-40.566)/-3.7937))</f>
        <v>#VALUE!</v>
      </c>
      <c r="L231">
        <v>3</v>
      </c>
      <c r="M231">
        <v>39</v>
      </c>
    </row>
    <row r="232" spans="1:13" x14ac:dyDescent="0.2">
      <c r="A232" t="s">
        <v>510</v>
      </c>
      <c r="B232" t="s">
        <v>738</v>
      </c>
      <c r="C232" t="s">
        <v>1155</v>
      </c>
      <c r="D232" t="s">
        <v>71</v>
      </c>
      <c r="E232" t="s">
        <v>1144</v>
      </c>
      <c r="F232" t="s">
        <v>72</v>
      </c>
      <c r="I232" s="23" t="e">
        <f>POWER(10,((F232-40.566)/-3.7937))</f>
        <v>#VALUE!</v>
      </c>
      <c r="J232" s="23" t="e">
        <f t="shared" ref="J232" si="191">AVERAGE(I232:I233)</f>
        <v>#VALUE!</v>
      </c>
      <c r="K232" s="23" t="e">
        <f t="shared" ref="K232" si="192">STDEV(I232:I233)</f>
        <v>#VALUE!</v>
      </c>
      <c r="L232">
        <v>3</v>
      </c>
      <c r="M232">
        <v>39</v>
      </c>
    </row>
    <row r="233" spans="1:13" x14ac:dyDescent="0.2">
      <c r="A233" t="s">
        <v>549</v>
      </c>
      <c r="B233" t="s">
        <v>738</v>
      </c>
      <c r="C233" t="s">
        <v>1155</v>
      </c>
      <c r="D233" t="s">
        <v>71</v>
      </c>
      <c r="E233" t="s">
        <v>1144</v>
      </c>
      <c r="F233" t="s">
        <v>72</v>
      </c>
      <c r="I233" s="23" t="e">
        <f>POWER(10,((F233-40.566)/-3.7937))</f>
        <v>#VALUE!</v>
      </c>
      <c r="L233">
        <v>3</v>
      </c>
      <c r="M233">
        <v>39</v>
      </c>
    </row>
    <row r="234" spans="1:13" x14ac:dyDescent="0.2">
      <c r="A234" t="s">
        <v>580</v>
      </c>
      <c r="B234" t="s">
        <v>739</v>
      </c>
      <c r="C234" t="s">
        <v>1155</v>
      </c>
      <c r="D234" t="s">
        <v>71</v>
      </c>
      <c r="E234" t="s">
        <v>1144</v>
      </c>
      <c r="F234" s="1">
        <v>38.675240000000002</v>
      </c>
      <c r="G234" s="1">
        <v>38.675239562988281</v>
      </c>
      <c r="I234" s="23">
        <f>POWER(10,((F234-40.566)/-3.7937))</f>
        <v>3.1506104345160102</v>
      </c>
      <c r="J234" s="23" t="e">
        <f t="shared" ref="J234" si="193">AVERAGE(I234:I235)</f>
        <v>#VALUE!</v>
      </c>
      <c r="K234" s="23" t="e">
        <f t="shared" ref="K234" si="194">STDEV(I234:I235)</f>
        <v>#VALUE!</v>
      </c>
      <c r="L234">
        <v>3</v>
      </c>
      <c r="M234">
        <v>35</v>
      </c>
    </row>
    <row r="235" spans="1:13" x14ac:dyDescent="0.2">
      <c r="A235" t="s">
        <v>618</v>
      </c>
      <c r="B235" t="s">
        <v>739</v>
      </c>
      <c r="C235" t="s">
        <v>1155</v>
      </c>
      <c r="D235" t="s">
        <v>71</v>
      </c>
      <c r="E235" t="s">
        <v>1144</v>
      </c>
      <c r="F235" t="s">
        <v>72</v>
      </c>
      <c r="G235" s="1">
        <v>38.675239562988281</v>
      </c>
      <c r="I235" s="23" t="e">
        <f>POWER(10,((F235-40.566)/-3.7937))</f>
        <v>#VALUE!</v>
      </c>
      <c r="L235">
        <v>3</v>
      </c>
      <c r="M235">
        <v>39</v>
      </c>
    </row>
    <row r="236" spans="1:13" x14ac:dyDescent="0.2">
      <c r="A236" t="s">
        <v>87</v>
      </c>
      <c r="B236" t="s">
        <v>740</v>
      </c>
      <c r="C236" t="s">
        <v>1155</v>
      </c>
      <c r="D236" t="s">
        <v>71</v>
      </c>
      <c r="E236" t="s">
        <v>1144</v>
      </c>
      <c r="F236" s="1">
        <v>36.161586999999997</v>
      </c>
      <c r="G236" s="1">
        <v>35.760677337646484</v>
      </c>
      <c r="H236" s="1">
        <v>0.5669715404510498</v>
      </c>
      <c r="I236" s="23">
        <f>POWER(10,((F236-40.566)/-3.7937))</f>
        <v>14.487079275443412</v>
      </c>
      <c r="J236" s="23">
        <f t="shared" ref="J236" si="195">AVERAGE(I236:I237)</f>
        <v>19.027906277960174</v>
      </c>
      <c r="K236" s="23">
        <f t="shared" ref="K236" si="196">STDEV(I236:I237)</f>
        <v>6.4216991313491754</v>
      </c>
      <c r="L236">
        <v>3</v>
      </c>
      <c r="M236">
        <v>33</v>
      </c>
    </row>
    <row r="237" spans="1:13" x14ac:dyDescent="0.2">
      <c r="A237" t="s">
        <v>126</v>
      </c>
      <c r="B237" t="s">
        <v>740</v>
      </c>
      <c r="C237" t="s">
        <v>1155</v>
      </c>
      <c r="D237" t="s">
        <v>71</v>
      </c>
      <c r="E237" t="s">
        <v>1144</v>
      </c>
      <c r="F237" s="1">
        <v>35.359768000000003</v>
      </c>
      <c r="G237" s="1">
        <v>35.760677337646484</v>
      </c>
      <c r="H237" s="1">
        <v>0.5669715404510498</v>
      </c>
      <c r="I237" s="23">
        <f>POWER(10,((F237-40.566)/-3.7937))</f>
        <v>23.568733280476934</v>
      </c>
      <c r="L237">
        <v>3</v>
      </c>
      <c r="M237">
        <v>32</v>
      </c>
    </row>
    <row r="238" spans="1:13" x14ac:dyDescent="0.2">
      <c r="A238" t="s">
        <v>158</v>
      </c>
      <c r="B238" t="s">
        <v>741</v>
      </c>
      <c r="C238" t="s">
        <v>1155</v>
      </c>
      <c r="D238" t="s">
        <v>71</v>
      </c>
      <c r="E238" t="s">
        <v>1144</v>
      </c>
      <c r="F238" s="1">
        <v>32.794110000000003</v>
      </c>
      <c r="G238" s="1">
        <v>33.322174072265625</v>
      </c>
      <c r="H238" s="1">
        <v>0.74679899215698242</v>
      </c>
      <c r="I238" s="23">
        <f>POWER(10,((F238-40.566)/-3.7937))</f>
        <v>111.84861854785044</v>
      </c>
      <c r="J238" s="23">
        <f t="shared" ref="J238" si="197">AVERAGE(I238:I239)</f>
        <v>85.382722404758212</v>
      </c>
      <c r="K238" s="23">
        <f t="shared" ref="K238" si="198">STDEV(I238:I239)</f>
        <v>37.42842926591878</v>
      </c>
      <c r="L238">
        <v>3</v>
      </c>
      <c r="M238">
        <v>30</v>
      </c>
    </row>
    <row r="239" spans="1:13" x14ac:dyDescent="0.2">
      <c r="A239" t="s">
        <v>196</v>
      </c>
      <c r="B239" t="s">
        <v>741</v>
      </c>
      <c r="C239" t="s">
        <v>1155</v>
      </c>
      <c r="D239" t="s">
        <v>71</v>
      </c>
      <c r="E239" t="s">
        <v>1144</v>
      </c>
      <c r="F239" s="1">
        <v>33.850242999999999</v>
      </c>
      <c r="G239" s="1">
        <v>33.322174072265625</v>
      </c>
      <c r="H239" s="1">
        <v>0.74679899215698242</v>
      </c>
      <c r="I239" s="23">
        <f>POWER(10,((F239-40.566)/-3.7937))</f>
        <v>58.916826261665982</v>
      </c>
      <c r="L239">
        <v>3</v>
      </c>
      <c r="M239">
        <v>31</v>
      </c>
    </row>
    <row r="240" spans="1:13" x14ac:dyDescent="0.2">
      <c r="A240" t="s">
        <v>228</v>
      </c>
      <c r="B240" t="s">
        <v>742</v>
      </c>
      <c r="C240" t="s">
        <v>1155</v>
      </c>
      <c r="D240" t="s">
        <v>71</v>
      </c>
      <c r="E240" t="s">
        <v>1144</v>
      </c>
      <c r="F240" s="1">
        <v>34.385662000000004</v>
      </c>
      <c r="G240" s="1">
        <v>34.185321807861328</v>
      </c>
      <c r="H240" s="1">
        <v>0.28332391381263733</v>
      </c>
      <c r="I240" s="23">
        <f>POWER(10,((F240-40.566)/-3.7937))</f>
        <v>42.570193327570081</v>
      </c>
      <c r="J240" s="23">
        <f t="shared" ref="J240" si="199">AVERAGE(I240:I241)</f>
        <v>48.430316395650792</v>
      </c>
      <c r="K240" s="23">
        <f t="shared" ref="K240" si="200">STDEV(I240:I241)</f>
        <v>8.2874655200552674</v>
      </c>
      <c r="L240">
        <v>3</v>
      </c>
      <c r="M240">
        <v>31</v>
      </c>
    </row>
    <row r="241" spans="1:13" x14ac:dyDescent="0.2">
      <c r="A241" t="s">
        <v>267</v>
      </c>
      <c r="B241" t="s">
        <v>742</v>
      </c>
      <c r="C241" t="s">
        <v>1155</v>
      </c>
      <c r="D241" t="s">
        <v>71</v>
      </c>
      <c r="E241" t="s">
        <v>1144</v>
      </c>
      <c r="F241" s="1">
        <v>33.98498</v>
      </c>
      <c r="G241" s="1">
        <v>34.185321807861328</v>
      </c>
      <c r="H241" s="1">
        <v>0.28332391381263733</v>
      </c>
      <c r="I241" s="23">
        <f>POWER(10,((F241-40.566)/-3.7937))</f>
        <v>54.290439463731509</v>
      </c>
      <c r="L241">
        <v>3</v>
      </c>
      <c r="M241">
        <v>30</v>
      </c>
    </row>
    <row r="242" spans="1:13" x14ac:dyDescent="0.2">
      <c r="A242" t="s">
        <v>299</v>
      </c>
      <c r="B242" t="s">
        <v>743</v>
      </c>
      <c r="C242" t="s">
        <v>1155</v>
      </c>
      <c r="D242" t="s">
        <v>71</v>
      </c>
      <c r="E242" t="s">
        <v>1144</v>
      </c>
      <c r="F242" s="1">
        <v>36.82694</v>
      </c>
      <c r="G242" s="1">
        <v>36.453899383544922</v>
      </c>
      <c r="H242" s="1">
        <v>0.5275571346282959</v>
      </c>
      <c r="I242" s="23">
        <f>POWER(10,((F242-40.566)/-3.7937))</f>
        <v>9.6738015568869038</v>
      </c>
      <c r="J242" s="23">
        <f t="shared" ref="J242" si="201">AVERAGE(I242:I243)</f>
        <v>12.444192435821602</v>
      </c>
      <c r="K242" s="23">
        <f t="shared" ref="K242" si="202">STDEV(I242:I243)</f>
        <v>3.9179243540641742</v>
      </c>
      <c r="L242">
        <v>3</v>
      </c>
      <c r="M242">
        <v>34</v>
      </c>
    </row>
    <row r="243" spans="1:13" x14ac:dyDescent="0.2">
      <c r="A243" t="s">
        <v>338</v>
      </c>
      <c r="B243" t="s">
        <v>743</v>
      </c>
      <c r="C243" t="s">
        <v>1155</v>
      </c>
      <c r="D243" t="s">
        <v>71</v>
      </c>
      <c r="E243" t="s">
        <v>1144</v>
      </c>
      <c r="F243" s="1">
        <v>36.080860000000001</v>
      </c>
      <c r="G243" s="1">
        <v>36.453899383544922</v>
      </c>
      <c r="H243" s="1">
        <v>0.5275571346282959</v>
      </c>
      <c r="I243" s="23">
        <f>POWER(10,((F243-40.566)/-3.7937))</f>
        <v>15.214583314756302</v>
      </c>
      <c r="L243">
        <v>3</v>
      </c>
      <c r="M243">
        <v>33</v>
      </c>
    </row>
    <row r="244" spans="1:13" x14ac:dyDescent="0.2">
      <c r="A244" t="s">
        <v>370</v>
      </c>
      <c r="B244" t="s">
        <v>744</v>
      </c>
      <c r="C244" t="s">
        <v>1155</v>
      </c>
      <c r="D244" t="s">
        <v>71</v>
      </c>
      <c r="E244" t="s">
        <v>1144</v>
      </c>
      <c r="F244" s="1">
        <v>32.421565999999999</v>
      </c>
      <c r="G244" s="1">
        <v>32.440696716308594</v>
      </c>
      <c r="H244" s="1">
        <v>2.7054905891418457E-2</v>
      </c>
      <c r="I244" s="23">
        <f>POWER(10,((F244-40.566)/-3.7937))</f>
        <v>140.22689755830251</v>
      </c>
      <c r="J244" s="23">
        <f t="shared" ref="J244" si="203">AVERAGE(I244:I245)</f>
        <v>138.6174478628775</v>
      </c>
      <c r="K244" s="23">
        <f t="shared" ref="K244" si="204">STDEV(I244:I245)</f>
        <v>2.2761055872272808</v>
      </c>
      <c r="L244">
        <v>3</v>
      </c>
      <c r="M244">
        <v>29</v>
      </c>
    </row>
    <row r="245" spans="1:13" x14ac:dyDescent="0.2">
      <c r="A245" t="s">
        <v>409</v>
      </c>
      <c r="B245" t="s">
        <v>744</v>
      </c>
      <c r="C245" t="s">
        <v>1155</v>
      </c>
      <c r="D245" t="s">
        <v>71</v>
      </c>
      <c r="E245" t="s">
        <v>1144</v>
      </c>
      <c r="F245" s="1">
        <v>32.459826999999997</v>
      </c>
      <c r="G245" s="1">
        <v>32.440696716308594</v>
      </c>
      <c r="H245" s="1">
        <v>2.7054905891418457E-2</v>
      </c>
      <c r="I245" s="23">
        <f>POWER(10,((F245-40.566)/-3.7937))</f>
        <v>137.00799816745251</v>
      </c>
      <c r="L245">
        <v>3</v>
      </c>
      <c r="M245">
        <v>29</v>
      </c>
    </row>
    <row r="246" spans="1:13" x14ac:dyDescent="0.2">
      <c r="A246" t="s">
        <v>441</v>
      </c>
      <c r="B246" t="s">
        <v>745</v>
      </c>
      <c r="C246" t="s">
        <v>1155</v>
      </c>
      <c r="D246" t="s">
        <v>71</v>
      </c>
      <c r="E246" t="s">
        <v>1144</v>
      </c>
      <c r="F246" s="1">
        <v>37.578395999999998</v>
      </c>
      <c r="G246" s="1">
        <v>37.578395843505859</v>
      </c>
      <c r="I246" s="23">
        <f>POWER(10,((F246-40.566)/-3.7937))</f>
        <v>6.1308007176616837</v>
      </c>
      <c r="J246" s="23" t="e">
        <f t="shared" ref="J246" si="205">AVERAGE(I246:I247)</f>
        <v>#VALUE!</v>
      </c>
      <c r="K246" s="23" t="e">
        <f t="shared" ref="K246" si="206">STDEV(I246:I247)</f>
        <v>#VALUE!</v>
      </c>
      <c r="L246">
        <v>3</v>
      </c>
      <c r="M246">
        <v>34</v>
      </c>
    </row>
    <row r="247" spans="1:13" x14ac:dyDescent="0.2">
      <c r="A247" t="s">
        <v>480</v>
      </c>
      <c r="B247" t="s">
        <v>745</v>
      </c>
      <c r="C247" t="s">
        <v>1155</v>
      </c>
      <c r="D247" t="s">
        <v>71</v>
      </c>
      <c r="E247" t="s">
        <v>1144</v>
      </c>
      <c r="F247" t="s">
        <v>72</v>
      </c>
      <c r="G247" s="1">
        <v>37.578395843505859</v>
      </c>
      <c r="I247" s="23" t="e">
        <f>POWER(10,((F247-40.566)/-3.7937))</f>
        <v>#VALUE!</v>
      </c>
      <c r="L247">
        <v>3</v>
      </c>
      <c r="M247">
        <v>39</v>
      </c>
    </row>
    <row r="248" spans="1:13" x14ac:dyDescent="0.2">
      <c r="A248" t="s">
        <v>512</v>
      </c>
      <c r="B248" t="s">
        <v>746</v>
      </c>
      <c r="C248" t="s">
        <v>1155</v>
      </c>
      <c r="D248" t="s">
        <v>71</v>
      </c>
      <c r="E248" t="s">
        <v>1144</v>
      </c>
      <c r="F248" s="1">
        <v>33.925033999999997</v>
      </c>
      <c r="G248" s="1">
        <v>33.920570373535156</v>
      </c>
      <c r="H248" s="1">
        <v>6.3146091997623444E-3</v>
      </c>
      <c r="I248" s="23">
        <f>POWER(10,((F248-40.566)/-3.7937))</f>
        <v>56.302128994074728</v>
      </c>
      <c r="J248" s="23">
        <f t="shared" ref="J248" si="207">AVERAGE(I248:I249)</f>
        <v>56.45514090186299</v>
      </c>
      <c r="K248" s="23">
        <f t="shared" ref="K248" si="208">STDEV(I248:I249)</f>
        <v>0.21639151519874611</v>
      </c>
      <c r="L248">
        <v>3</v>
      </c>
      <c r="M248">
        <v>30</v>
      </c>
    </row>
    <row r="249" spans="1:13" x14ac:dyDescent="0.2">
      <c r="A249" t="s">
        <v>550</v>
      </c>
      <c r="B249" t="s">
        <v>746</v>
      </c>
      <c r="C249" t="s">
        <v>1155</v>
      </c>
      <c r="D249" t="s">
        <v>71</v>
      </c>
      <c r="E249" t="s">
        <v>1144</v>
      </c>
      <c r="F249" s="1">
        <v>33.916103</v>
      </c>
      <c r="G249" s="1">
        <v>33.920570373535156</v>
      </c>
      <c r="H249" s="1">
        <v>6.3146091997623444E-3</v>
      </c>
      <c r="I249" s="23">
        <f>POWER(10,((F249-40.566)/-3.7937))</f>
        <v>56.608152809651259</v>
      </c>
      <c r="L249">
        <v>3</v>
      </c>
      <c r="M249">
        <v>31</v>
      </c>
    </row>
    <row r="250" spans="1:13" x14ac:dyDescent="0.2">
      <c r="A250" t="s">
        <v>582</v>
      </c>
      <c r="B250" t="s">
        <v>747</v>
      </c>
      <c r="C250" t="s">
        <v>1155</v>
      </c>
      <c r="D250" t="s">
        <v>71</v>
      </c>
      <c r="E250" t="s">
        <v>1144</v>
      </c>
      <c r="F250" s="1">
        <v>35.019126999999997</v>
      </c>
      <c r="G250" s="1">
        <v>34.723674774169922</v>
      </c>
      <c r="H250" s="1">
        <v>0.41783240437507629</v>
      </c>
      <c r="I250" s="23">
        <f>POWER(10,((F250-40.566)/-3.7937))</f>
        <v>28.981941433539017</v>
      </c>
      <c r="J250" s="23">
        <f t="shared" ref="J250" si="209">AVERAGE(I250:I251)</f>
        <v>35.233263681831943</v>
      </c>
      <c r="K250" s="23">
        <f t="shared" ref="K250" si="210">STDEV(I250:I251)</f>
        <v>8.8407047063004995</v>
      </c>
      <c r="L250">
        <v>3</v>
      </c>
      <c r="M250">
        <v>31</v>
      </c>
    </row>
    <row r="251" spans="1:13" x14ac:dyDescent="0.2">
      <c r="A251" t="s">
        <v>619</v>
      </c>
      <c r="B251" t="s">
        <v>747</v>
      </c>
      <c r="C251" t="s">
        <v>1155</v>
      </c>
      <c r="D251" t="s">
        <v>71</v>
      </c>
      <c r="E251" t="s">
        <v>1144</v>
      </c>
      <c r="F251" s="1">
        <v>34.428223000000003</v>
      </c>
      <c r="G251" s="1">
        <v>34.723674774169922</v>
      </c>
      <c r="H251" s="1">
        <v>0.41783240437507629</v>
      </c>
      <c r="I251" s="23">
        <f>POWER(10,((F251-40.566)/-3.7937))</f>
        <v>41.484585930124865</v>
      </c>
      <c r="L251">
        <v>3</v>
      </c>
      <c r="M251">
        <v>31</v>
      </c>
    </row>
    <row r="252" spans="1:13" x14ac:dyDescent="0.2">
      <c r="A252" t="s">
        <v>89</v>
      </c>
      <c r="B252" t="s">
        <v>748</v>
      </c>
      <c r="C252" t="s">
        <v>1155</v>
      </c>
      <c r="D252" t="s">
        <v>71</v>
      </c>
      <c r="E252" t="s">
        <v>1144</v>
      </c>
      <c r="F252" s="1">
        <v>37.787421999999999</v>
      </c>
      <c r="G252" s="1">
        <v>37.843231201171875</v>
      </c>
      <c r="H252" s="1">
        <v>7.892318069934845E-2</v>
      </c>
      <c r="I252" s="23">
        <f>POWER(10,((F252-40.566)/-3.7937))</f>
        <v>5.4003139745843542</v>
      </c>
      <c r="J252" s="23">
        <f t="shared" ref="J252" si="211">AVERAGE(I252:I253)</f>
        <v>5.2234526013403508</v>
      </c>
      <c r="K252" s="23">
        <f t="shared" ref="K252" si="212">STDEV(I252:I253)</f>
        <v>0.25011975270159964</v>
      </c>
      <c r="L252">
        <v>3</v>
      </c>
      <c r="M252">
        <v>35</v>
      </c>
    </row>
    <row r="253" spans="1:13" x14ac:dyDescent="0.2">
      <c r="A253" t="s">
        <v>127</v>
      </c>
      <c r="B253" t="s">
        <v>748</v>
      </c>
      <c r="C253" t="s">
        <v>1155</v>
      </c>
      <c r="D253" t="s">
        <v>71</v>
      </c>
      <c r="E253" t="s">
        <v>1144</v>
      </c>
      <c r="F253" s="1">
        <v>37.899036000000002</v>
      </c>
      <c r="G253" s="1">
        <v>37.843231201171875</v>
      </c>
      <c r="H253" s="1">
        <v>7.892318069934845E-2</v>
      </c>
      <c r="I253" s="23">
        <f>POWER(10,((F253-40.566)/-3.7937))</f>
        <v>5.0465912280963474</v>
      </c>
      <c r="L253">
        <v>3</v>
      </c>
      <c r="M253">
        <v>35</v>
      </c>
    </row>
    <row r="254" spans="1:13" x14ac:dyDescent="0.2">
      <c r="A254" t="s">
        <v>160</v>
      </c>
      <c r="B254" t="s">
        <v>749</v>
      </c>
      <c r="C254" t="s">
        <v>1155</v>
      </c>
      <c r="D254" t="s">
        <v>71</v>
      </c>
      <c r="E254" t="s">
        <v>1144</v>
      </c>
      <c r="F254" s="1">
        <v>32.061529999999998</v>
      </c>
      <c r="G254" s="1">
        <v>33.145343780517578</v>
      </c>
      <c r="H254" s="1">
        <v>1.5327426195144653</v>
      </c>
      <c r="I254" s="23">
        <f>POWER(10,((F254-40.566)/-3.7937))</f>
        <v>174.47571296855787</v>
      </c>
      <c r="J254" s="23">
        <f t="shared" ref="J254" si="213">AVERAGE(I254:I255)</f>
        <v>110.64399718598149</v>
      </c>
      <c r="K254" s="23">
        <f t="shared" ref="K254" si="214">STDEV(I254:I255)</f>
        <v>90.271678169264263</v>
      </c>
      <c r="L254">
        <v>3</v>
      </c>
      <c r="M254">
        <v>29</v>
      </c>
    </row>
    <row r="255" spans="1:13" x14ac:dyDescent="0.2">
      <c r="A255" t="s">
        <v>197</v>
      </c>
      <c r="B255" t="s">
        <v>749</v>
      </c>
      <c r="C255" t="s">
        <v>1155</v>
      </c>
      <c r="D255" t="s">
        <v>71</v>
      </c>
      <c r="E255" t="s">
        <v>1144</v>
      </c>
      <c r="F255" s="1">
        <v>34.229156000000003</v>
      </c>
      <c r="G255" s="1">
        <v>33.145343780517578</v>
      </c>
      <c r="H255" s="1">
        <v>1.5327426195144653</v>
      </c>
      <c r="I255" s="23">
        <f>POWER(10,((F255-40.566)/-3.7937))</f>
        <v>46.812281403405109</v>
      </c>
      <c r="L255">
        <v>3</v>
      </c>
      <c r="M255">
        <v>31</v>
      </c>
    </row>
    <row r="256" spans="1:13" x14ac:dyDescent="0.2">
      <c r="A256" t="s">
        <v>230</v>
      </c>
      <c r="B256" t="s">
        <v>750</v>
      </c>
      <c r="C256" t="s">
        <v>1155</v>
      </c>
      <c r="D256" t="s">
        <v>71</v>
      </c>
      <c r="E256" t="s">
        <v>1144</v>
      </c>
      <c r="F256" t="s">
        <v>72</v>
      </c>
      <c r="G256" s="1">
        <v>36.116790771484375</v>
      </c>
      <c r="I256" s="23" t="e">
        <f>POWER(10,((F256-40.566)/-3.7937))</f>
        <v>#VALUE!</v>
      </c>
      <c r="J256" s="23" t="e">
        <f t="shared" ref="J256" si="215">AVERAGE(I256:I257)</f>
        <v>#VALUE!</v>
      </c>
      <c r="K256" s="23" t="e">
        <f t="shared" ref="K256" si="216">STDEV(I256:I257)</f>
        <v>#VALUE!</v>
      </c>
      <c r="L256">
        <v>3</v>
      </c>
      <c r="M256">
        <v>39</v>
      </c>
    </row>
    <row r="257" spans="1:13" x14ac:dyDescent="0.2">
      <c r="A257" t="s">
        <v>268</v>
      </c>
      <c r="B257" t="s">
        <v>750</v>
      </c>
      <c r="C257" t="s">
        <v>1155</v>
      </c>
      <c r="D257" t="s">
        <v>71</v>
      </c>
      <c r="E257" t="s">
        <v>1144</v>
      </c>
      <c r="F257" s="1">
        <v>36.116790000000002</v>
      </c>
      <c r="G257" s="1">
        <v>36.116790771484375</v>
      </c>
      <c r="I257" s="23">
        <f>POWER(10,((F257-40.566)/-3.7937))</f>
        <v>14.886379890892096</v>
      </c>
      <c r="L257">
        <v>3</v>
      </c>
      <c r="M257">
        <v>33</v>
      </c>
    </row>
    <row r="258" spans="1:13" x14ac:dyDescent="0.2">
      <c r="A258" t="s">
        <v>301</v>
      </c>
      <c r="B258" t="s">
        <v>751</v>
      </c>
      <c r="C258" t="s">
        <v>1155</v>
      </c>
      <c r="D258" t="s">
        <v>71</v>
      </c>
      <c r="E258" t="s">
        <v>1144</v>
      </c>
      <c r="F258" s="1">
        <v>35.700299999999999</v>
      </c>
      <c r="G258" s="1">
        <v>36.050514221191406</v>
      </c>
      <c r="H258" s="1">
        <v>0.49528279900550842</v>
      </c>
      <c r="I258" s="23">
        <f>POWER(10,((F258-40.566)/-3.7937))</f>
        <v>19.167864942969963</v>
      </c>
      <c r="J258" s="23">
        <f t="shared" ref="J258" si="217">AVERAGE(I258:I259)</f>
        <v>15.848814677395451</v>
      </c>
      <c r="K258" s="23">
        <f t="shared" ref="K258" si="218">STDEV(I258:I259)</f>
        <v>4.6938458997734971</v>
      </c>
      <c r="L258">
        <v>3</v>
      </c>
      <c r="M258">
        <v>32</v>
      </c>
    </row>
    <row r="259" spans="1:13" x14ac:dyDescent="0.2">
      <c r="A259" t="s">
        <v>339</v>
      </c>
      <c r="B259" t="s">
        <v>751</v>
      </c>
      <c r="C259" t="s">
        <v>1155</v>
      </c>
      <c r="D259" t="s">
        <v>71</v>
      </c>
      <c r="E259" t="s">
        <v>1144</v>
      </c>
      <c r="F259" s="1">
        <v>36.400734</v>
      </c>
      <c r="G259" s="1">
        <v>36.050514221191406</v>
      </c>
      <c r="H259" s="1">
        <v>0.49528279900550842</v>
      </c>
      <c r="I259" s="23">
        <f>POWER(10,((F259-40.566)/-3.7937))</f>
        <v>12.529764411820938</v>
      </c>
      <c r="L259">
        <v>3</v>
      </c>
      <c r="M259">
        <v>33</v>
      </c>
    </row>
    <row r="260" spans="1:13" x14ac:dyDescent="0.2">
      <c r="A260" t="s">
        <v>372</v>
      </c>
      <c r="B260" t="s">
        <v>752</v>
      </c>
      <c r="C260" t="s">
        <v>1155</v>
      </c>
      <c r="D260" t="s">
        <v>71</v>
      </c>
      <c r="E260" t="s">
        <v>1144</v>
      </c>
      <c r="F260" t="s">
        <v>72</v>
      </c>
      <c r="I260" s="23" t="e">
        <f>POWER(10,((F260-40.566)/-3.7937))</f>
        <v>#VALUE!</v>
      </c>
      <c r="J260" s="23" t="e">
        <f t="shared" ref="J260" si="219">AVERAGE(I260:I261)</f>
        <v>#VALUE!</v>
      </c>
      <c r="K260" s="23" t="e">
        <f t="shared" ref="K260" si="220">STDEV(I260:I261)</f>
        <v>#VALUE!</v>
      </c>
      <c r="L260">
        <v>3</v>
      </c>
      <c r="M260">
        <v>39</v>
      </c>
    </row>
    <row r="261" spans="1:13" x14ac:dyDescent="0.2">
      <c r="A261" t="s">
        <v>410</v>
      </c>
      <c r="B261" t="s">
        <v>752</v>
      </c>
      <c r="C261" t="s">
        <v>1155</v>
      </c>
      <c r="D261" t="s">
        <v>71</v>
      </c>
      <c r="E261" t="s">
        <v>1144</v>
      </c>
      <c r="F261" t="s">
        <v>72</v>
      </c>
      <c r="I261" s="23" t="e">
        <f>POWER(10,((F261-40.566)/-3.7937))</f>
        <v>#VALUE!</v>
      </c>
      <c r="L261">
        <v>3</v>
      </c>
      <c r="M261">
        <v>39</v>
      </c>
    </row>
    <row r="262" spans="1:13" x14ac:dyDescent="0.2">
      <c r="A262" t="s">
        <v>443</v>
      </c>
      <c r="B262" t="s">
        <v>753</v>
      </c>
      <c r="C262" t="s">
        <v>1155</v>
      </c>
      <c r="D262" t="s">
        <v>71</v>
      </c>
      <c r="E262" t="s">
        <v>1144</v>
      </c>
      <c r="F262" s="1">
        <v>35.460045000000001</v>
      </c>
      <c r="G262" s="1">
        <v>36.031162261962891</v>
      </c>
      <c r="H262" s="1">
        <v>0.80768197774887085</v>
      </c>
      <c r="I262" s="23">
        <f>POWER(10,((F262-40.566)/-3.7937))</f>
        <v>22.177047932357425</v>
      </c>
      <c r="J262" s="23">
        <f t="shared" ref="J262" si="221">AVERAGE(I262:I263)</f>
        <v>16.632054072563033</v>
      </c>
      <c r="K262" s="23">
        <f t="shared" ref="K262" si="222">STDEV(I262:I263)</f>
        <v>7.8418055197967647</v>
      </c>
      <c r="L262">
        <v>3</v>
      </c>
      <c r="M262">
        <v>32</v>
      </c>
    </row>
    <row r="263" spans="1:13" x14ac:dyDescent="0.2">
      <c r="A263" t="s">
        <v>481</v>
      </c>
      <c r="B263" t="s">
        <v>753</v>
      </c>
      <c r="C263" t="s">
        <v>1155</v>
      </c>
      <c r="D263" t="s">
        <v>71</v>
      </c>
      <c r="E263" t="s">
        <v>1144</v>
      </c>
      <c r="F263" s="1">
        <v>36.60228</v>
      </c>
      <c r="G263" s="1">
        <v>36.031162261962891</v>
      </c>
      <c r="H263" s="1">
        <v>0.80768197774887085</v>
      </c>
      <c r="I263" s="23">
        <f>POWER(10,((F263-40.566)/-3.7937))</f>
        <v>11.087060212768643</v>
      </c>
      <c r="L263">
        <v>3</v>
      </c>
      <c r="M263">
        <v>33</v>
      </c>
    </row>
    <row r="264" spans="1:13" x14ac:dyDescent="0.2">
      <c r="A264" t="s">
        <v>514</v>
      </c>
      <c r="B264" t="s">
        <v>754</v>
      </c>
      <c r="C264" t="s">
        <v>1155</v>
      </c>
      <c r="D264" t="s">
        <v>71</v>
      </c>
      <c r="E264" t="s">
        <v>1144</v>
      </c>
      <c r="F264" s="1">
        <v>38.488590000000002</v>
      </c>
      <c r="G264" s="1">
        <v>38.059055328369141</v>
      </c>
      <c r="H264" s="1">
        <v>0.60745412111282349</v>
      </c>
      <c r="I264" s="23">
        <f>POWER(10,((F264-40.566)/-3.7937))</f>
        <v>3.5285371681330031</v>
      </c>
      <c r="J264" s="23">
        <f t="shared" ref="J264" si="223">AVERAGE(I264:I265)</f>
        <v>4.736011101455051</v>
      </c>
      <c r="K264" s="23">
        <f t="shared" ref="K264" si="224">STDEV(I264:I265)</f>
        <v>1.7076260127160257</v>
      </c>
      <c r="L264">
        <v>3</v>
      </c>
      <c r="M264">
        <v>35</v>
      </c>
    </row>
    <row r="265" spans="1:13" x14ac:dyDescent="0.2">
      <c r="A265" t="s">
        <v>551</v>
      </c>
      <c r="B265" t="s">
        <v>754</v>
      </c>
      <c r="C265" t="s">
        <v>1155</v>
      </c>
      <c r="D265" t="s">
        <v>71</v>
      </c>
      <c r="E265" t="s">
        <v>1144</v>
      </c>
      <c r="F265" s="1">
        <v>37.629519999999999</v>
      </c>
      <c r="G265" s="1">
        <v>38.059055328369141</v>
      </c>
      <c r="H265" s="1">
        <v>0.60745412111282349</v>
      </c>
      <c r="I265" s="23">
        <f>POWER(10,((F265-40.566)/-3.7937))</f>
        <v>5.9434850347770993</v>
      </c>
      <c r="L265">
        <v>3</v>
      </c>
      <c r="M265">
        <v>34</v>
      </c>
    </row>
    <row r="266" spans="1:13" x14ac:dyDescent="0.2">
      <c r="A266" t="s">
        <v>584</v>
      </c>
      <c r="B266" t="s">
        <v>755</v>
      </c>
      <c r="C266" t="s">
        <v>1155</v>
      </c>
      <c r="D266" t="s">
        <v>71</v>
      </c>
      <c r="E266" t="s">
        <v>1144</v>
      </c>
      <c r="F266" s="1">
        <v>33.714244999999998</v>
      </c>
      <c r="G266" s="1">
        <v>34.578628540039062</v>
      </c>
      <c r="H266" s="1">
        <v>1.2224204540252686</v>
      </c>
      <c r="I266" s="23">
        <f>POWER(10,((F266-40.566)/-3.7937))</f>
        <v>63.98640704045436</v>
      </c>
      <c r="J266" s="23">
        <f t="shared" ref="J266" si="225">AVERAGE(I266:I267)</f>
        <v>43.196970786344423</v>
      </c>
      <c r="K266" s="23">
        <f t="shared" ref="K266" si="226">STDEV(I266:I267)</f>
        <v>29.400702704653185</v>
      </c>
      <c r="L266">
        <v>3</v>
      </c>
      <c r="M266">
        <v>30</v>
      </c>
    </row>
    <row r="267" spans="1:13" x14ac:dyDescent="0.2">
      <c r="A267" t="s">
        <v>620</v>
      </c>
      <c r="B267" t="s">
        <v>755</v>
      </c>
      <c r="C267" t="s">
        <v>1155</v>
      </c>
      <c r="D267" t="s">
        <v>71</v>
      </c>
      <c r="E267" t="s">
        <v>1144</v>
      </c>
      <c r="F267" s="1">
        <v>35.443010000000001</v>
      </c>
      <c r="G267" s="1">
        <v>34.578628540039062</v>
      </c>
      <c r="H267" s="1">
        <v>1.2224204540252686</v>
      </c>
      <c r="I267" s="23">
        <f>POWER(10,((F267-40.566)/-3.7937))</f>
        <v>22.407534532234482</v>
      </c>
      <c r="L267">
        <v>3</v>
      </c>
      <c r="M267">
        <v>32</v>
      </c>
    </row>
    <row r="268" spans="1:13" x14ac:dyDescent="0.2">
      <c r="A268" t="s">
        <v>91</v>
      </c>
      <c r="B268" t="s">
        <v>756</v>
      </c>
      <c r="C268" t="s">
        <v>1155</v>
      </c>
      <c r="D268" t="s">
        <v>71</v>
      </c>
      <c r="E268" t="s">
        <v>1144</v>
      </c>
      <c r="F268" s="1">
        <v>21.980986000000001</v>
      </c>
      <c r="G268" s="1">
        <v>22.217010498046875</v>
      </c>
      <c r="H268" s="1">
        <v>0.33378955721855164</v>
      </c>
      <c r="I268" s="23">
        <f>POWER(10,((F268-40.566)/-3.7937))</f>
        <v>79234.63166200275</v>
      </c>
      <c r="J268" s="23">
        <f t="shared" ref="J268" si="227">AVERAGE(I268:I269)</f>
        <v>69365.148866830612</v>
      </c>
      <c r="K268" s="23">
        <f t="shared" ref="K268" si="228">STDEV(I268:I269)</f>
        <v>13957.55642254033</v>
      </c>
      <c r="L268">
        <v>3</v>
      </c>
      <c r="M268">
        <v>19</v>
      </c>
    </row>
    <row r="269" spans="1:13" x14ac:dyDescent="0.2">
      <c r="A269" t="s">
        <v>128</v>
      </c>
      <c r="B269" t="s">
        <v>756</v>
      </c>
      <c r="C269" t="s">
        <v>1155</v>
      </c>
      <c r="D269" t="s">
        <v>71</v>
      </c>
      <c r="E269" t="s">
        <v>1144</v>
      </c>
      <c r="F269" s="1">
        <v>22.453035</v>
      </c>
      <c r="G269" s="1">
        <v>22.217010498046875</v>
      </c>
      <c r="H269" s="1">
        <v>0.33378955721855164</v>
      </c>
      <c r="I269" s="23">
        <f>POWER(10,((F269-40.566)/-3.7937))</f>
        <v>59495.666071658481</v>
      </c>
      <c r="L269">
        <v>3</v>
      </c>
      <c r="M269">
        <v>19</v>
      </c>
    </row>
    <row r="270" spans="1:13" x14ac:dyDescent="0.2">
      <c r="A270" t="s">
        <v>162</v>
      </c>
      <c r="B270" t="s">
        <v>757</v>
      </c>
      <c r="C270" t="s">
        <v>1155</v>
      </c>
      <c r="D270" t="s">
        <v>71</v>
      </c>
      <c r="E270" t="s">
        <v>1144</v>
      </c>
      <c r="F270" s="1">
        <v>37.327674999999999</v>
      </c>
      <c r="G270" s="1">
        <v>36.475341796875</v>
      </c>
      <c r="H270" s="1">
        <v>1.2053782939910889</v>
      </c>
      <c r="I270" s="23">
        <f>POWER(10,((F270-40.566)/-3.7937))</f>
        <v>7.1384838009906337</v>
      </c>
      <c r="J270" s="23">
        <f t="shared" ref="J270" si="229">AVERAGE(I270:I271)</f>
        <v>13.613461624250641</v>
      </c>
      <c r="K270" s="23">
        <f t="shared" ref="K270" si="230">STDEV(I270:I271)</f>
        <v>9.1570014537193209</v>
      </c>
      <c r="L270">
        <v>3</v>
      </c>
      <c r="M270">
        <v>34</v>
      </c>
    </row>
    <row r="271" spans="1:13" x14ac:dyDescent="0.2">
      <c r="A271" t="s">
        <v>198</v>
      </c>
      <c r="B271" t="s">
        <v>757</v>
      </c>
      <c r="C271" t="s">
        <v>1155</v>
      </c>
      <c r="D271" t="s">
        <v>71</v>
      </c>
      <c r="E271" t="s">
        <v>1144</v>
      </c>
      <c r="F271" s="1">
        <v>35.623013</v>
      </c>
      <c r="G271" s="1">
        <v>36.475341796875</v>
      </c>
      <c r="H271" s="1">
        <v>1.2053782939910889</v>
      </c>
      <c r="I271" s="23">
        <f>POWER(10,((F271-40.566)/-3.7937))</f>
        <v>20.088439447510648</v>
      </c>
      <c r="L271">
        <v>3</v>
      </c>
      <c r="M271">
        <v>32</v>
      </c>
    </row>
    <row r="272" spans="1:13" x14ac:dyDescent="0.2">
      <c r="A272" t="s">
        <v>232</v>
      </c>
      <c r="B272" t="s">
        <v>758</v>
      </c>
      <c r="C272" t="s">
        <v>1155</v>
      </c>
      <c r="D272" t="s">
        <v>71</v>
      </c>
      <c r="E272" t="s">
        <v>1144</v>
      </c>
      <c r="F272" s="1">
        <v>18.802890000000001</v>
      </c>
      <c r="G272" s="1">
        <v>19.199821472167969</v>
      </c>
      <c r="H272" s="1">
        <v>0.56134474277496338</v>
      </c>
      <c r="I272" s="23">
        <f>POWER(10,((F272-40.566)/-3.7937))</f>
        <v>545311.88605329383</v>
      </c>
      <c r="J272" s="23">
        <f t="shared" ref="J272" si="231">AVERAGE(I272:I273)</f>
        <v>441061.72101204755</v>
      </c>
      <c r="K272" s="23">
        <f t="shared" ref="K272" si="232">STDEV(I272:I273)</f>
        <v>147431.9972809639</v>
      </c>
      <c r="L272">
        <v>3</v>
      </c>
      <c r="M272">
        <v>16</v>
      </c>
    </row>
    <row r="273" spans="1:13" x14ac:dyDescent="0.2">
      <c r="A273" t="s">
        <v>269</v>
      </c>
      <c r="B273" t="s">
        <v>758</v>
      </c>
      <c r="C273" t="s">
        <v>1155</v>
      </c>
      <c r="D273" t="s">
        <v>71</v>
      </c>
      <c r="E273" t="s">
        <v>1144</v>
      </c>
      <c r="F273" s="1">
        <v>19.596751999999999</v>
      </c>
      <c r="G273" s="1">
        <v>19.199821472167969</v>
      </c>
      <c r="H273" s="1">
        <v>0.56134474277496338</v>
      </c>
      <c r="I273" s="23">
        <f>POWER(10,((F273-40.566)/-3.7937))</f>
        <v>336811.55597080127</v>
      </c>
      <c r="L273">
        <v>3</v>
      </c>
      <c r="M273">
        <v>16</v>
      </c>
    </row>
    <row r="274" spans="1:13" x14ac:dyDescent="0.2">
      <c r="A274" t="s">
        <v>303</v>
      </c>
      <c r="B274" t="s">
        <v>759</v>
      </c>
      <c r="C274" t="s">
        <v>1155</v>
      </c>
      <c r="D274" t="s">
        <v>71</v>
      </c>
      <c r="E274" t="s">
        <v>1144</v>
      </c>
      <c r="F274" s="1">
        <v>20.217424000000001</v>
      </c>
      <c r="G274" s="1">
        <v>21.182331085205078</v>
      </c>
      <c r="H274" s="1">
        <v>1.3645840883255005</v>
      </c>
      <c r="I274" s="23">
        <f>POWER(10,((F274-40.566)/-3.7937))</f>
        <v>231089.92165834372</v>
      </c>
      <c r="J274" s="23">
        <f t="shared" ref="J274" si="233">AVERAGE(I274:I275)</f>
        <v>151359.70614422322</v>
      </c>
      <c r="K274" s="23">
        <f t="shared" ref="K274" si="234">STDEV(I274:I275)</f>
        <v>112755.55211099899</v>
      </c>
      <c r="L274">
        <v>3</v>
      </c>
      <c r="M274">
        <v>17</v>
      </c>
    </row>
    <row r="275" spans="1:13" x14ac:dyDescent="0.2">
      <c r="A275" t="s">
        <v>340</v>
      </c>
      <c r="B275" t="s">
        <v>759</v>
      </c>
      <c r="C275" t="s">
        <v>1155</v>
      </c>
      <c r="D275" t="s">
        <v>71</v>
      </c>
      <c r="E275" t="s">
        <v>1144</v>
      </c>
      <c r="F275" s="1">
        <v>22.147238000000002</v>
      </c>
      <c r="G275" s="1">
        <v>21.182331085205078</v>
      </c>
      <c r="H275" s="1">
        <v>1.3645840883255005</v>
      </c>
      <c r="I275" s="23">
        <f>POWER(10,((F275-40.566)/-3.7937))</f>
        <v>71629.490630102737</v>
      </c>
      <c r="L275">
        <v>3</v>
      </c>
      <c r="M275">
        <v>19</v>
      </c>
    </row>
    <row r="276" spans="1:13" x14ac:dyDescent="0.2">
      <c r="A276" t="s">
        <v>374</v>
      </c>
      <c r="B276" t="s">
        <v>760</v>
      </c>
      <c r="C276" t="s">
        <v>1155</v>
      </c>
      <c r="D276" t="s">
        <v>71</v>
      </c>
      <c r="E276" t="s">
        <v>1144</v>
      </c>
      <c r="F276" s="1">
        <v>35.655470000000001</v>
      </c>
      <c r="G276" s="1">
        <v>36.362174987792969</v>
      </c>
      <c r="H276" s="1">
        <v>0.99942654371261597</v>
      </c>
      <c r="I276" s="23">
        <f>POWER(10,((F276-40.566)/-3.7937))</f>
        <v>19.696574378081376</v>
      </c>
      <c r="J276" s="23">
        <f t="shared" ref="J276" si="235">AVERAGE(I276:I277)</f>
        <v>14.024615269602659</v>
      </c>
      <c r="K276" s="23">
        <f t="shared" ref="K276" si="236">STDEV(I276:I277)</f>
        <v>8.0213614964362137</v>
      </c>
      <c r="L276">
        <v>3</v>
      </c>
      <c r="M276">
        <v>32</v>
      </c>
    </row>
    <row r="277" spans="1:13" x14ac:dyDescent="0.2">
      <c r="A277" t="s">
        <v>411</v>
      </c>
      <c r="B277" t="s">
        <v>760</v>
      </c>
      <c r="C277" t="s">
        <v>1155</v>
      </c>
      <c r="D277" t="s">
        <v>71</v>
      </c>
      <c r="E277" t="s">
        <v>1144</v>
      </c>
      <c r="F277" s="1">
        <v>37.068874000000001</v>
      </c>
      <c r="G277" s="1">
        <v>36.362174987792969</v>
      </c>
      <c r="H277" s="1">
        <v>0.99942654371261597</v>
      </c>
      <c r="I277" s="23">
        <f>POWER(10,((F277-40.566)/-3.7937))</f>
        <v>8.3526561611239423</v>
      </c>
      <c r="L277">
        <v>3</v>
      </c>
      <c r="M277">
        <v>34</v>
      </c>
    </row>
    <row r="278" spans="1:13" x14ac:dyDescent="0.2">
      <c r="A278" t="s">
        <v>445</v>
      </c>
      <c r="B278" t="s">
        <v>761</v>
      </c>
      <c r="C278" t="s">
        <v>1155</v>
      </c>
      <c r="D278" t="s">
        <v>71</v>
      </c>
      <c r="E278" t="s">
        <v>1144</v>
      </c>
      <c r="F278" s="1">
        <v>16.796071999999999</v>
      </c>
      <c r="G278" s="1">
        <v>17.470222473144531</v>
      </c>
      <c r="H278" s="1">
        <v>0.95339137315750122</v>
      </c>
      <c r="I278" s="23">
        <f>POWER(10,((F278-40.566)/-3.7937))</f>
        <v>1843452.5726409401</v>
      </c>
      <c r="J278" s="23">
        <f t="shared" ref="J278" si="237">AVERAGE(I278:I279)</f>
        <v>1328354.23269697</v>
      </c>
      <c r="K278" s="23">
        <f t="shared" ref="K278" si="238">STDEV(I278:I279)</f>
        <v>728459.05830462964</v>
      </c>
      <c r="L278">
        <v>3</v>
      </c>
      <c r="M278">
        <v>15</v>
      </c>
    </row>
    <row r="279" spans="1:13" x14ac:dyDescent="0.2">
      <c r="A279" t="s">
        <v>482</v>
      </c>
      <c r="B279" t="s">
        <v>761</v>
      </c>
      <c r="C279" t="s">
        <v>1155</v>
      </c>
      <c r="D279" t="s">
        <v>71</v>
      </c>
      <c r="E279" t="s">
        <v>1144</v>
      </c>
      <c r="F279" s="1">
        <v>18.144371</v>
      </c>
      <c r="G279" s="1">
        <v>17.470222473144531</v>
      </c>
      <c r="H279" s="1">
        <v>0.95339137315750122</v>
      </c>
      <c r="I279" s="23">
        <f>POWER(10,((F279-40.566)/-3.7937))</f>
        <v>813255.89275300014</v>
      </c>
      <c r="L279">
        <v>3</v>
      </c>
      <c r="M279">
        <v>15</v>
      </c>
    </row>
    <row r="280" spans="1:13" x14ac:dyDescent="0.2">
      <c r="A280" t="s">
        <v>516</v>
      </c>
      <c r="B280" t="s">
        <v>762</v>
      </c>
      <c r="C280" t="s">
        <v>1155</v>
      </c>
      <c r="D280" t="s">
        <v>71</v>
      </c>
      <c r="E280" t="s">
        <v>1144</v>
      </c>
      <c r="F280" s="1">
        <v>19.548338000000001</v>
      </c>
      <c r="G280" s="1">
        <v>19.809810638427734</v>
      </c>
      <c r="H280" s="1">
        <v>0.36977824568748474</v>
      </c>
      <c r="I280" s="23">
        <f>POWER(10,((F280-40.566)/-3.7937))</f>
        <v>346855.56560209824</v>
      </c>
      <c r="J280" s="23">
        <f t="shared" ref="J280" si="239">AVERAGE(I280:I281)</f>
        <v>299689.89000362507</v>
      </c>
      <c r="K280" s="23">
        <f t="shared" ref="K280" si="240">STDEV(I280:I281)</f>
        <v>66702.338109850622</v>
      </c>
      <c r="L280">
        <v>3</v>
      </c>
      <c r="M280">
        <v>16</v>
      </c>
    </row>
    <row r="281" spans="1:13" x14ac:dyDescent="0.2">
      <c r="A281" t="s">
        <v>552</v>
      </c>
      <c r="B281" t="s">
        <v>762</v>
      </c>
      <c r="C281" t="s">
        <v>1155</v>
      </c>
      <c r="D281" t="s">
        <v>71</v>
      </c>
      <c r="E281" t="s">
        <v>1144</v>
      </c>
      <c r="F281" s="1">
        <v>20.071283000000001</v>
      </c>
      <c r="G281" s="1">
        <v>19.809810638427734</v>
      </c>
      <c r="H281" s="1">
        <v>0.36977824568748474</v>
      </c>
      <c r="I281" s="23">
        <f>POWER(10,((F281-40.566)/-3.7937))</f>
        <v>252524.21440515193</v>
      </c>
      <c r="L281">
        <v>3</v>
      </c>
      <c r="M281">
        <v>17</v>
      </c>
    </row>
    <row r="282" spans="1:13" x14ac:dyDescent="0.2">
      <c r="A282" t="s">
        <v>586</v>
      </c>
      <c r="B282" t="s">
        <v>763</v>
      </c>
      <c r="C282" t="s">
        <v>1155</v>
      </c>
      <c r="D282" t="s">
        <v>71</v>
      </c>
      <c r="E282" t="s">
        <v>1144</v>
      </c>
      <c r="F282" s="1">
        <v>15.765454</v>
      </c>
      <c r="G282" s="1">
        <v>16.3917236328125</v>
      </c>
      <c r="H282" s="1">
        <v>0.88567924499511719</v>
      </c>
      <c r="I282" s="23">
        <f>POWER(10,((F282-40.566)/-3.7937))</f>
        <v>3445859.9703039932</v>
      </c>
      <c r="J282" s="23">
        <f t="shared" ref="J282" si="241">AVERAGE(I282:I283)</f>
        <v>2528502.1733488236</v>
      </c>
      <c r="K282" s="23">
        <f t="shared" ref="K282" si="242">STDEV(I282:I283)</f>
        <v>1297339.8380027057</v>
      </c>
      <c r="L282">
        <v>3</v>
      </c>
      <c r="M282">
        <v>12</v>
      </c>
    </row>
    <row r="283" spans="1:13" x14ac:dyDescent="0.2">
      <c r="A283" t="s">
        <v>621</v>
      </c>
      <c r="B283" t="s">
        <v>763</v>
      </c>
      <c r="C283" t="s">
        <v>1155</v>
      </c>
      <c r="D283" t="s">
        <v>71</v>
      </c>
      <c r="E283" t="s">
        <v>1144</v>
      </c>
      <c r="F283" s="1">
        <v>17.017994000000002</v>
      </c>
      <c r="G283" s="1">
        <v>16.3917236328125</v>
      </c>
      <c r="H283" s="1">
        <v>0.88567924499511719</v>
      </c>
      <c r="I283" s="23">
        <f>POWER(10,((F283-40.566)/-3.7937))</f>
        <v>1611144.3763936544</v>
      </c>
      <c r="L283">
        <v>3</v>
      </c>
      <c r="M283">
        <v>14</v>
      </c>
    </row>
    <row r="284" spans="1:13" x14ac:dyDescent="0.2">
      <c r="A284" t="s">
        <v>93</v>
      </c>
      <c r="B284" t="s">
        <v>764</v>
      </c>
      <c r="C284" t="s">
        <v>1155</v>
      </c>
      <c r="D284" t="s">
        <v>71</v>
      </c>
      <c r="E284" t="s">
        <v>1144</v>
      </c>
      <c r="F284" s="1">
        <v>38.261707000000001</v>
      </c>
      <c r="G284" s="1">
        <v>37.351814270019531</v>
      </c>
      <c r="H284" s="1">
        <v>1.2867830991744995</v>
      </c>
      <c r="I284" s="23">
        <f>POWER(10,((F284-40.566)/-3.7937))</f>
        <v>4.0494859812091937</v>
      </c>
      <c r="J284" s="23">
        <f t="shared" ref="J284" si="243">AVERAGE(I284:I285)</f>
        <v>8.1349579596996957</v>
      </c>
      <c r="K284" s="23">
        <f t="shared" ref="K284" si="244">STDEV(I284:I285)</f>
        <v>5.7777298806765067</v>
      </c>
      <c r="L284">
        <v>3</v>
      </c>
      <c r="M284">
        <v>35</v>
      </c>
    </row>
    <row r="285" spans="1:13" x14ac:dyDescent="0.2">
      <c r="A285" t="s">
        <v>129</v>
      </c>
      <c r="B285" t="s">
        <v>764</v>
      </c>
      <c r="C285" t="s">
        <v>1155</v>
      </c>
      <c r="D285" t="s">
        <v>71</v>
      </c>
      <c r="E285" t="s">
        <v>1144</v>
      </c>
      <c r="F285" s="1">
        <v>36.441920000000003</v>
      </c>
      <c r="G285" s="1">
        <v>37.351814270019531</v>
      </c>
      <c r="H285" s="1">
        <v>1.2867830991744995</v>
      </c>
      <c r="I285" s="23">
        <f>POWER(10,((F285-40.566)/-3.7937))</f>
        <v>12.220429938190197</v>
      </c>
      <c r="L285">
        <v>3</v>
      </c>
      <c r="M285">
        <v>33</v>
      </c>
    </row>
    <row r="286" spans="1:13" x14ac:dyDescent="0.2">
      <c r="A286" t="s">
        <v>164</v>
      </c>
      <c r="B286" t="s">
        <v>765</v>
      </c>
      <c r="C286" t="s">
        <v>1155</v>
      </c>
      <c r="D286" t="s">
        <v>71</v>
      </c>
      <c r="E286" t="s">
        <v>1144</v>
      </c>
      <c r="F286" s="1">
        <v>30.786366999999998</v>
      </c>
      <c r="G286" s="1">
        <v>30.900177001953125</v>
      </c>
      <c r="H286" s="1">
        <v>0.16095240414142609</v>
      </c>
      <c r="I286" s="23">
        <f>POWER(10,((F286-40.566)/-3.7937))</f>
        <v>378.32187595676135</v>
      </c>
      <c r="J286" s="23">
        <f t="shared" ref="J286" si="245">AVERAGE(I286:I287)</f>
        <v>353.91332759587419</v>
      </c>
      <c r="K286" s="23">
        <f t="shared" ref="K286" si="246">STDEV(I286:I287)</f>
        <v>34.518900129806234</v>
      </c>
      <c r="L286">
        <v>3</v>
      </c>
      <c r="M286">
        <v>28</v>
      </c>
    </row>
    <row r="287" spans="1:13" x14ac:dyDescent="0.2">
      <c r="A287" t="s">
        <v>199</v>
      </c>
      <c r="B287" t="s">
        <v>765</v>
      </c>
      <c r="C287" t="s">
        <v>1155</v>
      </c>
      <c r="D287" t="s">
        <v>71</v>
      </c>
      <c r="E287" t="s">
        <v>1144</v>
      </c>
      <c r="F287" s="1">
        <v>31.013988000000001</v>
      </c>
      <c r="G287" s="1">
        <v>30.900177001953125</v>
      </c>
      <c r="H287" s="1">
        <v>0.16095240414142609</v>
      </c>
      <c r="I287" s="23">
        <f>POWER(10,((F287-40.566)/-3.7937))</f>
        <v>329.50477923498698</v>
      </c>
      <c r="L287">
        <v>3</v>
      </c>
      <c r="M287">
        <v>28</v>
      </c>
    </row>
    <row r="288" spans="1:13" x14ac:dyDescent="0.2">
      <c r="A288" t="s">
        <v>234</v>
      </c>
      <c r="B288" t="s">
        <v>766</v>
      </c>
      <c r="C288" t="s">
        <v>1155</v>
      </c>
      <c r="D288" t="s">
        <v>71</v>
      </c>
      <c r="E288" t="s">
        <v>1144</v>
      </c>
      <c r="F288" s="1">
        <v>18.078333000000001</v>
      </c>
      <c r="G288" s="1">
        <v>18.163000106811523</v>
      </c>
      <c r="H288" s="1">
        <v>0.11973751336336136</v>
      </c>
      <c r="I288" s="23">
        <f>POWER(10,((F288-40.566)/-3.7937))</f>
        <v>846514.69050303602</v>
      </c>
      <c r="J288" s="23">
        <f t="shared" ref="J288" si="247">AVERAGE(I288:I289)</f>
        <v>805174.28664124571</v>
      </c>
      <c r="K288" s="23">
        <f t="shared" ref="K288" si="248">STDEV(I288:I289)</f>
        <v>58464.159815324849</v>
      </c>
      <c r="L288">
        <v>3</v>
      </c>
      <c r="M288">
        <v>15</v>
      </c>
    </row>
    <row r="289" spans="1:13" x14ac:dyDescent="0.2">
      <c r="A289" t="s">
        <v>270</v>
      </c>
      <c r="B289" t="s">
        <v>766</v>
      </c>
      <c r="C289" t="s">
        <v>1155</v>
      </c>
      <c r="D289" t="s">
        <v>71</v>
      </c>
      <c r="E289" t="s">
        <v>1144</v>
      </c>
      <c r="F289" s="1">
        <v>18.247667</v>
      </c>
      <c r="G289" s="1">
        <v>18.163000106811523</v>
      </c>
      <c r="H289" s="1">
        <v>0.11973751336336136</v>
      </c>
      <c r="I289" s="23">
        <f>POWER(10,((F289-40.566)/-3.7937))</f>
        <v>763833.88277945551</v>
      </c>
      <c r="L289">
        <v>3</v>
      </c>
      <c r="M289">
        <v>15</v>
      </c>
    </row>
    <row r="290" spans="1:13" x14ac:dyDescent="0.2">
      <c r="A290" t="s">
        <v>305</v>
      </c>
      <c r="B290" t="s">
        <v>767</v>
      </c>
      <c r="C290" t="s">
        <v>1155</v>
      </c>
      <c r="D290" t="s">
        <v>71</v>
      </c>
      <c r="E290" t="s">
        <v>1144</v>
      </c>
      <c r="F290" s="1">
        <v>17.853672</v>
      </c>
      <c r="G290" s="1">
        <v>17.925031661987305</v>
      </c>
      <c r="H290" s="1">
        <v>0.1009177640080452</v>
      </c>
      <c r="I290" s="23">
        <f>POWER(10,((F290-40.566)/-3.7937))</f>
        <v>970183.74688093807</v>
      </c>
      <c r="J290" s="23">
        <f t="shared" ref="J290" si="249">AVERAGE(I290:I291)</f>
        <v>929932.04291622946</v>
      </c>
      <c r="K290" s="23">
        <f t="shared" ref="K290" si="250">STDEV(I290:I291)</f>
        <v>56924.505655517874</v>
      </c>
      <c r="L290">
        <v>3</v>
      </c>
      <c r="M290">
        <v>14</v>
      </c>
    </row>
    <row r="291" spans="1:13" x14ac:dyDescent="0.2">
      <c r="A291" t="s">
        <v>341</v>
      </c>
      <c r="B291" t="s">
        <v>767</v>
      </c>
      <c r="C291" t="s">
        <v>1155</v>
      </c>
      <c r="D291" t="s">
        <v>71</v>
      </c>
      <c r="E291" t="s">
        <v>1144</v>
      </c>
      <c r="F291" s="1">
        <v>17.996390999999999</v>
      </c>
      <c r="G291" s="1">
        <v>17.925031661987305</v>
      </c>
      <c r="H291" s="1">
        <v>0.1009177640080452</v>
      </c>
      <c r="I291" s="23">
        <f>POWER(10,((F291-40.566)/-3.7937))</f>
        <v>889680.33895152074</v>
      </c>
      <c r="L291">
        <v>3</v>
      </c>
      <c r="M291">
        <v>15</v>
      </c>
    </row>
    <row r="292" spans="1:13" x14ac:dyDescent="0.2">
      <c r="A292" t="s">
        <v>376</v>
      </c>
      <c r="B292" t="s">
        <v>768</v>
      </c>
      <c r="C292" t="s">
        <v>1155</v>
      </c>
      <c r="D292" t="s">
        <v>71</v>
      </c>
      <c r="E292" t="s">
        <v>1144</v>
      </c>
      <c r="F292" s="1">
        <v>36.758369999999999</v>
      </c>
      <c r="G292" s="1">
        <v>36.758369445800781</v>
      </c>
      <c r="I292" s="23">
        <f>POWER(10,((F292-40.566)/-3.7937))</f>
        <v>10.084906522245554</v>
      </c>
      <c r="J292" s="23" t="e">
        <f t="shared" ref="J292" si="251">AVERAGE(I292:I293)</f>
        <v>#VALUE!</v>
      </c>
      <c r="K292" s="23" t="e">
        <f t="shared" ref="K292" si="252">STDEV(I292:I293)</f>
        <v>#VALUE!</v>
      </c>
      <c r="L292">
        <v>3</v>
      </c>
      <c r="M292">
        <v>34</v>
      </c>
    </row>
    <row r="293" spans="1:13" x14ac:dyDescent="0.2">
      <c r="A293" t="s">
        <v>412</v>
      </c>
      <c r="B293" t="s">
        <v>768</v>
      </c>
      <c r="C293" t="s">
        <v>1155</v>
      </c>
      <c r="D293" t="s">
        <v>71</v>
      </c>
      <c r="E293" t="s">
        <v>1144</v>
      </c>
      <c r="F293" t="s">
        <v>72</v>
      </c>
      <c r="G293" s="1">
        <v>36.758369445800781</v>
      </c>
      <c r="I293" s="23" t="e">
        <f>POWER(10,((F293-40.566)/-3.7937))</f>
        <v>#VALUE!</v>
      </c>
      <c r="L293">
        <v>3</v>
      </c>
      <c r="M293">
        <v>39</v>
      </c>
    </row>
    <row r="294" spans="1:13" x14ac:dyDescent="0.2">
      <c r="A294" t="s">
        <v>447</v>
      </c>
      <c r="B294" t="s">
        <v>769</v>
      </c>
      <c r="C294" t="s">
        <v>1155</v>
      </c>
      <c r="D294" t="s">
        <v>71</v>
      </c>
      <c r="E294" t="s">
        <v>1144</v>
      </c>
      <c r="F294" s="1">
        <v>33.610785999999997</v>
      </c>
      <c r="G294" s="1">
        <v>34.212574005126953</v>
      </c>
      <c r="H294" s="1">
        <v>0.85105615854263306</v>
      </c>
      <c r="I294" s="23">
        <f>POWER(10,((F294-40.566)/-3.7937))</f>
        <v>68.133231855544651</v>
      </c>
      <c r="J294" s="23">
        <f t="shared" ref="J294" si="253">AVERAGE(I294:I295)</f>
        <v>50.475272188592001</v>
      </c>
      <c r="K294" s="23">
        <f t="shared" ref="K294" si="254">STDEV(I294:I295)</f>
        <v>24.972126044841545</v>
      </c>
      <c r="L294">
        <v>3</v>
      </c>
      <c r="M294">
        <v>30</v>
      </c>
    </row>
    <row r="295" spans="1:13" x14ac:dyDescent="0.2">
      <c r="A295" t="s">
        <v>483</v>
      </c>
      <c r="B295" t="s">
        <v>769</v>
      </c>
      <c r="C295" t="s">
        <v>1155</v>
      </c>
      <c r="D295" t="s">
        <v>71</v>
      </c>
      <c r="E295" t="s">
        <v>1144</v>
      </c>
      <c r="F295" s="1">
        <v>34.814360000000001</v>
      </c>
      <c r="G295" s="1">
        <v>34.212574005126953</v>
      </c>
      <c r="H295" s="1">
        <v>0.85105615854263306</v>
      </c>
      <c r="I295" s="23">
        <f>POWER(10,((F295-40.566)/-3.7937))</f>
        <v>32.817312521639359</v>
      </c>
      <c r="L295">
        <v>3</v>
      </c>
      <c r="M295">
        <v>31</v>
      </c>
    </row>
    <row r="296" spans="1:13" x14ac:dyDescent="0.2">
      <c r="A296" t="s">
        <v>518</v>
      </c>
      <c r="B296" t="s">
        <v>770</v>
      </c>
      <c r="C296" t="s">
        <v>1155</v>
      </c>
      <c r="D296" t="s">
        <v>71</v>
      </c>
      <c r="E296" t="s">
        <v>1144</v>
      </c>
      <c r="F296" s="1">
        <v>33.176242999999999</v>
      </c>
      <c r="G296" s="1">
        <v>33.567558288574219</v>
      </c>
      <c r="H296" s="1">
        <v>0.55340361595153809</v>
      </c>
      <c r="I296" s="23">
        <f>POWER(10,((F296-40.566)/-3.7937))</f>
        <v>88.695648154483209</v>
      </c>
      <c r="J296" s="23">
        <f t="shared" ref="J296" si="255">AVERAGE(I296:I297)</f>
        <v>71.926586278323072</v>
      </c>
      <c r="K296" s="23">
        <f t="shared" ref="K296" si="256">STDEV(I296:I297)</f>
        <v>23.715034733539287</v>
      </c>
      <c r="L296">
        <v>3</v>
      </c>
      <c r="M296">
        <v>30</v>
      </c>
    </row>
    <row r="297" spans="1:13" x14ac:dyDescent="0.2">
      <c r="A297" t="s">
        <v>553</v>
      </c>
      <c r="B297" t="s">
        <v>770</v>
      </c>
      <c r="C297" t="s">
        <v>1155</v>
      </c>
      <c r="D297" t="s">
        <v>71</v>
      </c>
      <c r="E297" t="s">
        <v>1144</v>
      </c>
      <c r="F297" s="1">
        <v>33.958874000000002</v>
      </c>
      <c r="G297" s="1">
        <v>33.567558288574219</v>
      </c>
      <c r="H297" s="1">
        <v>0.55340361595153809</v>
      </c>
      <c r="I297" s="23">
        <f>POWER(10,((F297-40.566)/-3.7937))</f>
        <v>55.157524402162935</v>
      </c>
      <c r="L297">
        <v>3</v>
      </c>
      <c r="M297">
        <v>31</v>
      </c>
    </row>
    <row r="298" spans="1:13" x14ac:dyDescent="0.2">
      <c r="A298" t="s">
        <v>588</v>
      </c>
      <c r="B298" t="s">
        <v>771</v>
      </c>
      <c r="C298" t="s">
        <v>1155</v>
      </c>
      <c r="D298" t="s">
        <v>71</v>
      </c>
      <c r="E298" t="s">
        <v>1144</v>
      </c>
      <c r="F298" s="1">
        <v>31.938198</v>
      </c>
      <c r="G298" s="1">
        <v>32.287841796875</v>
      </c>
      <c r="H298" s="1">
        <v>0.49446818232536316</v>
      </c>
      <c r="I298" s="23">
        <f>POWER(10,((F298-40.566)/-3.7937))</f>
        <v>188.03758671539339</v>
      </c>
      <c r="J298" s="23">
        <f t="shared" ref="J298" si="257">AVERAGE(I298:I299)</f>
        <v>155.52054697695212</v>
      </c>
      <c r="K298" s="23">
        <f t="shared" ref="K298" si="258">STDEV(I298:I299)</f>
        <v>45.986038606328584</v>
      </c>
      <c r="L298">
        <v>3</v>
      </c>
      <c r="M298">
        <v>29</v>
      </c>
    </row>
    <row r="299" spans="1:13" x14ac:dyDescent="0.2">
      <c r="A299" t="s">
        <v>622</v>
      </c>
      <c r="B299" t="s">
        <v>771</v>
      </c>
      <c r="C299" t="s">
        <v>1155</v>
      </c>
      <c r="D299" t="s">
        <v>71</v>
      </c>
      <c r="E299" t="s">
        <v>1144</v>
      </c>
      <c r="F299" s="1">
        <v>32.637479999999996</v>
      </c>
      <c r="G299" s="1">
        <v>32.287841796875</v>
      </c>
      <c r="H299" s="1">
        <v>0.49446818232536316</v>
      </c>
      <c r="I299" s="23">
        <f>POWER(10,((F299-40.566)/-3.7937))</f>
        <v>123.00350723851088</v>
      </c>
      <c r="L299">
        <v>3</v>
      </c>
      <c r="M299">
        <v>29</v>
      </c>
    </row>
    <row r="300" spans="1:13" x14ac:dyDescent="0.2">
      <c r="A300" t="s">
        <v>95</v>
      </c>
      <c r="B300" t="s">
        <v>772</v>
      </c>
      <c r="C300" t="s">
        <v>1155</v>
      </c>
      <c r="D300" t="s">
        <v>71</v>
      </c>
      <c r="E300" t="s">
        <v>1144</v>
      </c>
      <c r="F300" s="1">
        <v>35.39978</v>
      </c>
      <c r="G300" s="1">
        <v>35.386825561523438</v>
      </c>
      <c r="H300" s="1">
        <v>1.8323427066206932E-2</v>
      </c>
      <c r="I300" s="23">
        <f>POWER(10,((F300-40.566)/-3.7937))</f>
        <v>23.003254388327246</v>
      </c>
      <c r="J300" s="23">
        <f t="shared" ref="J300" si="259">AVERAGE(I300:I301)</f>
        <v>23.185580734757618</v>
      </c>
      <c r="K300" s="23">
        <f t="shared" ref="K300" si="260">STDEV(I300:I301)</f>
        <v>0.25784839189976766</v>
      </c>
      <c r="L300">
        <v>3</v>
      </c>
      <c r="M300">
        <v>32</v>
      </c>
    </row>
    <row r="301" spans="1:13" x14ac:dyDescent="0.2">
      <c r="A301" t="s">
        <v>130</v>
      </c>
      <c r="B301" t="s">
        <v>772</v>
      </c>
      <c r="C301" t="s">
        <v>1155</v>
      </c>
      <c r="D301" t="s">
        <v>71</v>
      </c>
      <c r="E301" t="s">
        <v>1144</v>
      </c>
      <c r="F301" s="1">
        <v>35.373866999999997</v>
      </c>
      <c r="G301" s="1">
        <v>35.386825561523438</v>
      </c>
      <c r="H301" s="1">
        <v>1.8323427066206932E-2</v>
      </c>
      <c r="I301" s="23">
        <f>POWER(10,((F301-40.566)/-3.7937))</f>
        <v>23.36790708118799</v>
      </c>
      <c r="L301">
        <v>3</v>
      </c>
      <c r="M301">
        <v>32</v>
      </c>
    </row>
    <row r="302" spans="1:13" x14ac:dyDescent="0.2">
      <c r="A302" t="s">
        <v>166</v>
      </c>
      <c r="B302" t="s">
        <v>773</v>
      </c>
      <c r="C302" t="s">
        <v>1155</v>
      </c>
      <c r="D302" t="s">
        <v>71</v>
      </c>
      <c r="E302" t="s">
        <v>1144</v>
      </c>
      <c r="F302" t="s">
        <v>72</v>
      </c>
      <c r="I302" s="23" t="e">
        <f>POWER(10,((F302-40.566)/-3.7937))</f>
        <v>#VALUE!</v>
      </c>
      <c r="J302" s="23" t="e">
        <f t="shared" ref="J302" si="261">AVERAGE(I302:I303)</f>
        <v>#VALUE!</v>
      </c>
      <c r="K302" s="23" t="e">
        <f t="shared" ref="K302" si="262">STDEV(I302:I303)</f>
        <v>#VALUE!</v>
      </c>
      <c r="L302">
        <v>3</v>
      </c>
      <c r="M302">
        <v>39</v>
      </c>
    </row>
    <row r="303" spans="1:13" x14ac:dyDescent="0.2">
      <c r="A303" t="s">
        <v>200</v>
      </c>
      <c r="B303" t="s">
        <v>773</v>
      </c>
      <c r="C303" t="s">
        <v>1155</v>
      </c>
      <c r="D303" t="s">
        <v>71</v>
      </c>
      <c r="E303" t="s">
        <v>1144</v>
      </c>
      <c r="F303" t="s">
        <v>72</v>
      </c>
      <c r="I303" s="23" t="e">
        <f>POWER(10,((F303-40.566)/-3.7937))</f>
        <v>#VALUE!</v>
      </c>
      <c r="L303">
        <v>3</v>
      </c>
      <c r="M303">
        <v>39</v>
      </c>
    </row>
    <row r="304" spans="1:13" x14ac:dyDescent="0.2">
      <c r="A304" t="s">
        <v>236</v>
      </c>
      <c r="B304" t="s">
        <v>774</v>
      </c>
      <c r="C304" t="s">
        <v>1155</v>
      </c>
      <c r="D304" t="s">
        <v>71</v>
      </c>
      <c r="E304" t="s">
        <v>1144</v>
      </c>
      <c r="F304" s="1">
        <v>35.08014</v>
      </c>
      <c r="G304" s="1">
        <v>35.930320739746094</v>
      </c>
      <c r="H304" s="1">
        <v>1.2023409605026245</v>
      </c>
      <c r="I304" s="23">
        <f>POWER(10,((F304-40.566)/-3.7937))</f>
        <v>27.928316558033995</v>
      </c>
      <c r="J304" s="23">
        <f t="shared" ref="J304" si="263">AVERAGE(I304:I305)</f>
        <v>18.939317046489112</v>
      </c>
      <c r="K304" s="23">
        <f t="shared" ref="K304" si="264">STDEV(I304:I305)</f>
        <v>12.712365021391896</v>
      </c>
      <c r="L304">
        <v>3</v>
      </c>
      <c r="M304">
        <v>32</v>
      </c>
    </row>
    <row r="305" spans="1:13" x14ac:dyDescent="0.2">
      <c r="A305" t="s">
        <v>271</v>
      </c>
      <c r="B305" t="s">
        <v>774</v>
      </c>
      <c r="C305" t="s">
        <v>1155</v>
      </c>
      <c r="D305" t="s">
        <v>71</v>
      </c>
      <c r="E305" t="s">
        <v>1144</v>
      </c>
      <c r="F305" s="1">
        <v>36.780506000000003</v>
      </c>
      <c r="G305" s="1">
        <v>35.930320739746094</v>
      </c>
      <c r="H305" s="1">
        <v>1.2023409605026245</v>
      </c>
      <c r="I305" s="23">
        <f>POWER(10,((F305-40.566)/-3.7937))</f>
        <v>9.9503175349442294</v>
      </c>
      <c r="L305">
        <v>3</v>
      </c>
      <c r="M305">
        <v>34</v>
      </c>
    </row>
    <row r="306" spans="1:13" x14ac:dyDescent="0.2">
      <c r="A306" t="s">
        <v>307</v>
      </c>
      <c r="B306" t="s">
        <v>775</v>
      </c>
      <c r="C306" t="s">
        <v>1155</v>
      </c>
      <c r="D306" t="s">
        <v>71</v>
      </c>
      <c r="E306" t="s">
        <v>1144</v>
      </c>
      <c r="F306" s="1">
        <v>36.79457</v>
      </c>
      <c r="G306" s="1">
        <v>37.703060150146484</v>
      </c>
      <c r="H306" s="1">
        <v>1.2847977876663208</v>
      </c>
      <c r="I306" s="23">
        <f>POWER(10,((F306-40.566)/-3.7937))</f>
        <v>9.8657417141545594</v>
      </c>
      <c r="J306" s="23">
        <f t="shared" ref="J306" si="265">AVERAGE(I306:I307)</f>
        <v>6.5702643909014578</v>
      </c>
      <c r="K306" s="23">
        <f t="shared" ref="K306" si="266">STDEV(I306:I307)</f>
        <v>4.660508725037519</v>
      </c>
      <c r="L306">
        <v>3</v>
      </c>
      <c r="M306">
        <v>34</v>
      </c>
    </row>
    <row r="307" spans="1:13" x14ac:dyDescent="0.2">
      <c r="A307" t="s">
        <v>342</v>
      </c>
      <c r="B307" t="s">
        <v>775</v>
      </c>
      <c r="C307" t="s">
        <v>1155</v>
      </c>
      <c r="D307" t="s">
        <v>71</v>
      </c>
      <c r="E307" t="s">
        <v>1144</v>
      </c>
      <c r="F307" s="1">
        <v>38.611550000000001</v>
      </c>
      <c r="G307" s="1">
        <v>37.703060150146484</v>
      </c>
      <c r="H307" s="1">
        <v>1.2847977876663208</v>
      </c>
      <c r="I307" s="23">
        <f>POWER(10,((F307-40.566)/-3.7937))</f>
        <v>3.2747870676483557</v>
      </c>
      <c r="L307">
        <v>3</v>
      </c>
      <c r="M307">
        <v>35</v>
      </c>
    </row>
    <row r="308" spans="1:13" x14ac:dyDescent="0.2">
      <c r="A308" t="s">
        <v>378</v>
      </c>
      <c r="B308" t="s">
        <v>776</v>
      </c>
      <c r="C308" t="s">
        <v>1155</v>
      </c>
      <c r="D308" t="s">
        <v>71</v>
      </c>
      <c r="E308" t="s">
        <v>1144</v>
      </c>
      <c r="F308" t="s">
        <v>72</v>
      </c>
      <c r="I308" s="23" t="e">
        <f>POWER(10,((F308-40.566)/-3.7937))</f>
        <v>#VALUE!</v>
      </c>
      <c r="J308" s="23" t="e">
        <f t="shared" ref="J308" si="267">AVERAGE(I308:I309)</f>
        <v>#VALUE!</v>
      </c>
      <c r="K308" s="23" t="e">
        <f t="shared" ref="K308" si="268">STDEV(I308:I309)</f>
        <v>#VALUE!</v>
      </c>
      <c r="L308">
        <v>3</v>
      </c>
      <c r="M308">
        <v>39</v>
      </c>
    </row>
    <row r="309" spans="1:13" x14ac:dyDescent="0.2">
      <c r="A309" t="s">
        <v>413</v>
      </c>
      <c r="B309" t="s">
        <v>776</v>
      </c>
      <c r="C309" t="s">
        <v>1155</v>
      </c>
      <c r="D309" t="s">
        <v>71</v>
      </c>
      <c r="E309" t="s">
        <v>1144</v>
      </c>
      <c r="F309" t="s">
        <v>72</v>
      </c>
      <c r="I309" s="23" t="e">
        <f>POWER(10,((F309-40.566)/-3.7937))</f>
        <v>#VALUE!</v>
      </c>
      <c r="L309">
        <v>3</v>
      </c>
      <c r="M309">
        <v>39</v>
      </c>
    </row>
    <row r="310" spans="1:13" x14ac:dyDescent="0.2">
      <c r="A310" t="s">
        <v>449</v>
      </c>
      <c r="B310" t="s">
        <v>777</v>
      </c>
      <c r="C310" t="s">
        <v>1155</v>
      </c>
      <c r="D310" t="s">
        <v>71</v>
      </c>
      <c r="E310" t="s">
        <v>1144</v>
      </c>
      <c r="F310" t="s">
        <v>72</v>
      </c>
      <c r="G310" s="1">
        <v>37.565254211425781</v>
      </c>
      <c r="I310" s="23" t="e">
        <f>POWER(10,((F310-40.566)/-3.7937))</f>
        <v>#VALUE!</v>
      </c>
      <c r="J310" s="23" t="e">
        <f t="shared" ref="J310" si="269">AVERAGE(I310:I311)</f>
        <v>#VALUE!</v>
      </c>
      <c r="K310" s="23" t="e">
        <f t="shared" ref="K310" si="270">STDEV(I310:I311)</f>
        <v>#VALUE!</v>
      </c>
      <c r="L310">
        <v>3</v>
      </c>
      <c r="M310">
        <v>39</v>
      </c>
    </row>
    <row r="311" spans="1:13" x14ac:dyDescent="0.2">
      <c r="A311" t="s">
        <v>484</v>
      </c>
      <c r="B311" t="s">
        <v>777</v>
      </c>
      <c r="C311" t="s">
        <v>1155</v>
      </c>
      <c r="D311" t="s">
        <v>71</v>
      </c>
      <c r="E311" t="s">
        <v>1144</v>
      </c>
      <c r="F311" s="1">
        <v>37.565254000000003</v>
      </c>
      <c r="G311" s="1">
        <v>37.565254211425781</v>
      </c>
      <c r="I311" s="23">
        <f>POWER(10,((F311-40.566)/-3.7937))</f>
        <v>6.1798988079301056</v>
      </c>
      <c r="L311">
        <v>3</v>
      </c>
      <c r="M311">
        <v>34</v>
      </c>
    </row>
    <row r="312" spans="1:13" x14ac:dyDescent="0.2">
      <c r="A312" t="s">
        <v>520</v>
      </c>
      <c r="B312" t="s">
        <v>778</v>
      </c>
      <c r="C312" t="s">
        <v>1155</v>
      </c>
      <c r="D312" t="s">
        <v>71</v>
      </c>
      <c r="E312" t="s">
        <v>1144</v>
      </c>
      <c r="F312" s="1">
        <v>35.134624000000002</v>
      </c>
      <c r="G312" s="1">
        <v>34.228107452392578</v>
      </c>
      <c r="H312" s="1">
        <v>1.2820086479187012</v>
      </c>
      <c r="I312" s="23">
        <f>POWER(10,((F312-40.566)/-3.7937))</f>
        <v>27.019857451260251</v>
      </c>
      <c r="J312" s="23">
        <f t="shared" ref="J312" si="271">AVERAGE(I312:I313)</f>
        <v>54.113065593121782</v>
      </c>
      <c r="K312" s="23">
        <f t="shared" ref="K312" si="272">STDEV(I312:I313)</f>
        <v>38.315582402417732</v>
      </c>
      <c r="L312">
        <v>3</v>
      </c>
      <c r="M312">
        <v>32</v>
      </c>
    </row>
    <row r="313" spans="1:13" x14ac:dyDescent="0.2">
      <c r="A313" t="s">
        <v>554</v>
      </c>
      <c r="B313" t="s">
        <v>778</v>
      </c>
      <c r="C313" t="s">
        <v>1155</v>
      </c>
      <c r="D313" t="s">
        <v>71</v>
      </c>
      <c r="E313" t="s">
        <v>1144</v>
      </c>
      <c r="F313" s="1">
        <v>33.32159</v>
      </c>
      <c r="G313" s="1">
        <v>34.228107452392578</v>
      </c>
      <c r="H313" s="1">
        <v>1.2820086479187012</v>
      </c>
      <c r="I313" s="23">
        <f>POWER(10,((F313-40.566)/-3.7937))</f>
        <v>81.206273734983313</v>
      </c>
      <c r="L313">
        <v>3</v>
      </c>
      <c r="M313">
        <v>30</v>
      </c>
    </row>
    <row r="314" spans="1:13" x14ac:dyDescent="0.2">
      <c r="A314" t="s">
        <v>590</v>
      </c>
      <c r="B314" t="s">
        <v>779</v>
      </c>
      <c r="C314" t="s">
        <v>1155</v>
      </c>
      <c r="D314" t="s">
        <v>71</v>
      </c>
      <c r="E314" t="s">
        <v>1144</v>
      </c>
      <c r="F314" t="s">
        <v>72</v>
      </c>
      <c r="I314" s="23" t="e">
        <f>POWER(10,((F314-40.566)/-3.7937))</f>
        <v>#VALUE!</v>
      </c>
      <c r="J314" s="23" t="e">
        <f t="shared" ref="J314" si="273">AVERAGE(I314:I315)</f>
        <v>#VALUE!</v>
      </c>
      <c r="K314" s="23" t="e">
        <f t="shared" ref="K314" si="274">STDEV(I314:I315)</f>
        <v>#VALUE!</v>
      </c>
      <c r="L314">
        <v>3</v>
      </c>
      <c r="M314">
        <v>39</v>
      </c>
    </row>
    <row r="315" spans="1:13" x14ac:dyDescent="0.2">
      <c r="A315" t="s">
        <v>623</v>
      </c>
      <c r="B315" t="s">
        <v>779</v>
      </c>
      <c r="C315" t="s">
        <v>1155</v>
      </c>
      <c r="D315" t="s">
        <v>71</v>
      </c>
      <c r="E315" t="s">
        <v>1144</v>
      </c>
      <c r="F315" t="s">
        <v>72</v>
      </c>
      <c r="I315" s="23" t="e">
        <f>POWER(10,((F315-40.566)/-3.7937))</f>
        <v>#VALUE!</v>
      </c>
      <c r="L315">
        <v>3</v>
      </c>
      <c r="M315">
        <v>39</v>
      </c>
    </row>
    <row r="316" spans="1:13" x14ac:dyDescent="0.2">
      <c r="A316" t="s">
        <v>97</v>
      </c>
      <c r="B316" t="s">
        <v>780</v>
      </c>
      <c r="C316" t="s">
        <v>1155</v>
      </c>
      <c r="D316" t="s">
        <v>71</v>
      </c>
      <c r="E316" t="s">
        <v>1144</v>
      </c>
      <c r="F316" t="s">
        <v>72</v>
      </c>
      <c r="G316" s="1">
        <v>36.182907104492188</v>
      </c>
      <c r="I316" s="23" t="e">
        <f>POWER(10,((F316-40.566)/-3.7937))</f>
        <v>#VALUE!</v>
      </c>
      <c r="J316" s="23" t="e">
        <f t="shared" ref="J316" si="275">AVERAGE(I316:I317)</f>
        <v>#VALUE!</v>
      </c>
      <c r="K316" s="23" t="e">
        <f t="shared" ref="K316" si="276">STDEV(I316:I317)</f>
        <v>#VALUE!</v>
      </c>
      <c r="L316">
        <v>3</v>
      </c>
      <c r="M316">
        <v>39</v>
      </c>
    </row>
    <row r="317" spans="1:13" x14ac:dyDescent="0.2">
      <c r="A317" t="s">
        <v>131</v>
      </c>
      <c r="B317" t="s">
        <v>780</v>
      </c>
      <c r="C317" t="s">
        <v>1155</v>
      </c>
      <c r="D317" t="s">
        <v>71</v>
      </c>
      <c r="E317" t="s">
        <v>1144</v>
      </c>
      <c r="F317" s="1">
        <v>36.182907</v>
      </c>
      <c r="G317" s="1">
        <v>36.182907104492188</v>
      </c>
      <c r="I317" s="23">
        <f>POWER(10,((F317-40.566)/-3.7937))</f>
        <v>14.300821741109365</v>
      </c>
      <c r="L317">
        <v>3</v>
      </c>
      <c r="M317">
        <v>33</v>
      </c>
    </row>
    <row r="318" spans="1:13" x14ac:dyDescent="0.2">
      <c r="A318" t="s">
        <v>168</v>
      </c>
      <c r="B318" t="s">
        <v>781</v>
      </c>
      <c r="C318" t="s">
        <v>1155</v>
      </c>
      <c r="D318" t="s">
        <v>71</v>
      </c>
      <c r="E318" t="s">
        <v>1144</v>
      </c>
      <c r="F318" s="1">
        <v>35.890743000000001</v>
      </c>
      <c r="G318" s="1">
        <v>36.8243408203125</v>
      </c>
      <c r="H318" s="1">
        <v>1.3203063011169434</v>
      </c>
      <c r="I318" s="23">
        <f>POWER(10,((F318-40.566)/-3.7937))</f>
        <v>17.075519906870497</v>
      </c>
      <c r="J318" s="23">
        <f t="shared" ref="J318" si="277">AVERAGE(I318:I319)</f>
        <v>11.286668679241069</v>
      </c>
      <c r="K318" s="23">
        <f t="shared" ref="K318" si="278">STDEV(I318:I319)</f>
        <v>8.1866719166736743</v>
      </c>
      <c r="L318">
        <v>3</v>
      </c>
      <c r="M318">
        <v>33</v>
      </c>
    </row>
    <row r="319" spans="1:13" x14ac:dyDescent="0.2">
      <c r="A319" t="s">
        <v>201</v>
      </c>
      <c r="B319" t="s">
        <v>781</v>
      </c>
      <c r="C319" t="s">
        <v>1155</v>
      </c>
      <c r="D319" t="s">
        <v>71</v>
      </c>
      <c r="E319" t="s">
        <v>1144</v>
      </c>
      <c r="F319" s="1">
        <v>37.757939999999998</v>
      </c>
      <c r="G319" s="1">
        <v>36.8243408203125</v>
      </c>
      <c r="H319" s="1">
        <v>1.3203063011169434</v>
      </c>
      <c r="I319" s="23">
        <f>POWER(10,((F319-40.566)/-3.7937))</f>
        <v>5.4978174516116409</v>
      </c>
      <c r="L319">
        <v>3</v>
      </c>
      <c r="M319">
        <v>35</v>
      </c>
    </row>
    <row r="320" spans="1:13" x14ac:dyDescent="0.2">
      <c r="A320" t="s">
        <v>238</v>
      </c>
      <c r="B320" t="s">
        <v>782</v>
      </c>
      <c r="C320" t="s">
        <v>1155</v>
      </c>
      <c r="D320" t="s">
        <v>71</v>
      </c>
      <c r="E320" t="s">
        <v>1144</v>
      </c>
      <c r="F320" s="1">
        <v>35.162570000000002</v>
      </c>
      <c r="G320" s="1">
        <v>35.297065734863281</v>
      </c>
      <c r="H320" s="1">
        <v>0.19020433723926544</v>
      </c>
      <c r="I320" s="23">
        <f>POWER(10,((F320-40.566)/-3.7937))</f>
        <v>26.565416555890629</v>
      </c>
      <c r="J320" s="23">
        <f t="shared" ref="J320" si="279">AVERAGE(I320:I321)</f>
        <v>24.564608134683489</v>
      </c>
      <c r="K320" s="23">
        <f t="shared" ref="K320" si="280">STDEV(I320:I321)</f>
        <v>2.8295704049814394</v>
      </c>
      <c r="L320">
        <v>3</v>
      </c>
      <c r="M320">
        <v>32</v>
      </c>
    </row>
    <row r="321" spans="1:13" x14ac:dyDescent="0.2">
      <c r="A321" t="s">
        <v>272</v>
      </c>
      <c r="B321" t="s">
        <v>782</v>
      </c>
      <c r="C321" t="s">
        <v>1155</v>
      </c>
      <c r="D321" t="s">
        <v>71</v>
      </c>
      <c r="E321" t="s">
        <v>1144</v>
      </c>
      <c r="F321" s="1">
        <v>35.431559999999998</v>
      </c>
      <c r="G321" s="1">
        <v>35.297065734863281</v>
      </c>
      <c r="H321" s="1">
        <v>0.19020433723926544</v>
      </c>
      <c r="I321" s="23">
        <f>POWER(10,((F321-40.566)/-3.7937))</f>
        <v>22.563799713476346</v>
      </c>
      <c r="L321">
        <v>3</v>
      </c>
      <c r="M321">
        <v>32</v>
      </c>
    </row>
    <row r="322" spans="1:13" x14ac:dyDescent="0.2">
      <c r="A322" t="s">
        <v>309</v>
      </c>
      <c r="B322" t="s">
        <v>783</v>
      </c>
      <c r="C322" t="s">
        <v>1155</v>
      </c>
      <c r="D322" t="s">
        <v>71</v>
      </c>
      <c r="E322" t="s">
        <v>1144</v>
      </c>
      <c r="F322" t="s">
        <v>72</v>
      </c>
      <c r="I322" s="23" t="e">
        <f>POWER(10,((F322-40.566)/-3.7937))</f>
        <v>#VALUE!</v>
      </c>
      <c r="J322" s="23" t="e">
        <f t="shared" ref="J322" si="281">AVERAGE(I322:I323)</f>
        <v>#VALUE!</v>
      </c>
      <c r="K322" s="23" t="e">
        <f t="shared" ref="K322" si="282">STDEV(I322:I323)</f>
        <v>#VALUE!</v>
      </c>
      <c r="L322">
        <v>3</v>
      </c>
      <c r="M322">
        <v>39</v>
      </c>
    </row>
    <row r="323" spans="1:13" x14ac:dyDescent="0.2">
      <c r="A323" t="s">
        <v>343</v>
      </c>
      <c r="B323" t="s">
        <v>783</v>
      </c>
      <c r="C323" t="s">
        <v>1155</v>
      </c>
      <c r="D323" t="s">
        <v>71</v>
      </c>
      <c r="E323" t="s">
        <v>1144</v>
      </c>
      <c r="F323" t="s">
        <v>72</v>
      </c>
      <c r="I323" s="23" t="e">
        <f>POWER(10,((F323-40.566)/-3.7937))</f>
        <v>#VALUE!</v>
      </c>
      <c r="L323">
        <v>3</v>
      </c>
      <c r="M323">
        <v>39</v>
      </c>
    </row>
    <row r="324" spans="1:13" x14ac:dyDescent="0.2">
      <c r="A324" t="s">
        <v>380</v>
      </c>
      <c r="B324" t="s">
        <v>784</v>
      </c>
      <c r="C324" t="s">
        <v>1155</v>
      </c>
      <c r="D324" t="s">
        <v>71</v>
      </c>
      <c r="E324" t="s">
        <v>1144</v>
      </c>
      <c r="F324" s="1">
        <v>36.018562000000003</v>
      </c>
      <c r="G324" s="1">
        <v>35.871040344238281</v>
      </c>
      <c r="H324" s="1">
        <v>0.20862488448619843</v>
      </c>
      <c r="I324" s="23">
        <f>POWER(10,((F324-40.566)/-3.7937))</f>
        <v>15.80088812936121</v>
      </c>
      <c r="J324" s="23">
        <f t="shared" ref="J324" si="283">AVERAGE(I324:I325)</f>
        <v>17.350242477985407</v>
      </c>
      <c r="K324" s="23">
        <f t="shared" ref="K324" si="284">STDEV(I324:I325)</f>
        <v>2.1911179327460735</v>
      </c>
      <c r="L324">
        <v>3</v>
      </c>
      <c r="M324">
        <v>33</v>
      </c>
    </row>
    <row r="325" spans="1:13" x14ac:dyDescent="0.2">
      <c r="A325" t="s">
        <v>414</v>
      </c>
      <c r="B325" t="s">
        <v>784</v>
      </c>
      <c r="C325" t="s">
        <v>1155</v>
      </c>
      <c r="D325" t="s">
        <v>71</v>
      </c>
      <c r="E325" t="s">
        <v>1144</v>
      </c>
      <c r="F325" s="1">
        <v>35.723522000000003</v>
      </c>
      <c r="G325" s="1">
        <v>35.871040344238281</v>
      </c>
      <c r="H325" s="1">
        <v>0.20862488448619843</v>
      </c>
      <c r="I325" s="23">
        <f>POWER(10,((F325-40.566)/-3.7937))</f>
        <v>18.899596826609606</v>
      </c>
      <c r="L325">
        <v>3</v>
      </c>
      <c r="M325">
        <v>32</v>
      </c>
    </row>
    <row r="326" spans="1:13" x14ac:dyDescent="0.2">
      <c r="A326" t="s">
        <v>451</v>
      </c>
      <c r="B326" t="s">
        <v>785</v>
      </c>
      <c r="C326" t="s">
        <v>1155</v>
      </c>
      <c r="D326" t="s">
        <v>71</v>
      </c>
      <c r="E326" t="s">
        <v>1144</v>
      </c>
      <c r="F326" t="s">
        <v>72</v>
      </c>
      <c r="I326" s="23" t="e">
        <f>POWER(10,((F326-40.566)/-3.7937))</f>
        <v>#VALUE!</v>
      </c>
      <c r="J326" s="23" t="e">
        <f t="shared" ref="J326" si="285">AVERAGE(I326:I327)</f>
        <v>#VALUE!</v>
      </c>
      <c r="K326" s="23" t="e">
        <f t="shared" ref="K326" si="286">STDEV(I326:I327)</f>
        <v>#VALUE!</v>
      </c>
      <c r="L326">
        <v>3</v>
      </c>
      <c r="M326">
        <v>39</v>
      </c>
    </row>
    <row r="327" spans="1:13" x14ac:dyDescent="0.2">
      <c r="A327" t="s">
        <v>485</v>
      </c>
      <c r="B327" t="s">
        <v>785</v>
      </c>
      <c r="C327" t="s">
        <v>1155</v>
      </c>
      <c r="D327" t="s">
        <v>71</v>
      </c>
      <c r="E327" t="s">
        <v>1144</v>
      </c>
      <c r="F327" t="s">
        <v>72</v>
      </c>
      <c r="I327" s="23" t="e">
        <f>POWER(10,((F327-40.566)/-3.7937))</f>
        <v>#VALUE!</v>
      </c>
      <c r="L327">
        <v>3</v>
      </c>
      <c r="M327">
        <v>39</v>
      </c>
    </row>
    <row r="328" spans="1:13" x14ac:dyDescent="0.2">
      <c r="A328" t="s">
        <v>522</v>
      </c>
      <c r="B328" t="s">
        <v>786</v>
      </c>
      <c r="C328" t="s">
        <v>1155</v>
      </c>
      <c r="D328" t="s">
        <v>71</v>
      </c>
      <c r="E328" t="s">
        <v>1144</v>
      </c>
      <c r="F328" s="1">
        <v>36.268135000000001</v>
      </c>
      <c r="G328" s="1">
        <v>35.869598388671875</v>
      </c>
      <c r="H328" s="1">
        <v>0.56361597776412964</v>
      </c>
      <c r="I328" s="23">
        <f>POWER(10,((F328-40.566)/-3.7937))</f>
        <v>13.579861056997146</v>
      </c>
      <c r="J328" s="23">
        <f t="shared" ref="J328" si="287">AVERAGE(I328:I329)</f>
        <v>17.804568860562554</v>
      </c>
      <c r="K328" s="23">
        <f t="shared" ref="K328" si="288">STDEV(I328:I329)</f>
        <v>5.9746390728656591</v>
      </c>
      <c r="L328">
        <v>3</v>
      </c>
      <c r="M328">
        <v>33</v>
      </c>
    </row>
    <row r="329" spans="1:13" x14ac:dyDescent="0.2">
      <c r="A329" t="s">
        <v>555</v>
      </c>
      <c r="B329" t="s">
        <v>786</v>
      </c>
      <c r="C329" t="s">
        <v>1155</v>
      </c>
      <c r="D329" t="s">
        <v>71</v>
      </c>
      <c r="E329" t="s">
        <v>1144</v>
      </c>
      <c r="F329" s="1">
        <v>35.471060000000001</v>
      </c>
      <c r="G329" s="1">
        <v>35.869598388671875</v>
      </c>
      <c r="H329" s="1">
        <v>0.56361597776412964</v>
      </c>
      <c r="I329" s="23">
        <f>POWER(10,((F329-40.566)/-3.7937))</f>
        <v>22.029276664127966</v>
      </c>
      <c r="L329">
        <v>3</v>
      </c>
      <c r="M329">
        <v>32</v>
      </c>
    </row>
    <row r="330" spans="1:13" x14ac:dyDescent="0.2">
      <c r="A330" t="s">
        <v>592</v>
      </c>
      <c r="B330" t="s">
        <v>787</v>
      </c>
      <c r="C330" t="s">
        <v>1155</v>
      </c>
      <c r="D330" t="s">
        <v>71</v>
      </c>
      <c r="E330" t="s">
        <v>1144</v>
      </c>
      <c r="F330" s="1">
        <v>16.207879999999999</v>
      </c>
      <c r="G330" s="1">
        <v>16.126827239990234</v>
      </c>
      <c r="H330" s="1">
        <v>0.11462728679180145</v>
      </c>
      <c r="I330" s="23">
        <f>POWER(10,((F330-40.566)/-3.7937))</f>
        <v>2634367.6495521329</v>
      </c>
      <c r="J330" s="23">
        <f t="shared" ref="J330" si="289">AVERAGE(I330:I331)</f>
        <v>2770556.4254565584</v>
      </c>
      <c r="K330" s="23">
        <f t="shared" ref="K330" si="290">STDEV(I330:I331)</f>
        <v>192600.0139270286</v>
      </c>
      <c r="L330">
        <v>3</v>
      </c>
      <c r="M330">
        <v>13</v>
      </c>
    </row>
    <row r="331" spans="1:13" x14ac:dyDescent="0.2">
      <c r="A331" t="s">
        <v>624</v>
      </c>
      <c r="B331" t="s">
        <v>787</v>
      </c>
      <c r="C331" t="s">
        <v>1155</v>
      </c>
      <c r="D331" t="s">
        <v>71</v>
      </c>
      <c r="E331" t="s">
        <v>1144</v>
      </c>
      <c r="F331" s="1">
        <v>16.045773000000001</v>
      </c>
      <c r="G331" s="1">
        <v>16.126827239990234</v>
      </c>
      <c r="H331" s="1">
        <v>0.11462728679180145</v>
      </c>
      <c r="I331" s="23">
        <f>POWER(10,((F331-40.566)/-3.7937))</f>
        <v>2906745.2013609838</v>
      </c>
      <c r="L331">
        <v>3</v>
      </c>
      <c r="M331">
        <v>13</v>
      </c>
    </row>
    <row r="332" spans="1:13" x14ac:dyDescent="0.2">
      <c r="A332" t="s">
        <v>99</v>
      </c>
      <c r="B332" t="s">
        <v>788</v>
      </c>
      <c r="C332" t="s">
        <v>1155</v>
      </c>
      <c r="D332" t="s">
        <v>71</v>
      </c>
      <c r="E332" t="s">
        <v>1144</v>
      </c>
      <c r="F332" s="1">
        <v>35.586295999999997</v>
      </c>
      <c r="G332" s="1">
        <v>35.347625732421875</v>
      </c>
      <c r="H332" s="1">
        <v>0.33752813935279846</v>
      </c>
      <c r="I332" s="23">
        <f>POWER(10,((F332-40.566)/-3.7937))</f>
        <v>20.541143401747458</v>
      </c>
      <c r="J332" s="23">
        <f t="shared" ref="J332" si="291">AVERAGE(I332:I333)</f>
        <v>23.992588842738733</v>
      </c>
      <c r="K332" s="23">
        <f t="shared" ref="K332" si="292">STDEV(I332:I333)</f>
        <v>4.8810809524406329</v>
      </c>
      <c r="L332">
        <v>3</v>
      </c>
      <c r="M332">
        <v>32</v>
      </c>
    </row>
    <row r="333" spans="1:13" x14ac:dyDescent="0.2">
      <c r="A333" t="s">
        <v>132</v>
      </c>
      <c r="B333" t="s">
        <v>788</v>
      </c>
      <c r="C333" t="s">
        <v>1155</v>
      </c>
      <c r="D333" t="s">
        <v>71</v>
      </c>
      <c r="E333" t="s">
        <v>1144</v>
      </c>
      <c r="F333" s="1">
        <v>35.108960000000003</v>
      </c>
      <c r="G333" s="1">
        <v>35.347625732421875</v>
      </c>
      <c r="H333" s="1">
        <v>0.33752813935279846</v>
      </c>
      <c r="I333" s="23">
        <f>POWER(10,((F333-40.566)/-3.7937))</f>
        <v>27.444034283730005</v>
      </c>
      <c r="L333">
        <v>3</v>
      </c>
      <c r="M333">
        <v>32</v>
      </c>
    </row>
    <row r="334" spans="1:13" x14ac:dyDescent="0.2">
      <c r="A334" t="s">
        <v>170</v>
      </c>
      <c r="B334" t="s">
        <v>789</v>
      </c>
      <c r="C334" t="s">
        <v>1155</v>
      </c>
      <c r="D334" t="s">
        <v>71</v>
      </c>
      <c r="E334" t="s">
        <v>1144</v>
      </c>
      <c r="F334" s="1">
        <v>39.312779999999997</v>
      </c>
      <c r="G334" s="1">
        <v>39.312778472900391</v>
      </c>
      <c r="I334" s="23">
        <f>POWER(10,((F334-40.566)/-3.7937))</f>
        <v>2.1396483826347921</v>
      </c>
      <c r="J334" s="23" t="e">
        <f t="shared" ref="J334" si="293">AVERAGE(I334:I335)</f>
        <v>#VALUE!</v>
      </c>
      <c r="K334" s="23" t="e">
        <f t="shared" ref="K334" si="294">STDEV(I334:I335)</f>
        <v>#VALUE!</v>
      </c>
      <c r="L334">
        <v>3</v>
      </c>
      <c r="M334">
        <v>35</v>
      </c>
    </row>
    <row r="335" spans="1:13" x14ac:dyDescent="0.2">
      <c r="A335" t="s">
        <v>202</v>
      </c>
      <c r="B335" t="s">
        <v>789</v>
      </c>
      <c r="C335" t="s">
        <v>1155</v>
      </c>
      <c r="D335" t="s">
        <v>71</v>
      </c>
      <c r="E335" t="s">
        <v>1144</v>
      </c>
      <c r="F335" t="s">
        <v>72</v>
      </c>
      <c r="G335" s="1">
        <v>39.312778472900391</v>
      </c>
      <c r="I335" s="23" t="e">
        <f>POWER(10,((F335-40.566)/-3.7937))</f>
        <v>#VALUE!</v>
      </c>
      <c r="L335">
        <v>3</v>
      </c>
      <c r="M335">
        <v>39</v>
      </c>
    </row>
    <row r="336" spans="1:13" x14ac:dyDescent="0.2">
      <c r="A336" t="s">
        <v>240</v>
      </c>
      <c r="B336" t="s">
        <v>790</v>
      </c>
      <c r="C336" t="s">
        <v>1155</v>
      </c>
      <c r="D336" t="s">
        <v>71</v>
      </c>
      <c r="E336" t="s">
        <v>1144</v>
      </c>
      <c r="F336" s="1">
        <v>30.648372999999999</v>
      </c>
      <c r="G336" s="1">
        <v>30.73382568359375</v>
      </c>
      <c r="H336" s="1">
        <v>0.12085019052028656</v>
      </c>
      <c r="I336" s="23">
        <f>POWER(10,((F336-40.566)/-3.7937))</f>
        <v>411.37317646019079</v>
      </c>
      <c r="J336" s="23">
        <f t="shared" ref="J336" si="295">AVERAGE(I336:I337)</f>
        <v>391.10623938485224</v>
      </c>
      <c r="K336" s="23">
        <f t="shared" ref="K336" si="296">STDEV(I336:I337)</f>
        <v>28.661777279705881</v>
      </c>
      <c r="L336">
        <v>3</v>
      </c>
      <c r="M336">
        <v>28</v>
      </c>
    </row>
    <row r="337" spans="1:13" x14ac:dyDescent="0.2">
      <c r="A337" t="s">
        <v>273</v>
      </c>
      <c r="B337" t="s">
        <v>790</v>
      </c>
      <c r="C337" t="s">
        <v>1155</v>
      </c>
      <c r="D337" t="s">
        <v>71</v>
      </c>
      <c r="E337" t="s">
        <v>1144</v>
      </c>
      <c r="F337" s="1">
        <v>30.819279999999999</v>
      </c>
      <c r="G337" s="1">
        <v>30.73382568359375</v>
      </c>
      <c r="H337" s="1">
        <v>0.12085019052028656</v>
      </c>
      <c r="I337" s="23">
        <f>POWER(10,((F337-40.566)/-3.7937))</f>
        <v>370.8393023095137</v>
      </c>
      <c r="L337">
        <v>3</v>
      </c>
      <c r="M337">
        <v>27</v>
      </c>
    </row>
    <row r="338" spans="1:13" x14ac:dyDescent="0.2">
      <c r="A338" t="s">
        <v>311</v>
      </c>
      <c r="B338" t="s">
        <v>791</v>
      </c>
      <c r="C338" t="s">
        <v>1155</v>
      </c>
      <c r="D338" t="s">
        <v>71</v>
      </c>
      <c r="E338" t="s">
        <v>1144</v>
      </c>
      <c r="F338" s="1">
        <v>21.101012999999998</v>
      </c>
      <c r="G338" s="1">
        <v>21.178810119628906</v>
      </c>
      <c r="H338" s="1">
        <v>0.11002147942781448</v>
      </c>
      <c r="I338" s="23">
        <f>POWER(10,((F338-40.566)/-3.7937))</f>
        <v>135167.23962751284</v>
      </c>
      <c r="J338" s="23">
        <f t="shared" ref="J338" si="297">AVERAGE(I338:I339)</f>
        <v>129076.90045376302</v>
      </c>
      <c r="K338" s="23">
        <f t="shared" ref="K338" si="298">STDEV(I338:I339)</f>
        <v>8613.0402589691512</v>
      </c>
      <c r="L338">
        <v>3</v>
      </c>
      <c r="M338">
        <v>18</v>
      </c>
    </row>
    <row r="339" spans="1:13" x14ac:dyDescent="0.2">
      <c r="A339" t="s">
        <v>344</v>
      </c>
      <c r="B339" t="s">
        <v>791</v>
      </c>
      <c r="C339" t="s">
        <v>1155</v>
      </c>
      <c r="D339" t="s">
        <v>71</v>
      </c>
      <c r="E339" t="s">
        <v>1144</v>
      </c>
      <c r="F339" s="1">
        <v>21.256606999999999</v>
      </c>
      <c r="G339" s="1">
        <v>21.178810119628906</v>
      </c>
      <c r="H339" s="1">
        <v>0.11002147942781448</v>
      </c>
      <c r="I339" s="23">
        <f>POWER(10,((F339-40.566)/-3.7937))</f>
        <v>122986.56128001319</v>
      </c>
      <c r="L339">
        <v>3</v>
      </c>
      <c r="M339">
        <v>18</v>
      </c>
    </row>
    <row r="340" spans="1:13" x14ac:dyDescent="0.2">
      <c r="A340" t="s">
        <v>382</v>
      </c>
      <c r="B340" t="s">
        <v>792</v>
      </c>
      <c r="C340" t="s">
        <v>1155</v>
      </c>
      <c r="D340" t="s">
        <v>71</v>
      </c>
      <c r="E340" t="s">
        <v>1144</v>
      </c>
      <c r="F340" s="1">
        <v>37.444629999999997</v>
      </c>
      <c r="G340" s="1">
        <v>37.444629669189453</v>
      </c>
      <c r="I340" s="23">
        <f>POWER(10,((F340-40.566)/-3.7937))</f>
        <v>6.6493200301802338</v>
      </c>
      <c r="J340" s="23" t="e">
        <f t="shared" ref="J340" si="299">AVERAGE(I340:I341)</f>
        <v>#VALUE!</v>
      </c>
      <c r="K340" s="23" t="e">
        <f t="shared" ref="K340" si="300">STDEV(I340:I341)</f>
        <v>#VALUE!</v>
      </c>
      <c r="L340">
        <v>3</v>
      </c>
      <c r="M340">
        <v>34</v>
      </c>
    </row>
    <row r="341" spans="1:13" x14ac:dyDescent="0.2">
      <c r="A341" t="s">
        <v>415</v>
      </c>
      <c r="B341" t="s">
        <v>792</v>
      </c>
      <c r="C341" t="s">
        <v>1155</v>
      </c>
      <c r="D341" t="s">
        <v>71</v>
      </c>
      <c r="E341" t="s">
        <v>1144</v>
      </c>
      <c r="F341" t="s">
        <v>72</v>
      </c>
      <c r="G341" s="1">
        <v>37.444629669189453</v>
      </c>
      <c r="I341" s="23" t="e">
        <f>POWER(10,((F341-40.566)/-3.7937))</f>
        <v>#VALUE!</v>
      </c>
      <c r="L341">
        <v>3</v>
      </c>
      <c r="M341">
        <v>39</v>
      </c>
    </row>
    <row r="342" spans="1:13" x14ac:dyDescent="0.2">
      <c r="A342" t="s">
        <v>453</v>
      </c>
      <c r="B342" t="s">
        <v>793</v>
      </c>
      <c r="C342" t="s">
        <v>1155</v>
      </c>
      <c r="D342" t="s">
        <v>71</v>
      </c>
      <c r="E342" t="s">
        <v>1144</v>
      </c>
      <c r="F342" s="1">
        <v>26.819586000000001</v>
      </c>
      <c r="G342" s="1">
        <v>27.128471374511719</v>
      </c>
      <c r="H342" s="1">
        <v>0.43683150410652161</v>
      </c>
      <c r="I342" s="23">
        <f>POWER(10,((F342-40.566)/-3.7937))</f>
        <v>4202.2774685804197</v>
      </c>
      <c r="J342" s="23">
        <f t="shared" ref="J342" si="301">AVERAGE(I342:I343)</f>
        <v>3545.2907551686326</v>
      </c>
      <c r="K342" s="23">
        <f t="shared" ref="K342" si="302">STDEV(I342:I343)</f>
        <v>929.11952040587539</v>
      </c>
      <c r="L342">
        <v>3</v>
      </c>
      <c r="M342">
        <v>24</v>
      </c>
    </row>
    <row r="343" spans="1:13" x14ac:dyDescent="0.2">
      <c r="A343" t="s">
        <v>486</v>
      </c>
      <c r="B343" t="s">
        <v>793</v>
      </c>
      <c r="C343" t="s">
        <v>1155</v>
      </c>
      <c r="D343" t="s">
        <v>71</v>
      </c>
      <c r="E343" t="s">
        <v>1144</v>
      </c>
      <c r="F343" s="1">
        <v>27.437359000000001</v>
      </c>
      <c r="G343" s="1">
        <v>27.128471374511719</v>
      </c>
      <c r="H343" s="1">
        <v>0.43683150410652161</v>
      </c>
      <c r="I343" s="23">
        <f>POWER(10,((F343-40.566)/-3.7937))</f>
        <v>2888.3040417568454</v>
      </c>
      <c r="L343">
        <v>3</v>
      </c>
      <c r="M343">
        <v>24</v>
      </c>
    </row>
    <row r="344" spans="1:13" x14ac:dyDescent="0.2">
      <c r="A344" t="s">
        <v>524</v>
      </c>
      <c r="B344" t="s">
        <v>794</v>
      </c>
      <c r="C344" t="s">
        <v>1155</v>
      </c>
      <c r="D344" t="s">
        <v>71</v>
      </c>
      <c r="E344" t="s">
        <v>1144</v>
      </c>
      <c r="F344" s="1">
        <v>29.827764999999999</v>
      </c>
      <c r="G344" s="1">
        <v>30.122737884521484</v>
      </c>
      <c r="H344" s="1">
        <v>0.4171539843082428</v>
      </c>
      <c r="I344" s="23">
        <f>POWER(10,((F344-40.566)/-3.7937))</f>
        <v>676.9304651441638</v>
      </c>
      <c r="J344" s="23">
        <f t="shared" ref="J344" si="303">AVERAGE(I344:I345)</f>
        <v>575.06132444264858</v>
      </c>
      <c r="K344" s="23">
        <f t="shared" ref="K344" si="304">STDEV(I344:I345)</f>
        <v>144.06472036737657</v>
      </c>
      <c r="L344">
        <v>3</v>
      </c>
      <c r="M344">
        <v>27</v>
      </c>
    </row>
    <row r="345" spans="1:13" x14ac:dyDescent="0.2">
      <c r="A345" t="s">
        <v>556</v>
      </c>
      <c r="B345" t="s">
        <v>794</v>
      </c>
      <c r="C345" t="s">
        <v>1155</v>
      </c>
      <c r="D345" t="s">
        <v>71</v>
      </c>
      <c r="E345" t="s">
        <v>1144</v>
      </c>
      <c r="F345" s="1">
        <v>30.41771</v>
      </c>
      <c r="G345" s="1">
        <v>30.122737884521484</v>
      </c>
      <c r="H345" s="1">
        <v>0.4171539843082428</v>
      </c>
      <c r="I345" s="23">
        <f>POWER(10,((F345-40.566)/-3.7937))</f>
        <v>473.19218374113348</v>
      </c>
      <c r="L345">
        <v>3</v>
      </c>
      <c r="M345">
        <v>27</v>
      </c>
    </row>
    <row r="346" spans="1:13" x14ac:dyDescent="0.2">
      <c r="A346" t="s">
        <v>594</v>
      </c>
      <c r="B346" t="s">
        <v>795</v>
      </c>
      <c r="C346" t="s">
        <v>1155</v>
      </c>
      <c r="D346" t="s">
        <v>71</v>
      </c>
      <c r="E346" t="s">
        <v>1144</v>
      </c>
      <c r="F346" s="1">
        <v>19.004754999999999</v>
      </c>
      <c r="G346" s="1">
        <v>19.279733657836914</v>
      </c>
      <c r="H346" s="1">
        <v>0.38887852430343628</v>
      </c>
      <c r="I346" s="23">
        <f>POWER(10,((F346-40.566)/-3.7937))</f>
        <v>482430.07930503914</v>
      </c>
      <c r="J346" s="23">
        <f t="shared" ref="J346" si="305">AVERAGE(I346:I347)</f>
        <v>413973.17899773794</v>
      </c>
      <c r="K346" s="23">
        <f t="shared" ref="K346" si="306">STDEV(I346:I347)</f>
        <v>96812.676852608274</v>
      </c>
      <c r="L346">
        <v>3</v>
      </c>
      <c r="M346">
        <v>16</v>
      </c>
    </row>
    <row r="347" spans="1:13" x14ac:dyDescent="0.2">
      <c r="A347" t="s">
        <v>625</v>
      </c>
      <c r="B347" t="s">
        <v>795</v>
      </c>
      <c r="C347" t="s">
        <v>1155</v>
      </c>
      <c r="D347" t="s">
        <v>71</v>
      </c>
      <c r="E347" t="s">
        <v>1144</v>
      </c>
      <c r="F347" s="1">
        <v>19.554711999999999</v>
      </c>
      <c r="G347" s="1">
        <v>19.279733657836914</v>
      </c>
      <c r="H347" s="1">
        <v>0.38887852430343628</v>
      </c>
      <c r="I347" s="23">
        <f>POWER(10,((F347-40.566)/-3.7937))</f>
        <v>345516.27869043668</v>
      </c>
      <c r="L347">
        <v>3</v>
      </c>
      <c r="M347">
        <v>17</v>
      </c>
    </row>
    <row r="348" spans="1:13" x14ac:dyDescent="0.2">
      <c r="A348" t="s">
        <v>101</v>
      </c>
      <c r="B348" t="s">
        <v>796</v>
      </c>
      <c r="C348" t="s">
        <v>1155</v>
      </c>
      <c r="D348" t="s">
        <v>71</v>
      </c>
      <c r="E348" t="s">
        <v>1144</v>
      </c>
      <c r="F348" t="s">
        <v>72</v>
      </c>
      <c r="I348" s="23" t="e">
        <f>POWER(10,((F348-40.566)/-3.7937))</f>
        <v>#VALUE!</v>
      </c>
      <c r="J348" s="23" t="e">
        <f t="shared" ref="J348" si="307">AVERAGE(I348:I349)</f>
        <v>#VALUE!</v>
      </c>
      <c r="K348" s="23" t="e">
        <f t="shared" ref="K348" si="308">STDEV(I348:I349)</f>
        <v>#VALUE!</v>
      </c>
      <c r="L348">
        <v>3</v>
      </c>
      <c r="M348">
        <v>39</v>
      </c>
    </row>
    <row r="349" spans="1:13" x14ac:dyDescent="0.2">
      <c r="A349" t="s">
        <v>133</v>
      </c>
      <c r="B349" t="s">
        <v>796</v>
      </c>
      <c r="C349" t="s">
        <v>1155</v>
      </c>
      <c r="D349" t="s">
        <v>71</v>
      </c>
      <c r="E349" t="s">
        <v>1144</v>
      </c>
      <c r="F349" t="s">
        <v>72</v>
      </c>
      <c r="I349" s="23" t="e">
        <f>POWER(10,((F349-40.566)/-3.7937))</f>
        <v>#VALUE!</v>
      </c>
      <c r="L349">
        <v>3</v>
      </c>
      <c r="M349">
        <v>39</v>
      </c>
    </row>
    <row r="350" spans="1:13" x14ac:dyDescent="0.2">
      <c r="A350" t="s">
        <v>172</v>
      </c>
      <c r="B350" t="s">
        <v>797</v>
      </c>
      <c r="C350" t="s">
        <v>1155</v>
      </c>
      <c r="D350" t="s">
        <v>71</v>
      </c>
      <c r="E350" t="s">
        <v>1144</v>
      </c>
      <c r="F350" s="1">
        <v>34.569763000000002</v>
      </c>
      <c r="G350" s="1">
        <v>34.7352294921875</v>
      </c>
      <c r="H350" s="1">
        <v>0.23400469124317169</v>
      </c>
      <c r="I350" s="23">
        <f>POWER(10,((F350-40.566)/-3.7937))</f>
        <v>38.06953186896304</v>
      </c>
      <c r="J350" s="23">
        <f t="shared" ref="J350" si="309">AVERAGE(I350:I351)</f>
        <v>34.605722286514478</v>
      </c>
      <c r="K350" s="23">
        <f t="shared" ref="K350" si="310">STDEV(I350:I351)</f>
        <v>4.8985664889766456</v>
      </c>
      <c r="L350">
        <v>3</v>
      </c>
      <c r="M350">
        <v>31</v>
      </c>
    </row>
    <row r="351" spans="1:13" x14ac:dyDescent="0.2">
      <c r="A351" t="s">
        <v>203</v>
      </c>
      <c r="B351" t="s">
        <v>797</v>
      </c>
      <c r="C351" t="s">
        <v>1155</v>
      </c>
      <c r="D351" t="s">
        <v>71</v>
      </c>
      <c r="E351" t="s">
        <v>1144</v>
      </c>
      <c r="F351" s="1">
        <v>34.900696000000003</v>
      </c>
      <c r="G351" s="1">
        <v>34.7352294921875</v>
      </c>
      <c r="H351" s="1">
        <v>0.23400469124317169</v>
      </c>
      <c r="I351" s="23">
        <f>POWER(10,((F351-40.566)/-3.7937))</f>
        <v>31.141912704065913</v>
      </c>
      <c r="L351">
        <v>3</v>
      </c>
      <c r="M351">
        <v>32</v>
      </c>
    </row>
    <row r="352" spans="1:13" x14ac:dyDescent="0.2">
      <c r="A352" t="s">
        <v>242</v>
      </c>
      <c r="B352" t="s">
        <v>798</v>
      </c>
      <c r="C352" t="s">
        <v>1155</v>
      </c>
      <c r="D352" t="s">
        <v>71</v>
      </c>
      <c r="E352" t="s">
        <v>1144</v>
      </c>
      <c r="F352" s="1">
        <v>33.465515000000003</v>
      </c>
      <c r="G352" s="1">
        <v>34.04486083984375</v>
      </c>
      <c r="H352" s="1">
        <v>0.81932127475738525</v>
      </c>
      <c r="I352" s="23">
        <f>POWER(10,((F352-40.566)/-3.7937))</f>
        <v>74.413492093868754</v>
      </c>
      <c r="J352" s="23">
        <f t="shared" ref="J352" si="311">AVERAGE(I352:I353)</f>
        <v>55.622758029236849</v>
      </c>
      <c r="K352" s="23">
        <f t="shared" ref="K352" si="312">STDEV(I352:I353)</f>
        <v>26.574110961148534</v>
      </c>
      <c r="L352">
        <v>3</v>
      </c>
      <c r="M352">
        <v>30</v>
      </c>
    </row>
    <row r="353" spans="1:13" x14ac:dyDescent="0.2">
      <c r="A353" t="s">
        <v>274</v>
      </c>
      <c r="B353" t="s">
        <v>798</v>
      </c>
      <c r="C353" t="s">
        <v>1155</v>
      </c>
      <c r="D353" t="s">
        <v>71</v>
      </c>
      <c r="E353" t="s">
        <v>1144</v>
      </c>
      <c r="F353" s="1">
        <v>34.624209999999998</v>
      </c>
      <c r="G353" s="1">
        <v>34.04486083984375</v>
      </c>
      <c r="H353" s="1">
        <v>0.81932127475738525</v>
      </c>
      <c r="I353" s="23">
        <f>POWER(10,((F353-40.566)/-3.7937))</f>
        <v>36.832023964604936</v>
      </c>
      <c r="L353">
        <v>3</v>
      </c>
      <c r="M353">
        <v>31</v>
      </c>
    </row>
    <row r="354" spans="1:13" x14ac:dyDescent="0.2">
      <c r="A354" t="s">
        <v>313</v>
      </c>
      <c r="B354" t="s">
        <v>799</v>
      </c>
      <c r="C354" t="s">
        <v>1155</v>
      </c>
      <c r="D354" t="s">
        <v>71</v>
      </c>
      <c r="E354" t="s">
        <v>1144</v>
      </c>
      <c r="F354" s="1">
        <v>36.670279999999998</v>
      </c>
      <c r="G354" s="1">
        <v>36.670280456542969</v>
      </c>
      <c r="I354" s="23">
        <f>POWER(10,((F354-40.566)/-3.7937))</f>
        <v>10.638783044137382</v>
      </c>
      <c r="J354" s="23" t="e">
        <f t="shared" ref="J354" si="313">AVERAGE(I354:I355)</f>
        <v>#VALUE!</v>
      </c>
      <c r="K354" s="23" t="e">
        <f t="shared" ref="K354" si="314">STDEV(I354:I355)</f>
        <v>#VALUE!</v>
      </c>
      <c r="L354">
        <v>3</v>
      </c>
      <c r="M354">
        <v>33</v>
      </c>
    </row>
    <row r="355" spans="1:13" x14ac:dyDescent="0.2">
      <c r="A355" t="s">
        <v>345</v>
      </c>
      <c r="B355" t="s">
        <v>799</v>
      </c>
      <c r="C355" t="s">
        <v>1155</v>
      </c>
      <c r="D355" t="s">
        <v>71</v>
      </c>
      <c r="E355" t="s">
        <v>1144</v>
      </c>
      <c r="F355" t="s">
        <v>72</v>
      </c>
      <c r="G355" s="1">
        <v>36.670280456542969</v>
      </c>
      <c r="I355" s="23" t="e">
        <f>POWER(10,((F355-40.566)/-3.7937))</f>
        <v>#VALUE!</v>
      </c>
      <c r="L355">
        <v>3</v>
      </c>
      <c r="M355">
        <v>39</v>
      </c>
    </row>
    <row r="356" spans="1:13" x14ac:dyDescent="0.2">
      <c r="A356" t="s">
        <v>384</v>
      </c>
      <c r="B356" t="s">
        <v>800</v>
      </c>
      <c r="C356" t="s">
        <v>1155</v>
      </c>
      <c r="D356" t="s">
        <v>71</v>
      </c>
      <c r="E356" t="s">
        <v>1144</v>
      </c>
      <c r="F356" s="1">
        <v>33.776721999999999</v>
      </c>
      <c r="G356" s="1">
        <v>35.144004821777344</v>
      </c>
      <c r="H356" s="1">
        <v>1.9336272478103638</v>
      </c>
      <c r="I356" s="23">
        <f>POWER(10,((F356-40.566)/-3.7937))</f>
        <v>61.605445902304858</v>
      </c>
      <c r="J356" s="23">
        <f t="shared" ref="J356" si="315">AVERAGE(I356:I357)</f>
        <v>36.661034886427359</v>
      </c>
      <c r="K356" s="23">
        <f t="shared" ref="K356" si="316">STDEV(I356:I357)</f>
        <v>35.276724364062794</v>
      </c>
      <c r="L356">
        <v>3</v>
      </c>
      <c r="M356">
        <v>30</v>
      </c>
    </row>
    <row r="357" spans="1:13" x14ac:dyDescent="0.2">
      <c r="A357" t="s">
        <v>416</v>
      </c>
      <c r="B357" t="s">
        <v>800</v>
      </c>
      <c r="C357" t="s">
        <v>1155</v>
      </c>
      <c r="D357" t="s">
        <v>71</v>
      </c>
      <c r="E357" t="s">
        <v>1144</v>
      </c>
      <c r="F357" s="1">
        <v>36.511284000000003</v>
      </c>
      <c r="G357" s="1">
        <v>35.144004821777344</v>
      </c>
      <c r="H357" s="1">
        <v>1.9336272478103638</v>
      </c>
      <c r="I357" s="23">
        <f>POWER(10,((F357-40.566)/-3.7937))</f>
        <v>11.716623870549853</v>
      </c>
      <c r="L357">
        <v>3</v>
      </c>
      <c r="M357">
        <v>33</v>
      </c>
    </row>
    <row r="358" spans="1:13" x14ac:dyDescent="0.2">
      <c r="A358" t="s">
        <v>455</v>
      </c>
      <c r="B358" t="s">
        <v>801</v>
      </c>
      <c r="C358" t="s">
        <v>1155</v>
      </c>
      <c r="D358" t="s">
        <v>71</v>
      </c>
      <c r="E358" t="s">
        <v>1144</v>
      </c>
      <c r="F358" t="s">
        <v>72</v>
      </c>
      <c r="G358" s="1">
        <v>37.652133941650391</v>
      </c>
      <c r="I358" s="23" t="e">
        <f>POWER(10,((F358-40.566)/-3.7937))</f>
        <v>#VALUE!</v>
      </c>
      <c r="J358" s="23" t="e">
        <f t="shared" ref="J358" si="317">AVERAGE(I358:I359)</f>
        <v>#VALUE!</v>
      </c>
      <c r="K358" s="23" t="e">
        <f t="shared" ref="K358" si="318">STDEV(I358:I359)</f>
        <v>#VALUE!</v>
      </c>
      <c r="L358">
        <v>3</v>
      </c>
      <c r="M358">
        <v>39</v>
      </c>
    </row>
    <row r="359" spans="1:13" x14ac:dyDescent="0.2">
      <c r="A359" t="s">
        <v>487</v>
      </c>
      <c r="B359" t="s">
        <v>801</v>
      </c>
      <c r="C359" t="s">
        <v>1155</v>
      </c>
      <c r="D359" t="s">
        <v>71</v>
      </c>
      <c r="E359" t="s">
        <v>1144</v>
      </c>
      <c r="F359" s="1">
        <v>37.652133999999997</v>
      </c>
      <c r="G359" s="1">
        <v>37.652133941650391</v>
      </c>
      <c r="I359" s="23">
        <f>POWER(10,((F359-40.566)/-3.7937))</f>
        <v>5.8624646676221639</v>
      </c>
      <c r="L359">
        <v>3</v>
      </c>
      <c r="M359">
        <v>34</v>
      </c>
    </row>
    <row r="360" spans="1:13" x14ac:dyDescent="0.2">
      <c r="A360" t="s">
        <v>526</v>
      </c>
      <c r="B360" t="s">
        <v>802</v>
      </c>
      <c r="C360" t="s">
        <v>1155</v>
      </c>
      <c r="D360" t="s">
        <v>71</v>
      </c>
      <c r="E360" t="s">
        <v>1144</v>
      </c>
      <c r="F360" s="1">
        <v>33.458447</v>
      </c>
      <c r="G360" s="1">
        <v>33.841804504394531</v>
      </c>
      <c r="H360" s="1">
        <v>0.54214739799499512</v>
      </c>
      <c r="I360" s="23">
        <f>POWER(10,((F360-40.566)/-3.7937))</f>
        <v>74.733405771291359</v>
      </c>
      <c r="J360" s="23">
        <f t="shared" ref="J360" si="319">AVERAGE(I360:I361)</f>
        <v>60.82968106077174</v>
      </c>
      <c r="K360" s="23">
        <f t="shared" ref="K360" si="320">STDEV(I360:I361)</f>
        <v>19.662836053118763</v>
      </c>
      <c r="L360">
        <v>3</v>
      </c>
      <c r="M360">
        <v>30</v>
      </c>
    </row>
    <row r="361" spans="1:13" x14ac:dyDescent="0.2">
      <c r="A361" t="s">
        <v>557</v>
      </c>
      <c r="B361" t="s">
        <v>802</v>
      </c>
      <c r="C361" t="s">
        <v>1155</v>
      </c>
      <c r="D361" t="s">
        <v>71</v>
      </c>
      <c r="E361" t="s">
        <v>1144</v>
      </c>
      <c r="F361" s="1">
        <v>34.225160000000002</v>
      </c>
      <c r="G361" s="1">
        <v>33.841804504394531</v>
      </c>
      <c r="H361" s="1">
        <v>0.54214739799499512</v>
      </c>
      <c r="I361" s="23">
        <f>POWER(10,((F361-40.566)/-3.7937))</f>
        <v>46.925956350252122</v>
      </c>
      <c r="L361">
        <v>3</v>
      </c>
      <c r="M361">
        <v>31</v>
      </c>
    </row>
    <row r="362" spans="1:13" x14ac:dyDescent="0.2">
      <c r="A362" t="s">
        <v>596</v>
      </c>
      <c r="B362" t="s">
        <v>803</v>
      </c>
      <c r="C362" t="s">
        <v>1155</v>
      </c>
      <c r="D362" t="s">
        <v>71</v>
      </c>
      <c r="E362" t="s">
        <v>1144</v>
      </c>
      <c r="F362" t="s">
        <v>72</v>
      </c>
      <c r="I362" s="23" t="e">
        <f>POWER(10,((F362-40.566)/-3.7937))</f>
        <v>#VALUE!</v>
      </c>
      <c r="J362" s="23" t="e">
        <f t="shared" ref="J362" si="321">AVERAGE(I362:I363)</f>
        <v>#VALUE!</v>
      </c>
      <c r="K362" s="23" t="e">
        <f t="shared" ref="K362" si="322">STDEV(I362:I363)</f>
        <v>#VALUE!</v>
      </c>
      <c r="L362">
        <v>3</v>
      </c>
      <c r="M362">
        <v>39</v>
      </c>
    </row>
    <row r="363" spans="1:13" x14ac:dyDescent="0.2">
      <c r="A363" t="s">
        <v>626</v>
      </c>
      <c r="B363" t="s">
        <v>803</v>
      </c>
      <c r="C363" t="s">
        <v>1155</v>
      </c>
      <c r="D363" t="s">
        <v>71</v>
      </c>
      <c r="E363" t="s">
        <v>1144</v>
      </c>
      <c r="F363" t="s">
        <v>72</v>
      </c>
      <c r="I363" s="23" t="e">
        <f>POWER(10,((F363-40.566)/-3.7937))</f>
        <v>#VALUE!</v>
      </c>
      <c r="L363">
        <v>3</v>
      </c>
      <c r="M363">
        <v>39</v>
      </c>
    </row>
    <row r="364" spans="1:13" x14ac:dyDescent="0.2">
      <c r="A364" t="s">
        <v>103</v>
      </c>
      <c r="B364" t="s">
        <v>804</v>
      </c>
      <c r="C364" t="s">
        <v>1155</v>
      </c>
      <c r="D364" t="s">
        <v>71</v>
      </c>
      <c r="E364" t="s">
        <v>1144</v>
      </c>
      <c r="F364" t="s">
        <v>72</v>
      </c>
      <c r="I364" s="23" t="e">
        <f>POWER(10,((F364-40.566)/-3.7937))</f>
        <v>#VALUE!</v>
      </c>
      <c r="J364" s="23" t="e">
        <f t="shared" ref="J364" si="323">AVERAGE(I364:I365)</f>
        <v>#VALUE!</v>
      </c>
      <c r="K364" s="23" t="e">
        <f t="shared" ref="K364" si="324">STDEV(I364:I365)</f>
        <v>#VALUE!</v>
      </c>
      <c r="L364">
        <v>3</v>
      </c>
      <c r="M364">
        <v>39</v>
      </c>
    </row>
    <row r="365" spans="1:13" x14ac:dyDescent="0.2">
      <c r="A365" t="s">
        <v>134</v>
      </c>
      <c r="B365" t="s">
        <v>804</v>
      </c>
      <c r="C365" t="s">
        <v>1155</v>
      </c>
      <c r="D365" t="s">
        <v>71</v>
      </c>
      <c r="E365" t="s">
        <v>1144</v>
      </c>
      <c r="F365" t="s">
        <v>72</v>
      </c>
      <c r="I365" s="23" t="e">
        <f>POWER(10,((F365-40.566)/-3.7937))</f>
        <v>#VALUE!</v>
      </c>
      <c r="L365">
        <v>3</v>
      </c>
      <c r="M365">
        <v>39</v>
      </c>
    </row>
    <row r="366" spans="1:13" x14ac:dyDescent="0.2">
      <c r="A366" t="s">
        <v>174</v>
      </c>
      <c r="B366" t="s">
        <v>805</v>
      </c>
      <c r="C366" t="s">
        <v>1155</v>
      </c>
      <c r="D366" t="s">
        <v>71</v>
      </c>
      <c r="E366" t="s">
        <v>1144</v>
      </c>
      <c r="F366" s="1">
        <v>31.252600000000001</v>
      </c>
      <c r="G366" s="1">
        <v>31.293354034423828</v>
      </c>
      <c r="H366" s="1">
        <v>5.7635311037302017E-2</v>
      </c>
      <c r="I366" s="23">
        <f>POWER(10,((F366-40.566)/-3.7937))</f>
        <v>285.07872651661597</v>
      </c>
      <c r="J366" s="23">
        <f t="shared" ref="J366" si="325">AVERAGE(I366:I367)</f>
        <v>278.1987097779824</v>
      </c>
      <c r="K366" s="23">
        <f t="shared" ref="K366" si="326">STDEV(I366:I367)</f>
        <v>9.7298129811295055</v>
      </c>
      <c r="L366">
        <v>3</v>
      </c>
      <c r="M366">
        <v>28</v>
      </c>
    </row>
    <row r="367" spans="1:13" x14ac:dyDescent="0.2">
      <c r="A367" t="s">
        <v>204</v>
      </c>
      <c r="B367" t="s">
        <v>805</v>
      </c>
      <c r="C367" t="s">
        <v>1155</v>
      </c>
      <c r="D367" t="s">
        <v>71</v>
      </c>
      <c r="E367" t="s">
        <v>1144</v>
      </c>
      <c r="F367" s="1">
        <v>31.334108000000001</v>
      </c>
      <c r="G367" s="1">
        <v>31.293354034423828</v>
      </c>
      <c r="H367" s="1">
        <v>5.7635311037302017E-2</v>
      </c>
      <c r="I367" s="23">
        <f>POWER(10,((F367-40.566)/-3.7937))</f>
        <v>271.31869303934883</v>
      </c>
      <c r="L367">
        <v>3</v>
      </c>
      <c r="M367">
        <v>28</v>
      </c>
    </row>
    <row r="368" spans="1:13" x14ac:dyDescent="0.2">
      <c r="A368" t="s">
        <v>244</v>
      </c>
      <c r="B368" t="s">
        <v>806</v>
      </c>
      <c r="C368" t="s">
        <v>1155</v>
      </c>
      <c r="D368" t="s">
        <v>71</v>
      </c>
      <c r="E368" t="s">
        <v>1144</v>
      </c>
      <c r="F368" t="s">
        <v>72</v>
      </c>
      <c r="I368" s="23" t="e">
        <f>POWER(10,((F368-40.566)/-3.7937))</f>
        <v>#VALUE!</v>
      </c>
      <c r="J368" s="23" t="e">
        <f t="shared" ref="J368" si="327">AVERAGE(I368:I369)</f>
        <v>#VALUE!</v>
      </c>
      <c r="K368" s="23" t="e">
        <f t="shared" ref="K368" si="328">STDEV(I368:I369)</f>
        <v>#VALUE!</v>
      </c>
      <c r="L368">
        <v>3</v>
      </c>
      <c r="M368">
        <v>39</v>
      </c>
    </row>
    <row r="369" spans="1:13" x14ac:dyDescent="0.2">
      <c r="A369" t="s">
        <v>275</v>
      </c>
      <c r="B369" t="s">
        <v>806</v>
      </c>
      <c r="C369" t="s">
        <v>1155</v>
      </c>
      <c r="D369" t="s">
        <v>71</v>
      </c>
      <c r="E369" t="s">
        <v>1144</v>
      </c>
      <c r="F369" t="s">
        <v>72</v>
      </c>
      <c r="I369" s="23" t="e">
        <f>POWER(10,((F369-40.566)/-3.7937))</f>
        <v>#VALUE!</v>
      </c>
      <c r="L369">
        <v>3</v>
      </c>
      <c r="M369">
        <v>39</v>
      </c>
    </row>
    <row r="370" spans="1:13" x14ac:dyDescent="0.2">
      <c r="A370" t="s">
        <v>315</v>
      </c>
      <c r="B370" t="s">
        <v>807</v>
      </c>
      <c r="C370" t="s">
        <v>1155</v>
      </c>
      <c r="D370" t="s">
        <v>71</v>
      </c>
      <c r="E370" t="s">
        <v>1144</v>
      </c>
      <c r="F370" s="1">
        <v>33.707839999999997</v>
      </c>
      <c r="G370" s="1">
        <v>33.279525756835938</v>
      </c>
      <c r="H370" s="1">
        <v>0.60572504997253418</v>
      </c>
      <c r="I370" s="23">
        <f>POWER(10,((F370-40.566)/-3.7937))</f>
        <v>64.235639153052446</v>
      </c>
      <c r="J370" s="23">
        <f t="shared" ref="J370" si="329">AVERAGE(I370:I371)</f>
        <v>86.137006319052361</v>
      </c>
      <c r="K370" s="23">
        <f t="shared" ref="K370" si="330">STDEV(I370:I371)</f>
        <v>30.973210480669902</v>
      </c>
      <c r="L370">
        <v>3</v>
      </c>
      <c r="M370">
        <v>31</v>
      </c>
    </row>
    <row r="371" spans="1:13" x14ac:dyDescent="0.2">
      <c r="A371" t="s">
        <v>346</v>
      </c>
      <c r="B371" t="s">
        <v>807</v>
      </c>
      <c r="C371" t="s">
        <v>1155</v>
      </c>
      <c r="D371" t="s">
        <v>71</v>
      </c>
      <c r="E371" t="s">
        <v>1144</v>
      </c>
      <c r="F371" s="1">
        <v>32.851215000000003</v>
      </c>
      <c r="G371" s="1">
        <v>33.279525756835938</v>
      </c>
      <c r="H371" s="1">
        <v>0.60572504997253418</v>
      </c>
      <c r="I371" s="23">
        <f>POWER(10,((F371-40.566)/-3.7937))</f>
        <v>108.03837348505228</v>
      </c>
      <c r="L371">
        <v>3</v>
      </c>
      <c r="M371">
        <v>30</v>
      </c>
    </row>
    <row r="372" spans="1:13" x14ac:dyDescent="0.2">
      <c r="A372" t="s">
        <v>386</v>
      </c>
      <c r="B372" t="s">
        <v>808</v>
      </c>
      <c r="C372" t="s">
        <v>1155</v>
      </c>
      <c r="D372" t="s">
        <v>71</v>
      </c>
      <c r="E372" t="s">
        <v>1144</v>
      </c>
      <c r="F372" t="s">
        <v>72</v>
      </c>
      <c r="I372" s="23" t="e">
        <f>POWER(10,((F372-40.566)/-3.7937))</f>
        <v>#VALUE!</v>
      </c>
      <c r="J372" s="23" t="e">
        <f t="shared" ref="J372" si="331">AVERAGE(I372:I373)</f>
        <v>#VALUE!</v>
      </c>
      <c r="K372" s="23" t="e">
        <f t="shared" ref="K372" si="332">STDEV(I372:I373)</f>
        <v>#VALUE!</v>
      </c>
      <c r="L372">
        <v>3</v>
      </c>
      <c r="M372">
        <v>39</v>
      </c>
    </row>
    <row r="373" spans="1:13" x14ac:dyDescent="0.2">
      <c r="A373" t="s">
        <v>417</v>
      </c>
      <c r="B373" t="s">
        <v>808</v>
      </c>
      <c r="C373" t="s">
        <v>1155</v>
      </c>
      <c r="D373" t="s">
        <v>71</v>
      </c>
      <c r="E373" t="s">
        <v>1144</v>
      </c>
      <c r="F373" t="s">
        <v>72</v>
      </c>
      <c r="I373" s="23" t="e">
        <f>POWER(10,((F373-40.566)/-3.7937))</f>
        <v>#VALUE!</v>
      </c>
      <c r="L373">
        <v>3</v>
      </c>
      <c r="M373">
        <v>39</v>
      </c>
    </row>
    <row r="374" spans="1:13" x14ac:dyDescent="0.2">
      <c r="A374" t="s">
        <v>457</v>
      </c>
      <c r="B374" t="s">
        <v>809</v>
      </c>
      <c r="C374" t="s">
        <v>1155</v>
      </c>
      <c r="D374" t="s">
        <v>71</v>
      </c>
      <c r="E374" t="s">
        <v>1144</v>
      </c>
      <c r="F374" t="s">
        <v>72</v>
      </c>
      <c r="I374" s="23" t="e">
        <f>POWER(10,((F374-40.566)/-3.7937))</f>
        <v>#VALUE!</v>
      </c>
      <c r="J374" s="23" t="e">
        <f t="shared" ref="J374" si="333">AVERAGE(I374:I375)</f>
        <v>#VALUE!</v>
      </c>
      <c r="K374" s="23" t="e">
        <f t="shared" ref="K374" si="334">STDEV(I374:I375)</f>
        <v>#VALUE!</v>
      </c>
      <c r="L374">
        <v>3</v>
      </c>
      <c r="M374">
        <v>39</v>
      </c>
    </row>
    <row r="375" spans="1:13" x14ac:dyDescent="0.2">
      <c r="A375" t="s">
        <v>488</v>
      </c>
      <c r="B375" t="s">
        <v>809</v>
      </c>
      <c r="C375" t="s">
        <v>1155</v>
      </c>
      <c r="D375" t="s">
        <v>71</v>
      </c>
      <c r="E375" t="s">
        <v>1144</v>
      </c>
      <c r="F375" t="s">
        <v>72</v>
      </c>
      <c r="I375" s="23" t="e">
        <f>POWER(10,((F375-40.566)/-3.7937))</f>
        <v>#VALUE!</v>
      </c>
      <c r="L375">
        <v>3</v>
      </c>
      <c r="M375">
        <v>39</v>
      </c>
    </row>
    <row r="376" spans="1:13" x14ac:dyDescent="0.2">
      <c r="A376" t="s">
        <v>527</v>
      </c>
      <c r="B376" t="s">
        <v>810</v>
      </c>
      <c r="C376" t="s">
        <v>1155</v>
      </c>
      <c r="D376" t="s">
        <v>71</v>
      </c>
      <c r="E376" t="s">
        <v>1144</v>
      </c>
      <c r="F376" s="1">
        <v>36.182040000000001</v>
      </c>
      <c r="G376" s="1">
        <v>35.276603698730469</v>
      </c>
      <c r="H376" s="1">
        <v>1.2804791927337646</v>
      </c>
      <c r="I376" s="23">
        <f>POWER(10,((F376-40.566)/-3.7937))</f>
        <v>14.308349177048871</v>
      </c>
      <c r="J376" s="23">
        <f t="shared" ref="J376" si="335">AVERAGE(I376:I377)</f>
        <v>28.627318969226735</v>
      </c>
      <c r="K376" s="23">
        <f t="shared" ref="K376" si="336">STDEV(I376:I377)</f>
        <v>20.250081279308588</v>
      </c>
      <c r="L376">
        <v>3</v>
      </c>
      <c r="M376">
        <v>33</v>
      </c>
    </row>
    <row r="377" spans="1:13" x14ac:dyDescent="0.2">
      <c r="A377" t="s">
        <v>558</v>
      </c>
      <c r="B377" t="s">
        <v>810</v>
      </c>
      <c r="C377" t="s">
        <v>1155</v>
      </c>
      <c r="D377" t="s">
        <v>71</v>
      </c>
      <c r="E377" t="s">
        <v>1144</v>
      </c>
      <c r="F377" s="1">
        <v>34.371169999999999</v>
      </c>
      <c r="G377" s="1">
        <v>35.276603698730469</v>
      </c>
      <c r="H377" s="1">
        <v>1.2804791927337646</v>
      </c>
      <c r="I377" s="23">
        <f>POWER(10,((F377-40.566)/-3.7937))</f>
        <v>42.946288761404595</v>
      </c>
      <c r="L377">
        <v>3</v>
      </c>
      <c r="M377">
        <v>31</v>
      </c>
    </row>
    <row r="378" spans="1:13" x14ac:dyDescent="0.2">
      <c r="A378" t="s">
        <v>597</v>
      </c>
      <c r="B378" t="s">
        <v>811</v>
      </c>
      <c r="C378" t="s">
        <v>1155</v>
      </c>
      <c r="D378" t="s">
        <v>71</v>
      </c>
      <c r="E378" t="s">
        <v>1144</v>
      </c>
      <c r="F378" s="1">
        <v>35.047657000000001</v>
      </c>
      <c r="G378" s="1">
        <v>34.547645568847656</v>
      </c>
      <c r="H378" s="1">
        <v>0.70712298154830933</v>
      </c>
      <c r="I378" s="23">
        <f>POWER(10,((F378-40.566)/-3.7937))</f>
        <v>28.484402357921393</v>
      </c>
      <c r="J378" s="23">
        <f t="shared" ref="J378" si="337">AVERAGE(I378:I379)</f>
        <v>40.374528309794904</v>
      </c>
      <c r="K378" s="23">
        <f t="shared" ref="K378" si="338">STDEV(I378:I379)</f>
        <v>16.815177379463851</v>
      </c>
      <c r="L378">
        <v>3</v>
      </c>
      <c r="M378">
        <v>32</v>
      </c>
    </row>
    <row r="379" spans="1:13" x14ac:dyDescent="0.2">
      <c r="A379" t="s">
        <v>627</v>
      </c>
      <c r="B379" t="s">
        <v>811</v>
      </c>
      <c r="C379" t="s">
        <v>1155</v>
      </c>
      <c r="D379" t="s">
        <v>71</v>
      </c>
      <c r="E379" t="s">
        <v>1144</v>
      </c>
      <c r="F379" s="1">
        <v>34.047634000000002</v>
      </c>
      <c r="G379" s="1">
        <v>34.547645568847656</v>
      </c>
      <c r="H379" s="1">
        <v>0.70712298154830933</v>
      </c>
      <c r="I379" s="23">
        <f>POWER(10,((F379-40.566)/-3.7937))</f>
        <v>52.264654261668419</v>
      </c>
      <c r="L379">
        <v>3</v>
      </c>
      <c r="M379">
        <v>31</v>
      </c>
    </row>
    <row r="380" spans="1:13" x14ac:dyDescent="0.2">
      <c r="A380" t="s">
        <v>104</v>
      </c>
      <c r="B380" t="s">
        <v>812</v>
      </c>
      <c r="C380" t="s">
        <v>1155</v>
      </c>
      <c r="D380" t="s">
        <v>71</v>
      </c>
      <c r="E380" t="s">
        <v>1144</v>
      </c>
      <c r="F380" s="1">
        <v>35.596684000000003</v>
      </c>
      <c r="G380" s="1">
        <v>35.596683502197266</v>
      </c>
      <c r="I380" s="23">
        <f>POWER(10,((F380-40.566)/-3.7937))</f>
        <v>20.41203905427502</v>
      </c>
      <c r="J380" s="23" t="e">
        <f t="shared" ref="J380" si="339">AVERAGE(I380:I381)</f>
        <v>#VALUE!</v>
      </c>
      <c r="K380" s="23" t="e">
        <f t="shared" ref="K380" si="340">STDEV(I380:I381)</f>
        <v>#VALUE!</v>
      </c>
      <c r="L380">
        <v>3</v>
      </c>
      <c r="M380">
        <v>32</v>
      </c>
    </row>
    <row r="381" spans="1:13" x14ac:dyDescent="0.2">
      <c r="A381" t="s">
        <v>135</v>
      </c>
      <c r="B381" t="s">
        <v>812</v>
      </c>
      <c r="C381" t="s">
        <v>1155</v>
      </c>
      <c r="D381" t="s">
        <v>71</v>
      </c>
      <c r="E381" t="s">
        <v>1144</v>
      </c>
      <c r="F381" t="s">
        <v>72</v>
      </c>
      <c r="G381" s="1">
        <v>35.596683502197266</v>
      </c>
      <c r="I381" s="23" t="e">
        <f>POWER(10,((F381-40.566)/-3.7937))</f>
        <v>#VALUE!</v>
      </c>
      <c r="L381">
        <v>3</v>
      </c>
      <c r="M381">
        <v>39</v>
      </c>
    </row>
    <row r="382" spans="1:13" x14ac:dyDescent="0.2">
      <c r="A382" t="s">
        <v>175</v>
      </c>
      <c r="B382" t="s">
        <v>813</v>
      </c>
      <c r="C382" t="s">
        <v>1155</v>
      </c>
      <c r="D382" t="s">
        <v>71</v>
      </c>
      <c r="E382" t="s">
        <v>1144</v>
      </c>
      <c r="F382" t="s">
        <v>72</v>
      </c>
      <c r="I382" s="23" t="e">
        <f>POWER(10,((F382-40.566)/-3.7937))</f>
        <v>#VALUE!</v>
      </c>
      <c r="J382" s="23" t="e">
        <f t="shared" ref="J382" si="341">AVERAGE(I382:I383)</f>
        <v>#VALUE!</v>
      </c>
      <c r="K382" s="23" t="e">
        <f t="shared" ref="K382" si="342">STDEV(I382:I383)</f>
        <v>#VALUE!</v>
      </c>
      <c r="L382">
        <v>3</v>
      </c>
      <c r="M382">
        <v>39</v>
      </c>
    </row>
    <row r="383" spans="1:13" x14ac:dyDescent="0.2">
      <c r="A383" t="s">
        <v>205</v>
      </c>
      <c r="B383" t="s">
        <v>813</v>
      </c>
      <c r="C383" t="s">
        <v>1155</v>
      </c>
      <c r="D383" t="s">
        <v>71</v>
      </c>
      <c r="E383" t="s">
        <v>1144</v>
      </c>
      <c r="F383" t="s">
        <v>72</v>
      </c>
      <c r="I383" s="23" t="e">
        <f>POWER(10,((F383-40.566)/-3.7937))</f>
        <v>#VALUE!</v>
      </c>
      <c r="L383">
        <v>3</v>
      </c>
      <c r="M383">
        <v>39</v>
      </c>
    </row>
    <row r="384" spans="1:13" x14ac:dyDescent="0.2">
      <c r="A384" t="s">
        <v>245</v>
      </c>
      <c r="B384" t="s">
        <v>814</v>
      </c>
      <c r="C384" t="s">
        <v>1155</v>
      </c>
      <c r="D384" t="s">
        <v>71</v>
      </c>
      <c r="E384" t="s">
        <v>1144</v>
      </c>
      <c r="F384" t="s">
        <v>72</v>
      </c>
      <c r="G384" s="1">
        <v>36.895061492919922</v>
      </c>
      <c r="I384" s="23" t="e">
        <f>POWER(10,((F384-40.566)/-3.7937))</f>
        <v>#VALUE!</v>
      </c>
      <c r="J384" s="23" t="e">
        <f t="shared" ref="J384" si="343">AVERAGE(I384:I385)</f>
        <v>#VALUE!</v>
      </c>
      <c r="K384" s="23" t="e">
        <f t="shared" ref="K384" si="344">STDEV(I384:I385)</f>
        <v>#VALUE!</v>
      </c>
      <c r="L384">
        <v>3</v>
      </c>
      <c r="M384">
        <v>39</v>
      </c>
    </row>
    <row r="385" spans="1:13" x14ac:dyDescent="0.2">
      <c r="A385" t="s">
        <v>276</v>
      </c>
      <c r="B385" t="s">
        <v>814</v>
      </c>
      <c r="C385" t="s">
        <v>1155</v>
      </c>
      <c r="D385" t="s">
        <v>71</v>
      </c>
      <c r="E385" t="s">
        <v>1144</v>
      </c>
      <c r="F385" s="1">
        <v>36.895060000000001</v>
      </c>
      <c r="G385" s="1">
        <v>36.895061492919922</v>
      </c>
      <c r="I385" s="23">
        <f>POWER(10,((F385-40.566)/-3.7937))</f>
        <v>9.281989849971044</v>
      </c>
      <c r="L385">
        <v>3</v>
      </c>
      <c r="M385">
        <v>34</v>
      </c>
    </row>
    <row r="386" spans="1:13" x14ac:dyDescent="0.2">
      <c r="A386" t="s">
        <v>316</v>
      </c>
      <c r="B386" t="s">
        <v>815</v>
      </c>
      <c r="C386" t="s">
        <v>1155</v>
      </c>
      <c r="D386" t="s">
        <v>71</v>
      </c>
      <c r="E386" t="s">
        <v>1144</v>
      </c>
      <c r="F386" s="1">
        <v>34.342094000000003</v>
      </c>
      <c r="G386" s="1">
        <v>34.63360595703125</v>
      </c>
      <c r="H386" s="1">
        <v>0.4122568666934967</v>
      </c>
      <c r="I386" s="23">
        <f>POWER(10,((F386-40.566)/-3.7937))</f>
        <v>43.710917791701178</v>
      </c>
      <c r="J386" s="23">
        <f t="shared" ref="J386" si="345">AVERAGE(I386:I387)</f>
        <v>37.197347563693114</v>
      </c>
      <c r="K386" s="23">
        <f t="shared" ref="K386" si="346">STDEV(I386:I387)</f>
        <v>9.2115793559186248</v>
      </c>
      <c r="L386">
        <v>3</v>
      </c>
      <c r="M386">
        <v>31</v>
      </c>
    </row>
    <row r="387" spans="1:13" x14ac:dyDescent="0.2">
      <c r="A387" t="s">
        <v>347</v>
      </c>
      <c r="B387" t="s">
        <v>815</v>
      </c>
      <c r="C387" t="s">
        <v>1155</v>
      </c>
      <c r="D387" t="s">
        <v>71</v>
      </c>
      <c r="E387" t="s">
        <v>1144</v>
      </c>
      <c r="F387" s="1">
        <v>34.925114000000001</v>
      </c>
      <c r="G387" s="1">
        <v>34.63360595703125</v>
      </c>
      <c r="H387" s="1">
        <v>0.4122568666934967</v>
      </c>
      <c r="I387" s="23">
        <f>POWER(10,((F387-40.566)/-3.7937))</f>
        <v>30.683777335685051</v>
      </c>
      <c r="L387">
        <v>3</v>
      </c>
      <c r="M387">
        <v>32</v>
      </c>
    </row>
    <row r="388" spans="1:13" x14ac:dyDescent="0.2">
      <c r="A388" t="s">
        <v>387</v>
      </c>
      <c r="B388" t="s">
        <v>816</v>
      </c>
      <c r="C388" t="s">
        <v>1155</v>
      </c>
      <c r="D388" t="s">
        <v>71</v>
      </c>
      <c r="E388" t="s">
        <v>1144</v>
      </c>
      <c r="F388" s="1">
        <v>36.79965</v>
      </c>
      <c r="G388" s="1">
        <v>37.345672607421875</v>
      </c>
      <c r="H388" s="1">
        <v>0.77219772338867188</v>
      </c>
      <c r="I388" s="23">
        <f>POWER(10,((F388-40.566)/-3.7937))</f>
        <v>9.8353694758468038</v>
      </c>
      <c r="J388" s="23">
        <f t="shared" ref="J388" si="347">AVERAGE(I388:I389)</f>
        <v>7.4522405851615314</v>
      </c>
      <c r="K388" s="23">
        <f t="shared" ref="K388" si="348">STDEV(I388:I389)</f>
        <v>3.3702531980902593</v>
      </c>
      <c r="L388">
        <v>3</v>
      </c>
      <c r="M388">
        <v>33</v>
      </c>
    </row>
    <row r="389" spans="1:13" x14ac:dyDescent="0.2">
      <c r="A389" t="s">
        <v>418</v>
      </c>
      <c r="B389" t="s">
        <v>816</v>
      </c>
      <c r="C389" t="s">
        <v>1155</v>
      </c>
      <c r="D389" t="s">
        <v>71</v>
      </c>
      <c r="E389" t="s">
        <v>1144</v>
      </c>
      <c r="F389" s="1">
        <v>37.8917</v>
      </c>
      <c r="G389" s="1">
        <v>37.345672607421875</v>
      </c>
      <c r="H389" s="1">
        <v>0.77219772338867188</v>
      </c>
      <c r="I389" s="23">
        <f>POWER(10,((F389-40.566)/-3.7937))</f>
        <v>5.0691116944762582</v>
      </c>
      <c r="L389">
        <v>3</v>
      </c>
      <c r="M389">
        <v>35</v>
      </c>
    </row>
    <row r="390" spans="1:13" x14ac:dyDescent="0.2">
      <c r="A390" t="s">
        <v>458</v>
      </c>
      <c r="B390" t="s">
        <v>817</v>
      </c>
      <c r="C390" t="s">
        <v>1155</v>
      </c>
      <c r="D390" t="s">
        <v>71</v>
      </c>
      <c r="E390" t="s">
        <v>1144</v>
      </c>
      <c r="F390" t="s">
        <v>72</v>
      </c>
      <c r="G390" s="1">
        <v>38.352691650390625</v>
      </c>
      <c r="I390" s="23" t="e">
        <f>POWER(10,((F390-40.566)/-3.7937))</f>
        <v>#VALUE!</v>
      </c>
      <c r="J390" s="23" t="e">
        <f t="shared" ref="J390" si="349">AVERAGE(I390:I391)</f>
        <v>#VALUE!</v>
      </c>
      <c r="K390" s="23" t="e">
        <f t="shared" ref="K390" si="350">STDEV(I390:I391)</f>
        <v>#VALUE!</v>
      </c>
      <c r="L390">
        <v>3</v>
      </c>
      <c r="M390">
        <v>39</v>
      </c>
    </row>
    <row r="391" spans="1:13" x14ac:dyDescent="0.2">
      <c r="A391" t="s">
        <v>489</v>
      </c>
      <c r="B391" t="s">
        <v>817</v>
      </c>
      <c r="C391" t="s">
        <v>1155</v>
      </c>
      <c r="D391" t="s">
        <v>71</v>
      </c>
      <c r="E391" t="s">
        <v>1144</v>
      </c>
      <c r="F391" s="1">
        <v>38.352690000000003</v>
      </c>
      <c r="G391" s="1">
        <v>38.352691650390625</v>
      </c>
      <c r="I391" s="23">
        <f>POWER(10,((F391-40.566)/-3.7937))</f>
        <v>3.831927153582118</v>
      </c>
      <c r="L391">
        <v>3</v>
      </c>
      <c r="M391">
        <v>35</v>
      </c>
    </row>
    <row r="392" spans="1:13" x14ac:dyDescent="0.2">
      <c r="A392" t="s">
        <v>528</v>
      </c>
      <c r="B392" t="s">
        <v>818</v>
      </c>
      <c r="C392" t="s">
        <v>1155</v>
      </c>
      <c r="D392" t="s">
        <v>71</v>
      </c>
      <c r="E392" t="s">
        <v>1144</v>
      </c>
      <c r="F392" s="1">
        <v>33.98742</v>
      </c>
      <c r="G392" s="1">
        <v>33.839797973632812</v>
      </c>
      <c r="H392" s="1">
        <v>0.2087678462266922</v>
      </c>
      <c r="I392" s="23">
        <f>POWER(10,((F392-40.566)/-3.7937))</f>
        <v>54.210097148714674</v>
      </c>
      <c r="J392" s="23">
        <f t="shared" ref="J392" si="351">AVERAGE(I392:I393)</f>
        <v>59.529657081150276</v>
      </c>
      <c r="K392" s="23">
        <f t="shared" ref="K392" si="352">STDEV(I392:I393)</f>
        <v>7.5229938023069298</v>
      </c>
      <c r="L392">
        <v>3</v>
      </c>
      <c r="M392">
        <v>31</v>
      </c>
    </row>
    <row r="393" spans="1:13" x14ac:dyDescent="0.2">
      <c r="A393" t="s">
        <v>559</v>
      </c>
      <c r="B393" t="s">
        <v>818</v>
      </c>
      <c r="C393" t="s">
        <v>1155</v>
      </c>
      <c r="D393" t="s">
        <v>71</v>
      </c>
      <c r="E393" t="s">
        <v>1144</v>
      </c>
      <c r="F393" s="1">
        <v>33.692177000000001</v>
      </c>
      <c r="G393" s="1">
        <v>33.839797973632812</v>
      </c>
      <c r="H393" s="1">
        <v>0.2087678462266922</v>
      </c>
      <c r="I393" s="23">
        <f>POWER(10,((F393-40.566)/-3.7937))</f>
        <v>64.849217013585871</v>
      </c>
      <c r="L393">
        <v>3</v>
      </c>
      <c r="M393">
        <v>30</v>
      </c>
    </row>
    <row r="394" spans="1:13" x14ac:dyDescent="0.2">
      <c r="A394" t="s">
        <v>598</v>
      </c>
      <c r="B394" t="s">
        <v>819</v>
      </c>
      <c r="C394" t="s">
        <v>1155</v>
      </c>
      <c r="D394" t="s">
        <v>71</v>
      </c>
      <c r="E394" t="s">
        <v>1144</v>
      </c>
      <c r="F394" s="1">
        <v>31.408992999999999</v>
      </c>
      <c r="G394" s="1">
        <v>31.101425170898438</v>
      </c>
      <c r="H394" s="1">
        <v>0.43496626615524292</v>
      </c>
      <c r="I394" s="23">
        <f>POWER(10,((F394-40.566)/-3.7937))</f>
        <v>259.26292219996338</v>
      </c>
      <c r="J394" s="23">
        <f t="shared" ref="J394" si="353">AVERAGE(I394:I395)</f>
        <v>317.93430078265999</v>
      </c>
      <c r="K394" s="23">
        <f t="shared" ref="K394" si="354">STDEV(I394:I395)</f>
        <v>82.973859314775837</v>
      </c>
      <c r="L394">
        <v>3</v>
      </c>
      <c r="M394">
        <v>28</v>
      </c>
    </row>
    <row r="395" spans="1:13" x14ac:dyDescent="0.2">
      <c r="A395" t="s">
        <v>628</v>
      </c>
      <c r="B395" t="s">
        <v>819</v>
      </c>
      <c r="C395" t="s">
        <v>1155</v>
      </c>
      <c r="D395" t="s">
        <v>71</v>
      </c>
      <c r="E395" t="s">
        <v>1144</v>
      </c>
      <c r="F395" s="1">
        <v>30.793858</v>
      </c>
      <c r="G395" s="1">
        <v>31.101425170898438</v>
      </c>
      <c r="H395" s="1">
        <v>0.43496626615524292</v>
      </c>
      <c r="I395" s="23">
        <f>POWER(10,((F395-40.566)/-3.7937))</f>
        <v>376.60567936535659</v>
      </c>
      <c r="L395">
        <v>3</v>
      </c>
      <c r="M395">
        <v>27</v>
      </c>
    </row>
    <row r="396" spans="1:13" x14ac:dyDescent="0.2">
      <c r="A396" t="s">
        <v>105</v>
      </c>
      <c r="B396" t="s">
        <v>820</v>
      </c>
      <c r="C396" t="s">
        <v>1155</v>
      </c>
      <c r="D396" t="s">
        <v>71</v>
      </c>
      <c r="E396" t="s">
        <v>1144</v>
      </c>
      <c r="F396" s="1">
        <v>34.273837999999998</v>
      </c>
      <c r="G396" s="1">
        <v>34.077705383300781</v>
      </c>
      <c r="H396" s="1">
        <v>0.27737078070640564</v>
      </c>
      <c r="I396" s="23">
        <f>POWER(10,((F396-40.566)/-3.7937))</f>
        <v>45.559805294393648</v>
      </c>
      <c r="J396" s="23">
        <f t="shared" ref="J396" si="355">AVERAGE(I396:I397)</f>
        <v>51.683364705199324</v>
      </c>
      <c r="K396" s="23">
        <f t="shared" ref="K396" si="356">STDEV(I396:I397)</f>
        <v>8.6600207687587503</v>
      </c>
      <c r="L396">
        <v>3</v>
      </c>
      <c r="M396">
        <v>31</v>
      </c>
    </row>
    <row r="397" spans="1:13" x14ac:dyDescent="0.2">
      <c r="A397" t="s">
        <v>136</v>
      </c>
      <c r="B397" t="s">
        <v>820</v>
      </c>
      <c r="C397" t="s">
        <v>1155</v>
      </c>
      <c r="D397" t="s">
        <v>71</v>
      </c>
      <c r="E397" t="s">
        <v>1144</v>
      </c>
      <c r="F397" s="1">
        <v>33.881577</v>
      </c>
      <c r="G397" s="1">
        <v>34.077705383300781</v>
      </c>
      <c r="H397" s="1">
        <v>0.27737078070640564</v>
      </c>
      <c r="I397" s="23">
        <f>POWER(10,((F397-40.566)/-3.7937))</f>
        <v>57.806924116004993</v>
      </c>
      <c r="L397">
        <v>3</v>
      </c>
      <c r="M397">
        <v>31</v>
      </c>
    </row>
    <row r="398" spans="1:13" x14ac:dyDescent="0.2">
      <c r="A398" t="s">
        <v>176</v>
      </c>
      <c r="B398" t="s">
        <v>821</v>
      </c>
      <c r="C398" t="s">
        <v>1155</v>
      </c>
      <c r="D398" t="s">
        <v>71</v>
      </c>
      <c r="E398" t="s">
        <v>1144</v>
      </c>
      <c r="F398" s="1">
        <v>19.591094999999999</v>
      </c>
      <c r="G398" s="1">
        <v>19.629421234130859</v>
      </c>
      <c r="H398" s="1">
        <v>5.4202869534492493E-2</v>
      </c>
      <c r="I398" s="23">
        <f>POWER(10,((F398-40.566)/-3.7937))</f>
        <v>337969.9909377654</v>
      </c>
      <c r="J398" s="23">
        <f t="shared" ref="J398" si="357">AVERAGE(I398:I399)</f>
        <v>330287.93310150225</v>
      </c>
      <c r="K398" s="23">
        <f t="shared" ref="K398" si="358">STDEV(I398:I399)</f>
        <v>10864.07037897786</v>
      </c>
      <c r="L398">
        <v>3</v>
      </c>
      <c r="M398">
        <v>16</v>
      </c>
    </row>
    <row r="399" spans="1:13" x14ac:dyDescent="0.2">
      <c r="A399" t="s">
        <v>206</v>
      </c>
      <c r="B399" t="s">
        <v>821</v>
      </c>
      <c r="C399" t="s">
        <v>1155</v>
      </c>
      <c r="D399" t="s">
        <v>71</v>
      </c>
      <c r="E399" t="s">
        <v>1144</v>
      </c>
      <c r="F399" s="1">
        <v>19.667750000000002</v>
      </c>
      <c r="G399" s="1">
        <v>19.629421234130859</v>
      </c>
      <c r="H399" s="1">
        <v>5.4202869534492493E-2</v>
      </c>
      <c r="I399" s="23">
        <f>POWER(10,((F399-40.566)/-3.7937))</f>
        <v>322605.8752652391</v>
      </c>
      <c r="L399">
        <v>3</v>
      </c>
      <c r="M399">
        <v>16</v>
      </c>
    </row>
    <row r="400" spans="1:13" x14ac:dyDescent="0.2">
      <c r="A400" t="s">
        <v>247</v>
      </c>
      <c r="B400" t="s">
        <v>822</v>
      </c>
      <c r="C400" t="s">
        <v>1155</v>
      </c>
      <c r="D400" t="s">
        <v>71</v>
      </c>
      <c r="E400" t="s">
        <v>1144</v>
      </c>
      <c r="F400" s="1">
        <v>21.691004</v>
      </c>
      <c r="G400" s="1">
        <v>21.976564407348633</v>
      </c>
      <c r="H400" s="1">
        <v>0.40384367108345032</v>
      </c>
      <c r="I400" s="23">
        <f>POWER(10,((F400-40.566)/-3.7937))</f>
        <v>94482.814502225097</v>
      </c>
      <c r="J400" s="23">
        <f t="shared" ref="J400" si="359">AVERAGE(I400:I401)</f>
        <v>80643.850826436013</v>
      </c>
      <c r="K400" s="23">
        <f t="shared" ref="K400" si="360">STDEV(I400:I401)</f>
        <v>19571.250119489563</v>
      </c>
      <c r="L400">
        <v>3</v>
      </c>
      <c r="M400">
        <v>18</v>
      </c>
    </row>
    <row r="401" spans="1:13" x14ac:dyDescent="0.2">
      <c r="A401" t="s">
        <v>277</v>
      </c>
      <c r="B401" t="s">
        <v>822</v>
      </c>
      <c r="C401" t="s">
        <v>1155</v>
      </c>
      <c r="D401" t="s">
        <v>71</v>
      </c>
      <c r="E401" t="s">
        <v>1144</v>
      </c>
      <c r="F401" s="1">
        <v>22.262125000000001</v>
      </c>
      <c r="G401" s="1">
        <v>21.976564407348633</v>
      </c>
      <c r="H401" s="1">
        <v>0.40384367108345032</v>
      </c>
      <c r="I401" s="23">
        <f>POWER(10,((F401-40.566)/-3.7937))</f>
        <v>66804.887150646944</v>
      </c>
      <c r="L401">
        <v>3</v>
      </c>
      <c r="M401">
        <v>19</v>
      </c>
    </row>
    <row r="402" spans="1:13" x14ac:dyDescent="0.2">
      <c r="A402" t="s">
        <v>318</v>
      </c>
      <c r="B402" t="s">
        <v>823</v>
      </c>
      <c r="C402" t="s">
        <v>1155</v>
      </c>
      <c r="D402" t="s">
        <v>71</v>
      </c>
      <c r="E402" t="s">
        <v>1144</v>
      </c>
      <c r="F402" s="1">
        <v>20.21199</v>
      </c>
      <c r="G402" s="1">
        <v>20.226118087768555</v>
      </c>
      <c r="H402" s="1">
        <v>1.9979629665613174E-2</v>
      </c>
      <c r="I402" s="23">
        <f>POWER(10,((F402-40.566)/-3.7937))</f>
        <v>231853.35254719391</v>
      </c>
      <c r="J402" s="23">
        <f t="shared" ref="J402" si="361">AVERAGE(I402:I403)</f>
        <v>229882.16465046143</v>
      </c>
      <c r="K402" s="23">
        <f t="shared" ref="K402" si="362">STDEV(I402:I403)</f>
        <v>2787.6806575447604</v>
      </c>
      <c r="L402">
        <v>3</v>
      </c>
      <c r="M402">
        <v>17</v>
      </c>
    </row>
    <row r="403" spans="1:13" x14ac:dyDescent="0.2">
      <c r="A403" t="s">
        <v>348</v>
      </c>
      <c r="B403" t="s">
        <v>823</v>
      </c>
      <c r="C403" t="s">
        <v>1155</v>
      </c>
      <c r="D403" t="s">
        <v>71</v>
      </c>
      <c r="E403" t="s">
        <v>1144</v>
      </c>
      <c r="F403" s="1">
        <v>20.240245999999999</v>
      </c>
      <c r="G403" s="1">
        <v>20.226118087768555</v>
      </c>
      <c r="H403" s="1">
        <v>1.9979629665613174E-2</v>
      </c>
      <c r="I403" s="23">
        <f>POWER(10,((F403-40.566)/-3.7937))</f>
        <v>227910.97675372896</v>
      </c>
      <c r="L403">
        <v>3</v>
      </c>
      <c r="M403">
        <v>17</v>
      </c>
    </row>
    <row r="404" spans="1:13" x14ac:dyDescent="0.2">
      <c r="A404" t="s">
        <v>115</v>
      </c>
      <c r="B404" t="s">
        <v>1145</v>
      </c>
      <c r="C404" t="s">
        <v>1155</v>
      </c>
      <c r="D404" t="s">
        <v>117</v>
      </c>
      <c r="E404" t="s">
        <v>1144</v>
      </c>
      <c r="F404" s="1">
        <v>15.247232</v>
      </c>
      <c r="G404" s="1">
        <v>15.092004776000977</v>
      </c>
      <c r="H404" s="1">
        <v>0.21952573955059052</v>
      </c>
      <c r="I404" s="23">
        <f>POWER(10,((F404-40.566)/-3.7937))</f>
        <v>4719525.1535825441</v>
      </c>
      <c r="J404" s="23">
        <f t="shared" ref="J404" si="363">AVERAGE(I404:I405)</f>
        <v>5208831.3319323193</v>
      </c>
      <c r="K404" s="23">
        <f t="shared" ref="K404" si="364">STDEV(I404:I405)</f>
        <v>691983.43357520073</v>
      </c>
      <c r="L404">
        <v>3</v>
      </c>
      <c r="M404">
        <v>12</v>
      </c>
    </row>
    <row r="405" spans="1:13" x14ac:dyDescent="0.2">
      <c r="A405" t="s">
        <v>141</v>
      </c>
      <c r="B405" t="s">
        <v>1145</v>
      </c>
      <c r="C405" t="s">
        <v>1155</v>
      </c>
      <c r="D405" t="s">
        <v>117</v>
      </c>
      <c r="E405" t="s">
        <v>1144</v>
      </c>
      <c r="F405" s="1">
        <v>14.936776</v>
      </c>
      <c r="G405" s="1">
        <v>15.092004776000977</v>
      </c>
      <c r="H405" s="1">
        <v>0.21952573955059052</v>
      </c>
      <c r="I405" s="23">
        <f>POWER(10,((F405-40.566)/-3.7937))</f>
        <v>5698137.5102820946</v>
      </c>
      <c r="L405">
        <v>3</v>
      </c>
      <c r="M405">
        <v>12</v>
      </c>
    </row>
    <row r="406" spans="1:13" x14ac:dyDescent="0.2">
      <c r="A406" t="s">
        <v>186</v>
      </c>
      <c r="B406" t="s">
        <v>1146</v>
      </c>
      <c r="C406" t="s">
        <v>1155</v>
      </c>
      <c r="D406" t="s">
        <v>117</v>
      </c>
      <c r="E406" t="s">
        <v>1144</v>
      </c>
      <c r="F406" s="1">
        <v>20.699095</v>
      </c>
      <c r="G406" s="1">
        <v>20.941879272460938</v>
      </c>
      <c r="H406" s="1">
        <v>0.34334912896156311</v>
      </c>
      <c r="I406" s="23">
        <f>POWER(10,((F406-40.566)/-3.7937))</f>
        <v>172510.28105776838</v>
      </c>
      <c r="J406" s="23">
        <f t="shared" ref="J406" si="365">AVERAGE(I406:I407)</f>
        <v>150493.06072133002</v>
      </c>
      <c r="K406" s="23">
        <f t="shared" ref="K406" si="366">STDEV(I406:I407)</f>
        <v>31137.051605547913</v>
      </c>
      <c r="L406">
        <v>3</v>
      </c>
      <c r="M406">
        <v>17</v>
      </c>
    </row>
    <row r="407" spans="1:13" x14ac:dyDescent="0.2">
      <c r="A407" t="s">
        <v>211</v>
      </c>
      <c r="B407" t="s">
        <v>1146</v>
      </c>
      <c r="C407" t="s">
        <v>1155</v>
      </c>
      <c r="D407" t="s">
        <v>117</v>
      </c>
      <c r="E407" t="s">
        <v>1144</v>
      </c>
      <c r="F407" s="1">
        <v>21.184664000000001</v>
      </c>
      <c r="G407" s="1">
        <v>20.941879272460938</v>
      </c>
      <c r="H407" s="1">
        <v>0.34334912896156311</v>
      </c>
      <c r="I407" s="23">
        <f>POWER(10,((F407-40.566)/-3.7937))</f>
        <v>128475.84038489166</v>
      </c>
      <c r="L407">
        <v>3</v>
      </c>
      <c r="M407">
        <v>18</v>
      </c>
    </row>
    <row r="408" spans="1:13" x14ac:dyDescent="0.2">
      <c r="A408" t="s">
        <v>257</v>
      </c>
      <c r="B408" t="s">
        <v>1147</v>
      </c>
      <c r="C408" t="s">
        <v>1155</v>
      </c>
      <c r="D408" t="s">
        <v>117</v>
      </c>
      <c r="E408" t="s">
        <v>1144</v>
      </c>
      <c r="F408" s="1">
        <v>32.804431999999998</v>
      </c>
      <c r="G408" s="1">
        <v>31.861076354980469</v>
      </c>
      <c r="H408" s="1">
        <v>1.334107518196106</v>
      </c>
      <c r="I408" s="23">
        <f>POWER(10,((F408-40.566)/-3.7937))</f>
        <v>111.15008465929948</v>
      </c>
      <c r="J408" s="23">
        <f t="shared" ref="J408" si="367">AVERAGE(I408:I409)</f>
        <v>230.24078731929535</v>
      </c>
      <c r="K408" s="23">
        <f t="shared" ref="K408" si="368">STDEV(I408:I409)</f>
        <v>168.41968685430777</v>
      </c>
      <c r="L408">
        <v>3</v>
      </c>
      <c r="M408">
        <v>29</v>
      </c>
    </row>
    <row r="409" spans="1:13" x14ac:dyDescent="0.2">
      <c r="A409" t="s">
        <v>282</v>
      </c>
      <c r="B409" t="s">
        <v>1147</v>
      </c>
      <c r="C409" t="s">
        <v>1155</v>
      </c>
      <c r="D409" t="s">
        <v>117</v>
      </c>
      <c r="E409" t="s">
        <v>1144</v>
      </c>
      <c r="F409" s="1">
        <v>30.917719000000002</v>
      </c>
      <c r="G409" s="1">
        <v>31.861076354980469</v>
      </c>
      <c r="H409" s="1">
        <v>1.334107518196106</v>
      </c>
      <c r="I409" s="23">
        <f>POWER(10,((F409-40.566)/-3.7937))</f>
        <v>349.33148997929123</v>
      </c>
      <c r="L409">
        <v>3</v>
      </c>
      <c r="M409">
        <v>28</v>
      </c>
    </row>
    <row r="410" spans="1:13" x14ac:dyDescent="0.2">
      <c r="A410" t="s">
        <v>328</v>
      </c>
      <c r="B410" t="s">
        <v>1148</v>
      </c>
      <c r="C410" t="s">
        <v>1155</v>
      </c>
      <c r="D410" t="s">
        <v>117</v>
      </c>
      <c r="E410" t="s">
        <v>1144</v>
      </c>
      <c r="F410" s="1">
        <v>30.513618000000001</v>
      </c>
      <c r="G410" s="1">
        <v>30.583280563354492</v>
      </c>
      <c r="H410" s="1">
        <v>9.8517075181007385E-2</v>
      </c>
      <c r="I410" s="23">
        <f>POWER(10,((F410-40.566)/-3.7937))</f>
        <v>446.43342357191125</v>
      </c>
      <c r="J410" s="23">
        <f t="shared" ref="J410" si="369">AVERAGE(I410:I411)</f>
        <v>428.33356527360257</v>
      </c>
      <c r="K410" s="23">
        <f t="shared" ref="K410" si="370">STDEV(I410:I411)</f>
        <v>25.597065082499338</v>
      </c>
      <c r="L410">
        <v>3</v>
      </c>
      <c r="M410">
        <v>27</v>
      </c>
    </row>
    <row r="411" spans="1:13" x14ac:dyDescent="0.2">
      <c r="A411" t="s">
        <v>353</v>
      </c>
      <c r="B411" t="s">
        <v>1148</v>
      </c>
      <c r="C411" t="s">
        <v>1155</v>
      </c>
      <c r="D411" t="s">
        <v>117</v>
      </c>
      <c r="E411" t="s">
        <v>1144</v>
      </c>
      <c r="F411" s="1">
        <v>30.652943</v>
      </c>
      <c r="G411" s="1">
        <v>30.583280563354492</v>
      </c>
      <c r="H411" s="1">
        <v>9.8517075181007385E-2</v>
      </c>
      <c r="I411" s="23">
        <f>POWER(10,((F411-40.566)/-3.7937))</f>
        <v>410.2337069752939</v>
      </c>
      <c r="L411">
        <v>3</v>
      </c>
      <c r="M411">
        <v>27</v>
      </c>
    </row>
    <row r="412" spans="1:13" x14ac:dyDescent="0.2">
      <c r="A412" t="s">
        <v>399</v>
      </c>
      <c r="B412" t="s">
        <v>1149</v>
      </c>
      <c r="C412" t="s">
        <v>1155</v>
      </c>
      <c r="D412" t="s">
        <v>117</v>
      </c>
      <c r="E412" t="s">
        <v>1144</v>
      </c>
      <c r="F412" s="1">
        <v>35.151139999999998</v>
      </c>
      <c r="G412" s="1">
        <v>35.151138305664062</v>
      </c>
      <c r="I412" s="23">
        <f>POWER(10,((F412-40.566)/-3.7937))</f>
        <v>26.750353160800515</v>
      </c>
      <c r="J412" s="23" t="e">
        <f t="shared" ref="J412" si="371">AVERAGE(I412:I413)</f>
        <v>#VALUE!</v>
      </c>
      <c r="K412" s="23" t="e">
        <f t="shared" ref="K412" si="372">STDEV(I412:I413)</f>
        <v>#VALUE!</v>
      </c>
      <c r="L412">
        <v>3</v>
      </c>
      <c r="M412">
        <v>32</v>
      </c>
    </row>
    <row r="413" spans="1:13" x14ac:dyDescent="0.2">
      <c r="A413" t="s">
        <v>424</v>
      </c>
      <c r="B413" t="s">
        <v>1149</v>
      </c>
      <c r="C413" t="s">
        <v>1155</v>
      </c>
      <c r="D413" t="s">
        <v>117</v>
      </c>
      <c r="E413" t="s">
        <v>1144</v>
      </c>
      <c r="F413" t="s">
        <v>72</v>
      </c>
      <c r="G413" s="1">
        <v>35.151138305664062</v>
      </c>
      <c r="I413" s="23" t="e">
        <f>POWER(10,((F413-40.566)/-3.7937))</f>
        <v>#VALUE!</v>
      </c>
      <c r="L413">
        <v>3</v>
      </c>
      <c r="M413">
        <v>39</v>
      </c>
    </row>
    <row r="414" spans="1:13" x14ac:dyDescent="0.2">
      <c r="A414" t="s">
        <v>470</v>
      </c>
      <c r="B414" t="s">
        <v>1150</v>
      </c>
      <c r="C414" t="s">
        <v>1155</v>
      </c>
      <c r="D414" t="s">
        <v>117</v>
      </c>
      <c r="E414" t="s">
        <v>1144</v>
      </c>
      <c r="F414" t="s">
        <v>72</v>
      </c>
      <c r="G414" s="1">
        <v>36.896942138671875</v>
      </c>
      <c r="I414" s="23" t="e">
        <f>POWER(10,((F414-40.566)/-3.7937))</f>
        <v>#VALUE!</v>
      </c>
      <c r="J414" s="23" t="e">
        <f t="shared" ref="J414" si="373">AVERAGE(I414:I415)</f>
        <v>#VALUE!</v>
      </c>
      <c r="K414" s="23" t="e">
        <f t="shared" ref="K414" si="374">STDEV(I414:I415)</f>
        <v>#VALUE!</v>
      </c>
      <c r="L414">
        <v>3</v>
      </c>
      <c r="M414">
        <v>39</v>
      </c>
    </row>
    <row r="415" spans="1:13" x14ac:dyDescent="0.2">
      <c r="A415" t="s">
        <v>495</v>
      </c>
      <c r="B415" t="s">
        <v>1150</v>
      </c>
      <c r="C415" t="s">
        <v>1155</v>
      </c>
      <c r="D415" t="s">
        <v>117</v>
      </c>
      <c r="E415" t="s">
        <v>1144</v>
      </c>
      <c r="F415" s="1">
        <v>36.896942000000003</v>
      </c>
      <c r="G415" s="1">
        <v>36.896942138671875</v>
      </c>
      <c r="L415">
        <v>3</v>
      </c>
      <c r="M415">
        <v>34</v>
      </c>
    </row>
    <row r="416" spans="1:13" x14ac:dyDescent="0.2">
      <c r="A416" t="s">
        <v>540</v>
      </c>
      <c r="B416" t="s">
        <v>541</v>
      </c>
      <c r="C416" t="s">
        <v>1155</v>
      </c>
      <c r="D416" t="s">
        <v>541</v>
      </c>
      <c r="E416" t="s">
        <v>1144</v>
      </c>
      <c r="F416" t="s">
        <v>72</v>
      </c>
      <c r="L416">
        <v>3</v>
      </c>
      <c r="M416">
        <v>39</v>
      </c>
    </row>
    <row r="417" spans="1:13" x14ac:dyDescent="0.2">
      <c r="A417" t="s">
        <v>565</v>
      </c>
      <c r="B417" t="s">
        <v>541</v>
      </c>
      <c r="C417" t="s">
        <v>1155</v>
      </c>
      <c r="D417" t="s">
        <v>541</v>
      </c>
      <c r="E417" t="s">
        <v>1144</v>
      </c>
      <c r="F417" t="s">
        <v>72</v>
      </c>
      <c r="L417">
        <v>3</v>
      </c>
      <c r="M417">
        <v>39</v>
      </c>
    </row>
    <row r="418" spans="1:13" x14ac:dyDescent="0.2">
      <c r="A418" t="s">
        <v>610</v>
      </c>
      <c r="B418" t="s">
        <v>541</v>
      </c>
      <c r="C418" t="s">
        <v>1155</v>
      </c>
      <c r="D418" t="s">
        <v>541</v>
      </c>
      <c r="E418" t="s">
        <v>1144</v>
      </c>
      <c r="F418" t="s">
        <v>72</v>
      </c>
      <c r="L418">
        <v>3</v>
      </c>
      <c r="M418">
        <v>39</v>
      </c>
    </row>
    <row r="419" spans="1:13" x14ac:dyDescent="0.2">
      <c r="A419" t="s">
        <v>634</v>
      </c>
      <c r="B419" t="s">
        <v>541</v>
      </c>
      <c r="C419" t="s">
        <v>1155</v>
      </c>
      <c r="D419" t="s">
        <v>541</v>
      </c>
      <c r="E419" t="s">
        <v>1144</v>
      </c>
      <c r="F419" t="s">
        <v>72</v>
      </c>
      <c r="L419">
        <v>3</v>
      </c>
      <c r="M419">
        <v>39</v>
      </c>
    </row>
  </sheetData>
  <pageMargins left="0.7" right="0.7" top="0.75" bottom="0.75" header="0.3" footer="0.3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9"/>
  <sheetViews>
    <sheetView workbookViewId="0">
      <selection activeCell="I1" sqref="I1:K1048576"/>
    </sheetView>
  </sheetViews>
  <sheetFormatPr baseColWidth="10" defaultColWidth="8.83203125" defaultRowHeight="15" x14ac:dyDescent="0.2"/>
  <cols>
    <col min="9" max="9" width="12.83203125" style="23" bestFit="1" customWidth="1"/>
    <col min="10" max="10" width="10.1640625" style="23" bestFit="1" customWidth="1"/>
    <col min="11" max="11" width="8.83203125" style="23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5</v>
      </c>
    </row>
    <row r="4" spans="1:2" x14ac:dyDescent="0.2">
      <c r="A4" t="s">
        <v>6</v>
      </c>
      <c r="B4" t="s">
        <v>3</v>
      </c>
    </row>
    <row r="5" spans="1:2" x14ac:dyDescent="0.2">
      <c r="A5" t="s">
        <v>7</v>
      </c>
      <c r="B5" t="s">
        <v>8</v>
      </c>
    </row>
    <row r="6" spans="1:2" x14ac:dyDescent="0.2">
      <c r="A6" t="s">
        <v>9</v>
      </c>
      <c r="B6" t="s">
        <v>3</v>
      </c>
    </row>
    <row r="7" spans="1:2" x14ac:dyDescent="0.2">
      <c r="A7" t="s">
        <v>10</v>
      </c>
      <c r="B7" t="s">
        <v>11</v>
      </c>
    </row>
    <row r="8" spans="1:2" x14ac:dyDescent="0.2">
      <c r="A8" t="s">
        <v>12</v>
      </c>
      <c r="B8" t="s">
        <v>3</v>
      </c>
    </row>
    <row r="9" spans="1:2" x14ac:dyDescent="0.2">
      <c r="A9" t="s">
        <v>13</v>
      </c>
      <c r="B9" t="s">
        <v>14</v>
      </c>
    </row>
    <row r="10" spans="1:2" x14ac:dyDescent="0.2">
      <c r="A10" t="s">
        <v>15</v>
      </c>
      <c r="B10" t="s">
        <v>3</v>
      </c>
    </row>
    <row r="11" spans="1:2" x14ac:dyDescent="0.2">
      <c r="A11" t="s">
        <v>16</v>
      </c>
      <c r="B11" t="s">
        <v>17</v>
      </c>
    </row>
    <row r="12" spans="1:2" x14ac:dyDescent="0.2">
      <c r="A12" t="s">
        <v>18</v>
      </c>
      <c r="B12" t="s">
        <v>3</v>
      </c>
    </row>
    <row r="13" spans="1:2" x14ac:dyDescent="0.2">
      <c r="A13" t="s">
        <v>19</v>
      </c>
      <c r="B13" t="s">
        <v>20</v>
      </c>
    </row>
    <row r="14" spans="1:2" x14ac:dyDescent="0.2">
      <c r="A14" t="s">
        <v>21</v>
      </c>
      <c r="B14" t="s">
        <v>3</v>
      </c>
    </row>
    <row r="15" spans="1:2" x14ac:dyDescent="0.2">
      <c r="A15" t="s">
        <v>22</v>
      </c>
      <c r="B15" t="s">
        <v>23</v>
      </c>
    </row>
    <row r="16" spans="1:2" x14ac:dyDescent="0.2">
      <c r="A16" t="s">
        <v>24</v>
      </c>
      <c r="B16" t="s">
        <v>3</v>
      </c>
    </row>
    <row r="17" spans="1:2" x14ac:dyDescent="0.2">
      <c r="A17" t="s">
        <v>25</v>
      </c>
      <c r="B17" t="s">
        <v>26</v>
      </c>
    </row>
    <row r="18" spans="1:2" x14ac:dyDescent="0.2">
      <c r="A18" t="s">
        <v>27</v>
      </c>
      <c r="B18" t="s">
        <v>3</v>
      </c>
    </row>
    <row r="19" spans="1:2" x14ac:dyDescent="0.2">
      <c r="A19" t="s">
        <v>28</v>
      </c>
      <c r="B19" t="s">
        <v>29</v>
      </c>
    </row>
    <row r="20" spans="1:2" x14ac:dyDescent="0.2">
      <c r="A20" t="s">
        <v>30</v>
      </c>
      <c r="B20" t="s">
        <v>31</v>
      </c>
    </row>
    <row r="21" spans="1:2" x14ac:dyDescent="0.2">
      <c r="A21" t="s">
        <v>32</v>
      </c>
      <c r="B21" t="s">
        <v>1156</v>
      </c>
    </row>
    <row r="22" spans="1:2" x14ac:dyDescent="0.2">
      <c r="A22" t="s">
        <v>34</v>
      </c>
      <c r="B22" t="s">
        <v>1157</v>
      </c>
    </row>
    <row r="23" spans="1:2" x14ac:dyDescent="0.2">
      <c r="A23" t="s">
        <v>36</v>
      </c>
      <c r="B23" t="s">
        <v>1158</v>
      </c>
    </row>
    <row r="24" spans="1:2" x14ac:dyDescent="0.2">
      <c r="A24" t="s">
        <v>38</v>
      </c>
      <c r="B24" t="s">
        <v>1159</v>
      </c>
    </row>
    <row r="25" spans="1:2" x14ac:dyDescent="0.2">
      <c r="A25" t="s">
        <v>40</v>
      </c>
      <c r="B25" t="s">
        <v>41</v>
      </c>
    </row>
    <row r="26" spans="1:2" x14ac:dyDescent="0.2">
      <c r="A26" t="s">
        <v>42</v>
      </c>
      <c r="B26" t="s">
        <v>43</v>
      </c>
    </row>
    <row r="27" spans="1:2" x14ac:dyDescent="0.2">
      <c r="A27" t="s">
        <v>44</v>
      </c>
      <c r="B27" t="s">
        <v>45</v>
      </c>
    </row>
    <row r="28" spans="1:2" x14ac:dyDescent="0.2">
      <c r="A28" t="s">
        <v>46</v>
      </c>
      <c r="B28" t="s">
        <v>47</v>
      </c>
    </row>
    <row r="29" spans="1:2" x14ac:dyDescent="0.2">
      <c r="A29" t="s">
        <v>48</v>
      </c>
      <c r="B29" t="s">
        <v>49</v>
      </c>
    </row>
    <row r="30" spans="1:2" x14ac:dyDescent="0.2">
      <c r="A30" t="s">
        <v>50</v>
      </c>
      <c r="B30" t="s">
        <v>51</v>
      </c>
    </row>
    <row r="31" spans="1:2" x14ac:dyDescent="0.2">
      <c r="A31" t="s">
        <v>52</v>
      </c>
      <c r="B31" t="s">
        <v>53</v>
      </c>
    </row>
    <row r="32" spans="1:2" x14ac:dyDescent="0.2">
      <c r="A32" t="s">
        <v>54</v>
      </c>
      <c r="B32" t="s">
        <v>55</v>
      </c>
    </row>
    <row r="35" spans="1:13" x14ac:dyDescent="0.2">
      <c r="A35" t="s">
        <v>56</v>
      </c>
      <c r="B35" t="s">
        <v>57</v>
      </c>
      <c r="C35" t="s">
        <v>58</v>
      </c>
      <c r="D35" t="s">
        <v>59</v>
      </c>
      <c r="E35" t="s">
        <v>1116</v>
      </c>
      <c r="F35" t="s">
        <v>60</v>
      </c>
      <c r="G35" t="s">
        <v>61</v>
      </c>
      <c r="H35" t="s">
        <v>62</v>
      </c>
      <c r="I35" s="23" t="s">
        <v>1236</v>
      </c>
      <c r="J35" s="23" t="s">
        <v>1237</v>
      </c>
      <c r="K35" s="23" t="s">
        <v>1267</v>
      </c>
      <c r="L35" t="s">
        <v>66</v>
      </c>
      <c r="M35" t="s">
        <v>67</v>
      </c>
    </row>
    <row r="36" spans="1:13" x14ac:dyDescent="0.2">
      <c r="A36" t="s">
        <v>68</v>
      </c>
      <c r="B36" t="s">
        <v>828</v>
      </c>
      <c r="C36" t="s">
        <v>1160</v>
      </c>
      <c r="D36" t="s">
        <v>71</v>
      </c>
      <c r="E36" t="s">
        <v>1144</v>
      </c>
      <c r="F36" s="1">
        <v>32.410316000000002</v>
      </c>
      <c r="G36" s="1">
        <v>33.452713012695312</v>
      </c>
      <c r="H36" s="1">
        <v>1.4741740226745605</v>
      </c>
      <c r="I36" s="23">
        <f>POWER(10,((F36-40.566)/-3.7937))</f>
        <v>141.18766907029769</v>
      </c>
      <c r="J36" s="23">
        <f>AVERAGE(I36:I37)</f>
        <v>90.510879352221551</v>
      </c>
      <c r="K36" s="23">
        <f>STDEV(I36:I37)</f>
        <v>71.667803316832661</v>
      </c>
      <c r="L36">
        <v>1</v>
      </c>
      <c r="M36">
        <v>40</v>
      </c>
    </row>
    <row r="37" spans="1:13" x14ac:dyDescent="0.2">
      <c r="A37" t="s">
        <v>118</v>
      </c>
      <c r="B37" t="s">
        <v>828</v>
      </c>
      <c r="C37" t="s">
        <v>1160</v>
      </c>
      <c r="D37" t="s">
        <v>71</v>
      </c>
      <c r="E37" t="s">
        <v>1144</v>
      </c>
      <c r="F37" s="1">
        <v>34.495113000000003</v>
      </c>
      <c r="G37" s="1">
        <v>33.452713012695312</v>
      </c>
      <c r="H37" s="1">
        <v>1.4741740226745605</v>
      </c>
      <c r="I37" s="23">
        <f>POWER(10,((F37-40.566)/-3.7937))</f>
        <v>39.834089634145421</v>
      </c>
      <c r="L37">
        <v>1</v>
      </c>
      <c r="M37">
        <v>40</v>
      </c>
    </row>
    <row r="38" spans="1:13" x14ac:dyDescent="0.2">
      <c r="A38" t="s">
        <v>142</v>
      </c>
      <c r="B38" t="s">
        <v>829</v>
      </c>
      <c r="C38" t="s">
        <v>1160</v>
      </c>
      <c r="D38" t="s">
        <v>71</v>
      </c>
      <c r="E38" t="s">
        <v>1144</v>
      </c>
      <c r="F38" s="1">
        <v>30.979029000000001</v>
      </c>
      <c r="G38" s="1">
        <v>31.544498443603516</v>
      </c>
      <c r="H38" s="1">
        <v>0.79969364404678345</v>
      </c>
      <c r="I38" s="23">
        <f>POWER(10,((F38-40.566)/-3.7937))</f>
        <v>336.57103052165962</v>
      </c>
      <c r="J38" s="23">
        <f>AVERAGE(I38:I39)</f>
        <v>252.99606557111898</v>
      </c>
      <c r="K38" s="23">
        <f>STDEV(I38:I39)</f>
        <v>118.19284890791074</v>
      </c>
      <c r="L38">
        <v>1</v>
      </c>
      <c r="M38">
        <v>40</v>
      </c>
    </row>
    <row r="39" spans="1:13" x14ac:dyDescent="0.2">
      <c r="A39" t="s">
        <v>188</v>
      </c>
      <c r="B39" t="s">
        <v>829</v>
      </c>
      <c r="C39" t="s">
        <v>1160</v>
      </c>
      <c r="D39" t="s">
        <v>71</v>
      </c>
      <c r="E39" t="s">
        <v>1144</v>
      </c>
      <c r="F39" s="1">
        <v>32.109966</v>
      </c>
      <c r="G39" s="1">
        <v>31.544498443603516</v>
      </c>
      <c r="H39" s="1">
        <v>0.79969364404678345</v>
      </c>
      <c r="I39" s="23">
        <f>POWER(10,((F39-40.566)/-3.7937))</f>
        <v>169.42110062057833</v>
      </c>
      <c r="L39">
        <v>1</v>
      </c>
      <c r="M39">
        <v>40</v>
      </c>
    </row>
    <row r="40" spans="1:13" x14ac:dyDescent="0.2">
      <c r="A40" t="s">
        <v>212</v>
      </c>
      <c r="B40" t="s">
        <v>830</v>
      </c>
      <c r="C40" t="s">
        <v>1160</v>
      </c>
      <c r="D40" t="s">
        <v>71</v>
      </c>
      <c r="E40" t="s">
        <v>1144</v>
      </c>
      <c r="F40" t="s">
        <v>72</v>
      </c>
      <c r="I40" s="23" t="e">
        <f>POWER(10,((F40-40.566)/-3.7937))</f>
        <v>#VALUE!</v>
      </c>
      <c r="J40" s="23" t="e">
        <f t="shared" ref="J40" si="0">AVERAGE(I40:I41)</f>
        <v>#VALUE!</v>
      </c>
      <c r="K40" s="23" t="e">
        <f t="shared" ref="K40" si="1">STDEV(I40:I41)</f>
        <v>#VALUE!</v>
      </c>
      <c r="L40">
        <v>1</v>
      </c>
      <c r="M40">
        <v>40</v>
      </c>
    </row>
    <row r="41" spans="1:13" x14ac:dyDescent="0.2">
      <c r="A41" t="s">
        <v>259</v>
      </c>
      <c r="B41" t="s">
        <v>830</v>
      </c>
      <c r="C41" t="s">
        <v>1160</v>
      </c>
      <c r="D41" t="s">
        <v>71</v>
      </c>
      <c r="E41" t="s">
        <v>1144</v>
      </c>
      <c r="F41" t="s">
        <v>72</v>
      </c>
      <c r="I41" s="23" t="e">
        <f>POWER(10,((F41-40.566)/-3.7937))</f>
        <v>#VALUE!</v>
      </c>
      <c r="L41">
        <v>1</v>
      </c>
      <c r="M41">
        <v>40</v>
      </c>
    </row>
    <row r="42" spans="1:13" x14ac:dyDescent="0.2">
      <c r="A42" t="s">
        <v>283</v>
      </c>
      <c r="B42" t="s">
        <v>831</v>
      </c>
      <c r="C42" t="s">
        <v>1160</v>
      </c>
      <c r="D42" t="s">
        <v>71</v>
      </c>
      <c r="E42" t="s">
        <v>1144</v>
      </c>
      <c r="F42" s="1">
        <v>31.207253000000001</v>
      </c>
      <c r="G42" s="1">
        <v>31.304065704345703</v>
      </c>
      <c r="H42" s="1">
        <v>0.13691453635692596</v>
      </c>
      <c r="I42" s="23">
        <f>POWER(10,((F42-40.566)/-3.7937))</f>
        <v>293.0340235929873</v>
      </c>
      <c r="J42" s="23">
        <f t="shared" ref="J42" si="2">AVERAGE(I42:I43)</f>
        <v>276.7884552025663</v>
      </c>
      <c r="K42" s="23">
        <f t="shared" ref="K42" si="3">STDEV(I42:I43)</f>
        <v>22.974703146193068</v>
      </c>
      <c r="L42">
        <v>1</v>
      </c>
      <c r="M42">
        <v>40</v>
      </c>
    </row>
    <row r="43" spans="1:13" x14ac:dyDescent="0.2">
      <c r="A43" t="s">
        <v>330</v>
      </c>
      <c r="B43" t="s">
        <v>831</v>
      </c>
      <c r="C43" t="s">
        <v>1160</v>
      </c>
      <c r="D43" t="s">
        <v>71</v>
      </c>
      <c r="E43" t="s">
        <v>1144</v>
      </c>
      <c r="F43" s="1">
        <v>31.400879</v>
      </c>
      <c r="G43" s="1">
        <v>31.304065704345703</v>
      </c>
      <c r="H43" s="1">
        <v>0.13691453635692596</v>
      </c>
      <c r="I43" s="23">
        <f>POWER(10,((F43-40.566)/-3.7937))</f>
        <v>260.54288681214524</v>
      </c>
      <c r="L43">
        <v>1</v>
      </c>
      <c r="M43">
        <v>40</v>
      </c>
    </row>
    <row r="44" spans="1:13" x14ac:dyDescent="0.2">
      <c r="A44" t="s">
        <v>354</v>
      </c>
      <c r="B44" t="s">
        <v>832</v>
      </c>
      <c r="C44" t="s">
        <v>1160</v>
      </c>
      <c r="D44" t="s">
        <v>71</v>
      </c>
      <c r="E44" t="s">
        <v>1144</v>
      </c>
      <c r="F44" s="1">
        <v>37.722504000000001</v>
      </c>
      <c r="G44" s="1">
        <v>37.722503662109375</v>
      </c>
      <c r="I44" s="23">
        <f>POWER(10,((F44-40.566)/-3.7937))</f>
        <v>5.6173445723535744</v>
      </c>
      <c r="J44" s="23" t="e">
        <f t="shared" ref="J44" si="4">AVERAGE(I44:I45)</f>
        <v>#VALUE!</v>
      </c>
      <c r="K44" s="23" t="e">
        <f t="shared" ref="K44" si="5">STDEV(I44:I45)</f>
        <v>#VALUE!</v>
      </c>
      <c r="L44">
        <v>1</v>
      </c>
      <c r="M44">
        <v>40</v>
      </c>
    </row>
    <row r="45" spans="1:13" x14ac:dyDescent="0.2">
      <c r="A45" t="s">
        <v>401</v>
      </c>
      <c r="B45" t="s">
        <v>832</v>
      </c>
      <c r="C45" t="s">
        <v>1160</v>
      </c>
      <c r="D45" t="s">
        <v>71</v>
      </c>
      <c r="E45" t="s">
        <v>1144</v>
      </c>
      <c r="F45" t="s">
        <v>72</v>
      </c>
      <c r="G45" s="1">
        <v>37.722503662109375</v>
      </c>
      <c r="I45" s="23" t="e">
        <f>POWER(10,((F45-40.566)/-3.7937))</f>
        <v>#VALUE!</v>
      </c>
      <c r="L45">
        <v>1</v>
      </c>
      <c r="M45">
        <v>40</v>
      </c>
    </row>
    <row r="46" spans="1:13" x14ac:dyDescent="0.2">
      <c r="A46" t="s">
        <v>425</v>
      </c>
      <c r="B46" t="s">
        <v>833</v>
      </c>
      <c r="C46" t="s">
        <v>1160</v>
      </c>
      <c r="D46" t="s">
        <v>71</v>
      </c>
      <c r="E46" t="s">
        <v>1144</v>
      </c>
      <c r="F46" t="s">
        <v>72</v>
      </c>
      <c r="I46" s="23" t="e">
        <f>POWER(10,((F46-40.566)/-3.7937))</f>
        <v>#VALUE!</v>
      </c>
      <c r="J46" s="23" t="e">
        <f>AVERAGE(I46:I47)</f>
        <v>#VALUE!</v>
      </c>
      <c r="K46" s="23" t="e">
        <f t="shared" ref="K46" si="6">STDEV(I46:I47)</f>
        <v>#VALUE!</v>
      </c>
      <c r="L46">
        <v>1</v>
      </c>
      <c r="M46">
        <v>40</v>
      </c>
    </row>
    <row r="47" spans="1:13" x14ac:dyDescent="0.2">
      <c r="A47" t="s">
        <v>472</v>
      </c>
      <c r="B47" t="s">
        <v>833</v>
      </c>
      <c r="C47" t="s">
        <v>1160</v>
      </c>
      <c r="D47" t="s">
        <v>71</v>
      </c>
      <c r="E47" t="s">
        <v>1144</v>
      </c>
      <c r="F47" t="s">
        <v>72</v>
      </c>
      <c r="I47" s="23" t="e">
        <f>POWER(10,((F47-40.566)/-3.7937))</f>
        <v>#VALUE!</v>
      </c>
      <c r="L47">
        <v>1</v>
      </c>
      <c r="M47">
        <v>40</v>
      </c>
    </row>
    <row r="48" spans="1:13" x14ac:dyDescent="0.2">
      <c r="A48" t="s">
        <v>496</v>
      </c>
      <c r="B48" t="s">
        <v>834</v>
      </c>
      <c r="C48" t="s">
        <v>1160</v>
      </c>
      <c r="D48" t="s">
        <v>71</v>
      </c>
      <c r="E48" t="s">
        <v>1144</v>
      </c>
      <c r="F48" t="s">
        <v>72</v>
      </c>
      <c r="G48" s="1">
        <v>36.60797119140625</v>
      </c>
      <c r="I48" s="23" t="e">
        <f>POWER(10,((F48-40.566)/-3.7937))</f>
        <v>#VALUE!</v>
      </c>
      <c r="J48" s="23" t="e">
        <f t="shared" ref="J48" si="7">AVERAGE(I48:I49)</f>
        <v>#VALUE!</v>
      </c>
      <c r="K48" s="23" t="e">
        <f t="shared" ref="K48" si="8">STDEV(I48:I49)</f>
        <v>#VALUE!</v>
      </c>
      <c r="L48">
        <v>1</v>
      </c>
      <c r="M48">
        <v>40</v>
      </c>
    </row>
    <row r="49" spans="1:13" x14ac:dyDescent="0.2">
      <c r="A49" t="s">
        <v>542</v>
      </c>
      <c r="B49" t="s">
        <v>834</v>
      </c>
      <c r="C49" t="s">
        <v>1160</v>
      </c>
      <c r="D49" t="s">
        <v>71</v>
      </c>
      <c r="E49" t="s">
        <v>1144</v>
      </c>
      <c r="F49" s="1">
        <v>36.607970000000002</v>
      </c>
      <c r="G49" s="1">
        <v>36.60797119140625</v>
      </c>
      <c r="I49" s="23">
        <f>POWER(10,((F49-40.566)/-3.7937))</f>
        <v>11.048836605961862</v>
      </c>
      <c r="L49">
        <v>1</v>
      </c>
      <c r="M49">
        <v>40</v>
      </c>
    </row>
    <row r="50" spans="1:13" x14ac:dyDescent="0.2">
      <c r="A50" t="s">
        <v>566</v>
      </c>
      <c r="B50" t="s">
        <v>835</v>
      </c>
      <c r="C50" t="s">
        <v>1160</v>
      </c>
      <c r="D50" t="s">
        <v>71</v>
      </c>
      <c r="E50" t="s">
        <v>1144</v>
      </c>
      <c r="F50" t="s">
        <v>72</v>
      </c>
      <c r="I50" s="23" t="e">
        <f>POWER(10,((F50-40.566)/-3.7937))</f>
        <v>#VALUE!</v>
      </c>
      <c r="J50" s="23" t="e">
        <f t="shared" ref="J50" si="9">AVERAGE(I50:I51)</f>
        <v>#VALUE!</v>
      </c>
      <c r="K50" s="23" t="e">
        <f t="shared" ref="K50" si="10">STDEV(I50:I51)</f>
        <v>#VALUE!</v>
      </c>
      <c r="L50">
        <v>1</v>
      </c>
      <c r="M50">
        <v>40</v>
      </c>
    </row>
    <row r="51" spans="1:13" x14ac:dyDescent="0.2">
      <c r="A51" t="s">
        <v>611</v>
      </c>
      <c r="B51" t="s">
        <v>835</v>
      </c>
      <c r="C51" t="s">
        <v>1160</v>
      </c>
      <c r="D51" t="s">
        <v>71</v>
      </c>
      <c r="E51" t="s">
        <v>1144</v>
      </c>
      <c r="F51" t="s">
        <v>72</v>
      </c>
      <c r="I51" s="23" t="e">
        <f>POWER(10,((F51-40.566)/-3.7937))</f>
        <v>#VALUE!</v>
      </c>
      <c r="L51">
        <v>1</v>
      </c>
      <c r="M51">
        <v>40</v>
      </c>
    </row>
    <row r="52" spans="1:13" x14ac:dyDescent="0.2">
      <c r="A52" t="s">
        <v>73</v>
      </c>
      <c r="B52" t="s">
        <v>836</v>
      </c>
      <c r="C52" t="s">
        <v>1160</v>
      </c>
      <c r="D52" t="s">
        <v>71</v>
      </c>
      <c r="E52" t="s">
        <v>1144</v>
      </c>
      <c r="F52" t="s">
        <v>72</v>
      </c>
      <c r="G52" s="1">
        <v>36.262462615966797</v>
      </c>
      <c r="I52" s="23" t="e">
        <f>POWER(10,((F52-40.566)/-3.7937))</f>
        <v>#VALUE!</v>
      </c>
      <c r="J52" s="23" t="e">
        <f t="shared" ref="J52" si="11">AVERAGE(I52:I53)</f>
        <v>#VALUE!</v>
      </c>
      <c r="K52" s="23" t="e">
        <f t="shared" ref="K52" si="12">STDEV(I52:I53)</f>
        <v>#VALUE!</v>
      </c>
      <c r="L52">
        <v>1</v>
      </c>
      <c r="M52">
        <v>40</v>
      </c>
    </row>
    <row r="53" spans="1:13" x14ac:dyDescent="0.2">
      <c r="A53" t="s">
        <v>119</v>
      </c>
      <c r="B53" t="s">
        <v>836</v>
      </c>
      <c r="C53" t="s">
        <v>1160</v>
      </c>
      <c r="D53" t="s">
        <v>71</v>
      </c>
      <c r="E53" t="s">
        <v>1144</v>
      </c>
      <c r="F53" s="1">
        <v>36.262462999999997</v>
      </c>
      <c r="G53" s="1">
        <v>36.262462615966797</v>
      </c>
      <c r="I53" s="23">
        <f>POWER(10,((F53-40.566)/-3.7937))</f>
        <v>13.626691905045988</v>
      </c>
      <c r="L53">
        <v>1</v>
      </c>
      <c r="M53">
        <v>40</v>
      </c>
    </row>
    <row r="54" spans="1:13" x14ac:dyDescent="0.2">
      <c r="A54" t="s">
        <v>144</v>
      </c>
      <c r="B54" t="s">
        <v>837</v>
      </c>
      <c r="C54" t="s">
        <v>1160</v>
      </c>
      <c r="D54" t="s">
        <v>71</v>
      </c>
      <c r="E54" t="s">
        <v>1144</v>
      </c>
      <c r="F54" t="s">
        <v>72</v>
      </c>
      <c r="I54" s="23" t="e">
        <f>POWER(10,((F54-40.566)/-3.7937))</f>
        <v>#VALUE!</v>
      </c>
      <c r="J54" s="23" t="e">
        <f t="shared" ref="J54" si="13">AVERAGE(I54:I55)</f>
        <v>#VALUE!</v>
      </c>
      <c r="K54" s="23" t="e">
        <f t="shared" ref="K54" si="14">STDEV(I54:I55)</f>
        <v>#VALUE!</v>
      </c>
      <c r="L54">
        <v>1</v>
      </c>
      <c r="M54">
        <v>40</v>
      </c>
    </row>
    <row r="55" spans="1:13" x14ac:dyDescent="0.2">
      <c r="A55" t="s">
        <v>189</v>
      </c>
      <c r="B55" t="s">
        <v>837</v>
      </c>
      <c r="C55" t="s">
        <v>1160</v>
      </c>
      <c r="D55" t="s">
        <v>71</v>
      </c>
      <c r="E55" t="s">
        <v>1144</v>
      </c>
      <c r="F55" t="s">
        <v>72</v>
      </c>
      <c r="I55" s="23" t="e">
        <f>POWER(10,((F55-40.566)/-3.7937))</f>
        <v>#VALUE!</v>
      </c>
      <c r="L55">
        <v>1</v>
      </c>
      <c r="M55">
        <v>40</v>
      </c>
    </row>
    <row r="56" spans="1:13" x14ac:dyDescent="0.2">
      <c r="A56" t="s">
        <v>214</v>
      </c>
      <c r="B56" t="s">
        <v>838</v>
      </c>
      <c r="C56" t="s">
        <v>1160</v>
      </c>
      <c r="D56" t="s">
        <v>71</v>
      </c>
      <c r="E56" t="s">
        <v>1144</v>
      </c>
      <c r="F56" s="1">
        <v>34.108110000000003</v>
      </c>
      <c r="G56" s="1">
        <v>34.213592529296875</v>
      </c>
      <c r="H56" s="1">
        <v>0.14917421340942383</v>
      </c>
      <c r="I56" s="23">
        <f>POWER(10,((F56-40.566)/-3.7937))</f>
        <v>50.381015400084792</v>
      </c>
      <c r="J56" s="23">
        <f t="shared" ref="J56" si="15">AVERAGE(I56:I57)</f>
        <v>47.353487371090417</v>
      </c>
      <c r="K56" s="23">
        <f t="shared" ref="K56" si="16">STDEV(I56:I57)</f>
        <v>4.2815711990685301</v>
      </c>
      <c r="L56">
        <v>1</v>
      </c>
      <c r="M56">
        <v>40</v>
      </c>
    </row>
    <row r="57" spans="1:13" x14ac:dyDescent="0.2">
      <c r="A57" t="s">
        <v>260</v>
      </c>
      <c r="B57" t="s">
        <v>838</v>
      </c>
      <c r="C57" t="s">
        <v>1160</v>
      </c>
      <c r="D57" t="s">
        <v>71</v>
      </c>
      <c r="E57" t="s">
        <v>1144</v>
      </c>
      <c r="F57" s="1">
        <v>34.319073000000003</v>
      </c>
      <c r="G57" s="1">
        <v>34.213592529296875</v>
      </c>
      <c r="H57" s="1">
        <v>0.14917421340942383</v>
      </c>
      <c r="I57" s="23">
        <f>POWER(10,((F57-40.566)/-3.7937))</f>
        <v>44.325959342096041</v>
      </c>
      <c r="L57">
        <v>1</v>
      </c>
      <c r="M57">
        <v>40</v>
      </c>
    </row>
    <row r="58" spans="1:13" x14ac:dyDescent="0.2">
      <c r="A58" t="s">
        <v>285</v>
      </c>
      <c r="B58" t="s">
        <v>839</v>
      </c>
      <c r="C58" t="s">
        <v>1160</v>
      </c>
      <c r="D58" t="s">
        <v>71</v>
      </c>
      <c r="E58" t="s">
        <v>1144</v>
      </c>
      <c r="F58" s="1">
        <v>35.092247</v>
      </c>
      <c r="G58" s="1">
        <v>35.184837341308594</v>
      </c>
      <c r="H58" s="1">
        <v>0.13094250857830048</v>
      </c>
      <c r="I58" s="23">
        <f>POWER(10,((F58-40.566)/-3.7937))</f>
        <v>27.723841984854708</v>
      </c>
      <c r="J58" s="23">
        <f t="shared" ref="J58" si="17">AVERAGE(I58:I59)</f>
        <v>26.250190664868466</v>
      </c>
      <c r="K58" s="23">
        <f t="shared" ref="K58" si="18">STDEV(I58:I59)</f>
        <v>2.0840576829335573</v>
      </c>
      <c r="L58">
        <v>1</v>
      </c>
      <c r="M58">
        <v>40</v>
      </c>
    </row>
    <row r="59" spans="1:13" x14ac:dyDescent="0.2">
      <c r="A59" t="s">
        <v>331</v>
      </c>
      <c r="B59" t="s">
        <v>839</v>
      </c>
      <c r="C59" t="s">
        <v>1160</v>
      </c>
      <c r="D59" t="s">
        <v>71</v>
      </c>
      <c r="E59" t="s">
        <v>1144</v>
      </c>
      <c r="F59" s="1">
        <v>35.277428</v>
      </c>
      <c r="G59" s="1">
        <v>35.184837341308594</v>
      </c>
      <c r="H59" s="1">
        <v>0.13094250857830048</v>
      </c>
      <c r="I59" s="23">
        <f>POWER(10,((F59-40.566)/-3.7937))</f>
        <v>24.776539344882224</v>
      </c>
      <c r="L59">
        <v>1</v>
      </c>
      <c r="M59">
        <v>40</v>
      </c>
    </row>
    <row r="60" spans="1:13" x14ac:dyDescent="0.2">
      <c r="A60" t="s">
        <v>356</v>
      </c>
      <c r="B60" t="s">
        <v>840</v>
      </c>
      <c r="C60" t="s">
        <v>1160</v>
      </c>
      <c r="D60" t="s">
        <v>71</v>
      </c>
      <c r="E60" t="s">
        <v>1144</v>
      </c>
      <c r="F60" s="1">
        <v>17.916751999999999</v>
      </c>
      <c r="G60" s="1">
        <v>18.098548889160156</v>
      </c>
      <c r="H60" s="1">
        <v>0.25710117816925049</v>
      </c>
      <c r="I60" s="23">
        <f>POWER(10,((F60-40.566)/-3.7937))</f>
        <v>933740.99826502299</v>
      </c>
      <c r="J60" s="23">
        <f t="shared" ref="J60" si="19">AVERAGE(I60:I61)</f>
        <v>841286.48117200867</v>
      </c>
      <c r="K60" s="23">
        <f t="shared" ref="K60" si="20">STDEV(I60:I61)</f>
        <v>130750.43197559683</v>
      </c>
      <c r="L60">
        <v>1</v>
      </c>
      <c r="M60">
        <v>40</v>
      </c>
    </row>
    <row r="61" spans="1:13" x14ac:dyDescent="0.2">
      <c r="A61" t="s">
        <v>402</v>
      </c>
      <c r="B61" t="s">
        <v>840</v>
      </c>
      <c r="C61" t="s">
        <v>1160</v>
      </c>
      <c r="D61" t="s">
        <v>71</v>
      </c>
      <c r="E61" t="s">
        <v>1144</v>
      </c>
      <c r="F61" s="1">
        <v>18.280348</v>
      </c>
      <c r="G61" s="1">
        <v>18.098548889160156</v>
      </c>
      <c r="H61" s="1">
        <v>0.25710117816925049</v>
      </c>
      <c r="I61" s="23">
        <f>POWER(10,((F61-40.566)/-3.7937))</f>
        <v>748831.96407899447</v>
      </c>
      <c r="L61">
        <v>1</v>
      </c>
      <c r="M61">
        <v>40</v>
      </c>
    </row>
    <row r="62" spans="1:13" x14ac:dyDescent="0.2">
      <c r="A62" t="s">
        <v>427</v>
      </c>
      <c r="B62" t="s">
        <v>841</v>
      </c>
      <c r="C62" t="s">
        <v>1160</v>
      </c>
      <c r="D62" t="s">
        <v>71</v>
      </c>
      <c r="E62" t="s">
        <v>1144</v>
      </c>
      <c r="F62" s="1">
        <v>17.274626000000001</v>
      </c>
      <c r="G62" s="1">
        <v>17.217447280883789</v>
      </c>
      <c r="H62" s="1">
        <v>8.0862604081630707E-2</v>
      </c>
      <c r="I62" s="23">
        <f>POWER(10,((F62-40.566)/-3.7937))</f>
        <v>1378756.4955940777</v>
      </c>
      <c r="J62" s="23">
        <f t="shared" ref="J62" si="21">AVERAGE(I62:I63)</f>
        <v>1428305.1847028353</v>
      </c>
      <c r="K62" s="23">
        <f t="shared" ref="K62" si="22">STDEV(I62:I63)</f>
        <v>70072.428135412963</v>
      </c>
      <c r="L62">
        <v>1</v>
      </c>
      <c r="M62">
        <v>40</v>
      </c>
    </row>
    <row r="63" spans="1:13" x14ac:dyDescent="0.2">
      <c r="A63" t="s">
        <v>473</v>
      </c>
      <c r="B63" t="s">
        <v>841</v>
      </c>
      <c r="C63" t="s">
        <v>1160</v>
      </c>
      <c r="D63" t="s">
        <v>71</v>
      </c>
      <c r="E63" t="s">
        <v>1144</v>
      </c>
      <c r="F63" s="1">
        <v>17.160269</v>
      </c>
      <c r="G63" s="1">
        <v>17.217447280883789</v>
      </c>
      <c r="H63" s="1">
        <v>8.0862604081630707E-2</v>
      </c>
      <c r="I63" s="23">
        <f>POWER(10,((F63-40.566)/-3.7937))</f>
        <v>1477853.8738115928</v>
      </c>
      <c r="L63">
        <v>1</v>
      </c>
      <c r="M63">
        <v>40</v>
      </c>
    </row>
    <row r="64" spans="1:13" x14ac:dyDescent="0.2">
      <c r="A64" t="s">
        <v>498</v>
      </c>
      <c r="B64" t="s">
        <v>842</v>
      </c>
      <c r="C64" t="s">
        <v>1160</v>
      </c>
      <c r="D64" t="s">
        <v>71</v>
      </c>
      <c r="E64" t="s">
        <v>1144</v>
      </c>
      <c r="F64" s="1">
        <v>17.332584000000001</v>
      </c>
      <c r="G64" s="1">
        <v>17.146442413330078</v>
      </c>
      <c r="H64" s="1">
        <v>0.26324313879013062</v>
      </c>
      <c r="I64" s="23">
        <f>POWER(10,((F64-40.566)/-3.7937))</f>
        <v>1331098.3278261782</v>
      </c>
      <c r="J64" s="23">
        <f t="shared" ref="J64" si="23">AVERAGE(I64:I65)</f>
        <v>1499829.0659894501</v>
      </c>
      <c r="K64" s="23">
        <f t="shared" ref="K64" si="24">STDEV(I64:I65)</f>
        <v>238621.29829972447</v>
      </c>
      <c r="L64">
        <v>1</v>
      </c>
      <c r="M64">
        <v>40</v>
      </c>
    </row>
    <row r="65" spans="1:13" x14ac:dyDescent="0.2">
      <c r="A65" t="s">
        <v>543</v>
      </c>
      <c r="B65" t="s">
        <v>842</v>
      </c>
      <c r="C65" t="s">
        <v>1160</v>
      </c>
      <c r="D65" t="s">
        <v>71</v>
      </c>
      <c r="E65" t="s">
        <v>1144</v>
      </c>
      <c r="F65" s="1">
        <v>16.960301999999999</v>
      </c>
      <c r="G65" s="1">
        <v>17.146442413330078</v>
      </c>
      <c r="H65" s="1">
        <v>0.26324313879013062</v>
      </c>
      <c r="I65" s="23">
        <f>POWER(10,((F65-40.566)/-3.7937))</f>
        <v>1668559.8041527222</v>
      </c>
      <c r="L65">
        <v>1</v>
      </c>
      <c r="M65">
        <v>40</v>
      </c>
    </row>
    <row r="66" spans="1:13" x14ac:dyDescent="0.2">
      <c r="A66" t="s">
        <v>568</v>
      </c>
      <c r="B66" t="s">
        <v>843</v>
      </c>
      <c r="C66" t="s">
        <v>1160</v>
      </c>
      <c r="D66" t="s">
        <v>71</v>
      </c>
      <c r="E66" t="s">
        <v>1144</v>
      </c>
      <c r="F66" s="1">
        <v>35.392783999999999</v>
      </c>
      <c r="G66" s="1">
        <v>35.666957855224609</v>
      </c>
      <c r="H66" s="1">
        <v>0.38774022459983826</v>
      </c>
      <c r="I66" s="23">
        <f>POWER(10,((F66-40.566)/-3.7937))</f>
        <v>23.101138942795334</v>
      </c>
      <c r="J66" s="23">
        <f t="shared" ref="J66" si="25">AVERAGE(I66:I67)</f>
        <v>19.831176663693618</v>
      </c>
      <c r="K66" s="23">
        <f t="shared" ref="K66" si="26">STDEV(I66:I67)</f>
        <v>4.6244250035540784</v>
      </c>
      <c r="L66">
        <v>1</v>
      </c>
      <c r="M66">
        <v>40</v>
      </c>
    </row>
    <row r="67" spans="1:13" x14ac:dyDescent="0.2">
      <c r="A67" t="s">
        <v>612</v>
      </c>
      <c r="B67" t="s">
        <v>843</v>
      </c>
      <c r="C67" t="s">
        <v>1160</v>
      </c>
      <c r="D67" t="s">
        <v>71</v>
      </c>
      <c r="E67" t="s">
        <v>1144</v>
      </c>
      <c r="F67" s="1">
        <v>35.941130000000001</v>
      </c>
      <c r="G67" s="1">
        <v>35.666957855224609</v>
      </c>
      <c r="H67" s="1">
        <v>0.38774022459983826</v>
      </c>
      <c r="I67" s="23">
        <f>POWER(10,((F67-40.566)/-3.7937))</f>
        <v>16.561214384591903</v>
      </c>
      <c r="L67">
        <v>1</v>
      </c>
      <c r="M67">
        <v>40</v>
      </c>
    </row>
    <row r="68" spans="1:13" x14ac:dyDescent="0.2">
      <c r="A68" t="s">
        <v>75</v>
      </c>
      <c r="B68" t="s">
        <v>844</v>
      </c>
      <c r="C68" t="s">
        <v>1160</v>
      </c>
      <c r="D68" t="s">
        <v>71</v>
      </c>
      <c r="E68" t="s">
        <v>1144</v>
      </c>
      <c r="F68" s="1">
        <v>36.396059999999999</v>
      </c>
      <c r="G68" s="1">
        <v>36.396060943603516</v>
      </c>
      <c r="I68" s="23">
        <f>POWER(10,((F68-40.566)/-3.7937))</f>
        <v>12.565360353329382</v>
      </c>
      <c r="J68" s="23" t="e">
        <f t="shared" ref="J68" si="27">AVERAGE(I68:I69)</f>
        <v>#VALUE!</v>
      </c>
      <c r="K68" s="23" t="e">
        <f t="shared" ref="K68" si="28">STDEV(I68:I69)</f>
        <v>#VALUE!</v>
      </c>
      <c r="L68">
        <v>1</v>
      </c>
      <c r="M68">
        <v>40</v>
      </c>
    </row>
    <row r="69" spans="1:13" x14ac:dyDescent="0.2">
      <c r="A69" t="s">
        <v>120</v>
      </c>
      <c r="B69" t="s">
        <v>844</v>
      </c>
      <c r="C69" t="s">
        <v>1160</v>
      </c>
      <c r="D69" t="s">
        <v>71</v>
      </c>
      <c r="E69" t="s">
        <v>1144</v>
      </c>
      <c r="F69" t="s">
        <v>72</v>
      </c>
      <c r="G69" s="1">
        <v>36.396060943603516</v>
      </c>
      <c r="I69" s="23" t="e">
        <f>POWER(10,((F69-40.566)/-3.7937))</f>
        <v>#VALUE!</v>
      </c>
      <c r="L69">
        <v>1</v>
      </c>
      <c r="M69">
        <v>40</v>
      </c>
    </row>
    <row r="70" spans="1:13" x14ac:dyDescent="0.2">
      <c r="A70" t="s">
        <v>146</v>
      </c>
      <c r="B70" t="s">
        <v>845</v>
      </c>
      <c r="C70" t="s">
        <v>1160</v>
      </c>
      <c r="D70" t="s">
        <v>71</v>
      </c>
      <c r="E70" t="s">
        <v>1144</v>
      </c>
      <c r="F70" s="1">
        <v>35.488790000000002</v>
      </c>
      <c r="G70" s="1">
        <v>36.440948486328125</v>
      </c>
      <c r="H70" s="1">
        <v>1.3465601205825806</v>
      </c>
      <c r="I70" s="23">
        <f>POWER(10,((F70-40.566)/-3.7937))</f>
        <v>21.793485783932617</v>
      </c>
      <c r="J70" s="23">
        <f t="shared" ref="J70" si="29">AVERAGE(I70:I71)</f>
        <v>14.327003552593546</v>
      </c>
      <c r="K70" s="23">
        <f t="shared" ref="K70" si="30">STDEV(I70:I71)</f>
        <v>10.559200434777441</v>
      </c>
      <c r="L70">
        <v>1</v>
      </c>
      <c r="M70">
        <v>40</v>
      </c>
    </row>
    <row r="71" spans="1:13" x14ac:dyDescent="0.2">
      <c r="A71" t="s">
        <v>190</v>
      </c>
      <c r="B71" t="s">
        <v>845</v>
      </c>
      <c r="C71" t="s">
        <v>1160</v>
      </c>
      <c r="D71" t="s">
        <v>71</v>
      </c>
      <c r="E71" t="s">
        <v>1144</v>
      </c>
      <c r="F71" s="1">
        <v>37.393112000000002</v>
      </c>
      <c r="G71" s="1">
        <v>36.440948486328125</v>
      </c>
      <c r="H71" s="1">
        <v>1.3465601205825806</v>
      </c>
      <c r="I71" s="23">
        <f>POWER(10,((F71-40.566)/-3.7937))</f>
        <v>6.8605213212544749</v>
      </c>
      <c r="L71">
        <v>1</v>
      </c>
      <c r="M71">
        <v>40</v>
      </c>
    </row>
    <row r="72" spans="1:13" x14ac:dyDescent="0.2">
      <c r="A72" t="s">
        <v>216</v>
      </c>
      <c r="B72" t="s">
        <v>846</v>
      </c>
      <c r="C72" t="s">
        <v>1160</v>
      </c>
      <c r="D72" t="s">
        <v>71</v>
      </c>
      <c r="E72" t="s">
        <v>1144</v>
      </c>
      <c r="F72" s="1">
        <v>34.242046000000002</v>
      </c>
      <c r="G72" s="1">
        <v>33.9931640625</v>
      </c>
      <c r="H72" s="1">
        <v>0.35197541117668152</v>
      </c>
      <c r="I72" s="23">
        <f>POWER(10,((F72-40.566)/-3.7937))</f>
        <v>46.447470620128335</v>
      </c>
      <c r="J72" s="23">
        <f t="shared" ref="J72" si="31">AVERAGE(I72:I73)</f>
        <v>54.639033249024095</v>
      </c>
      <c r="K72" s="23">
        <f t="shared" ref="K72" si="32">STDEV(I72:I73)</f>
        <v>11.584618966813004</v>
      </c>
      <c r="L72">
        <v>1</v>
      </c>
      <c r="M72">
        <v>40</v>
      </c>
    </row>
    <row r="73" spans="1:13" x14ac:dyDescent="0.2">
      <c r="A73" t="s">
        <v>261</v>
      </c>
      <c r="B73" t="s">
        <v>846</v>
      </c>
      <c r="C73" t="s">
        <v>1160</v>
      </c>
      <c r="D73" t="s">
        <v>71</v>
      </c>
      <c r="E73" t="s">
        <v>1144</v>
      </c>
      <c r="F73" s="1">
        <v>33.744278000000001</v>
      </c>
      <c r="G73" s="1">
        <v>33.9931640625</v>
      </c>
      <c r="H73" s="1">
        <v>0.35197541117668152</v>
      </c>
      <c r="I73" s="23">
        <f>POWER(10,((F73-40.566)/-3.7937))</f>
        <v>62.830595877919855</v>
      </c>
      <c r="L73">
        <v>1</v>
      </c>
      <c r="M73">
        <v>40</v>
      </c>
    </row>
    <row r="74" spans="1:13" x14ac:dyDescent="0.2">
      <c r="A74" t="s">
        <v>287</v>
      </c>
      <c r="B74" t="s">
        <v>847</v>
      </c>
      <c r="C74" t="s">
        <v>1160</v>
      </c>
      <c r="D74" t="s">
        <v>71</v>
      </c>
      <c r="E74" t="s">
        <v>1144</v>
      </c>
      <c r="F74" t="s">
        <v>72</v>
      </c>
      <c r="I74" s="23" t="e">
        <f>POWER(10,((F74-40.566)/-3.7937))</f>
        <v>#VALUE!</v>
      </c>
      <c r="J74" s="23" t="e">
        <f t="shared" ref="J74" si="33">AVERAGE(I74:I75)</f>
        <v>#VALUE!</v>
      </c>
      <c r="K74" s="23" t="e">
        <f t="shared" ref="K74" si="34">STDEV(I74:I75)</f>
        <v>#VALUE!</v>
      </c>
      <c r="L74">
        <v>1</v>
      </c>
      <c r="M74">
        <v>40</v>
      </c>
    </row>
    <row r="75" spans="1:13" x14ac:dyDescent="0.2">
      <c r="A75" t="s">
        <v>332</v>
      </c>
      <c r="B75" t="s">
        <v>847</v>
      </c>
      <c r="C75" t="s">
        <v>1160</v>
      </c>
      <c r="D75" t="s">
        <v>71</v>
      </c>
      <c r="E75" t="s">
        <v>1144</v>
      </c>
      <c r="F75" t="s">
        <v>72</v>
      </c>
      <c r="I75" s="23" t="e">
        <f>POWER(10,((F75-40.566)/-3.7937))</f>
        <v>#VALUE!</v>
      </c>
      <c r="L75">
        <v>1</v>
      </c>
      <c r="M75">
        <v>40</v>
      </c>
    </row>
    <row r="76" spans="1:13" x14ac:dyDescent="0.2">
      <c r="A76" t="s">
        <v>358</v>
      </c>
      <c r="B76" t="s">
        <v>848</v>
      </c>
      <c r="C76" t="s">
        <v>1160</v>
      </c>
      <c r="D76" t="s">
        <v>71</v>
      </c>
      <c r="E76" t="s">
        <v>1144</v>
      </c>
      <c r="F76" s="1">
        <v>31.121818999999999</v>
      </c>
      <c r="G76" s="1">
        <v>31.219392776489258</v>
      </c>
      <c r="H76" s="1">
        <v>0.137990802526474</v>
      </c>
      <c r="I76" s="23">
        <f>POWER(10,((F76-40.566)/-3.7937))</f>
        <v>308.62991246037438</v>
      </c>
      <c r="J76" s="23">
        <f t="shared" ref="J76" si="35">AVERAGE(I76:I77)</f>
        <v>291.39303250893943</v>
      </c>
      <c r="K76" s="23">
        <f t="shared" ref="K76" si="36">STDEV(I76:I77)</f>
        <v>24.376629400316173</v>
      </c>
      <c r="L76">
        <v>1</v>
      </c>
      <c r="M76">
        <v>40</v>
      </c>
    </row>
    <row r="77" spans="1:13" x14ac:dyDescent="0.2">
      <c r="A77" t="s">
        <v>403</v>
      </c>
      <c r="B77" t="s">
        <v>848</v>
      </c>
      <c r="C77" t="s">
        <v>1160</v>
      </c>
      <c r="D77" t="s">
        <v>71</v>
      </c>
      <c r="E77" t="s">
        <v>1144</v>
      </c>
      <c r="F77" s="1">
        <v>31.316967000000002</v>
      </c>
      <c r="G77" s="1">
        <v>31.219392776489258</v>
      </c>
      <c r="H77" s="1">
        <v>0.137990802526474</v>
      </c>
      <c r="I77" s="23">
        <f>POWER(10,((F77-40.566)/-3.7937))</f>
        <v>274.15615255750453</v>
      </c>
      <c r="L77">
        <v>1</v>
      </c>
      <c r="M77">
        <v>40</v>
      </c>
    </row>
    <row r="78" spans="1:13" x14ac:dyDescent="0.2">
      <c r="A78" t="s">
        <v>429</v>
      </c>
      <c r="B78" t="s">
        <v>849</v>
      </c>
      <c r="C78" t="s">
        <v>1160</v>
      </c>
      <c r="D78" t="s">
        <v>71</v>
      </c>
      <c r="E78" t="s">
        <v>1144</v>
      </c>
      <c r="F78" s="1">
        <v>31.803885000000001</v>
      </c>
      <c r="G78" s="1">
        <v>31.196456909179688</v>
      </c>
      <c r="H78" s="1">
        <v>0.85903370380401611</v>
      </c>
      <c r="I78" s="23">
        <f>POWER(10,((F78-40.566)/-3.7937))</f>
        <v>204.00879543866097</v>
      </c>
      <c r="J78" s="23">
        <f t="shared" ref="J78" si="37">AVERAGE(I78:I79)</f>
        <v>315.23487444067126</v>
      </c>
      <c r="K78" s="23">
        <f t="shared" ref="K78" si="38">STDEV(I78:I79)</f>
        <v>157.29742941422427</v>
      </c>
      <c r="L78">
        <v>1</v>
      </c>
      <c r="M78">
        <v>40</v>
      </c>
    </row>
    <row r="79" spans="1:13" x14ac:dyDescent="0.2">
      <c r="A79" t="s">
        <v>474</v>
      </c>
      <c r="B79" t="s">
        <v>849</v>
      </c>
      <c r="C79" t="s">
        <v>1160</v>
      </c>
      <c r="D79" t="s">
        <v>71</v>
      </c>
      <c r="E79" t="s">
        <v>1144</v>
      </c>
      <c r="F79" s="1">
        <v>30.589027000000002</v>
      </c>
      <c r="G79" s="1">
        <v>31.196456909179688</v>
      </c>
      <c r="H79" s="1">
        <v>0.85903370380401611</v>
      </c>
      <c r="I79" s="23">
        <f>POWER(10,((F79-40.566)/-3.7937))</f>
        <v>426.46095344268156</v>
      </c>
      <c r="L79">
        <v>1</v>
      </c>
      <c r="M79">
        <v>40</v>
      </c>
    </row>
    <row r="80" spans="1:13" x14ac:dyDescent="0.2">
      <c r="A80" t="s">
        <v>500</v>
      </c>
      <c r="B80" t="s">
        <v>850</v>
      </c>
      <c r="C80" t="s">
        <v>1160</v>
      </c>
      <c r="D80" t="s">
        <v>71</v>
      </c>
      <c r="E80" t="s">
        <v>1144</v>
      </c>
      <c r="F80" s="1">
        <v>35.960254999999997</v>
      </c>
      <c r="G80" s="1">
        <v>36.155139923095703</v>
      </c>
      <c r="H80" s="1">
        <v>0.27560937404632568</v>
      </c>
      <c r="I80" s="23">
        <f>POWER(10,((F80-40.566)/-3.7937))</f>
        <v>16.370084701784609</v>
      </c>
      <c r="J80" s="23">
        <f t="shared" ref="J80" si="39">AVERAGE(I80:I81)</f>
        <v>14.645741884022268</v>
      </c>
      <c r="K80" s="23">
        <f t="shared" ref="K80" si="40">STDEV(I80:I81)</f>
        <v>2.438588999060149</v>
      </c>
      <c r="L80">
        <v>1</v>
      </c>
      <c r="M80">
        <v>40</v>
      </c>
    </row>
    <row r="81" spans="1:13" x14ac:dyDescent="0.2">
      <c r="A81" t="s">
        <v>544</v>
      </c>
      <c r="B81" t="s">
        <v>850</v>
      </c>
      <c r="C81" t="s">
        <v>1160</v>
      </c>
      <c r="D81" t="s">
        <v>71</v>
      </c>
      <c r="E81" t="s">
        <v>1144</v>
      </c>
      <c r="F81" s="1">
        <v>36.350025000000002</v>
      </c>
      <c r="G81" s="1">
        <v>36.155139923095703</v>
      </c>
      <c r="H81" s="1">
        <v>0.27560937404632568</v>
      </c>
      <c r="I81" s="23">
        <f>POWER(10,((F81-40.566)/-3.7937))</f>
        <v>12.921399066259928</v>
      </c>
      <c r="L81">
        <v>1</v>
      </c>
      <c r="M81">
        <v>40</v>
      </c>
    </row>
    <row r="82" spans="1:13" x14ac:dyDescent="0.2">
      <c r="A82" t="s">
        <v>570</v>
      </c>
      <c r="B82" t="s">
        <v>851</v>
      </c>
      <c r="C82" t="s">
        <v>1160</v>
      </c>
      <c r="D82" t="s">
        <v>71</v>
      </c>
      <c r="E82" t="s">
        <v>1144</v>
      </c>
      <c r="F82" s="1">
        <v>17.910644999999999</v>
      </c>
      <c r="G82" s="1">
        <v>17.3359375</v>
      </c>
      <c r="H82" s="1">
        <v>0.81275850534439087</v>
      </c>
      <c r="I82" s="23">
        <f>POWER(10,((F82-40.566)/-3.7937))</f>
        <v>937208.46407740738</v>
      </c>
      <c r="J82" s="23">
        <f t="shared" ref="J82" si="41">AVERAGE(I82:I83)</f>
        <v>1410030.1421801276</v>
      </c>
      <c r="K82" s="23">
        <f t="shared" ref="K82" si="42">STDEV(I82:I83)</f>
        <v>668670.82975687238</v>
      </c>
      <c r="L82">
        <v>1</v>
      </c>
      <c r="M82">
        <v>40</v>
      </c>
    </row>
    <row r="83" spans="1:13" x14ac:dyDescent="0.2">
      <c r="A83" t="s">
        <v>613</v>
      </c>
      <c r="B83" t="s">
        <v>851</v>
      </c>
      <c r="C83" t="s">
        <v>1160</v>
      </c>
      <c r="D83" t="s">
        <v>71</v>
      </c>
      <c r="E83" t="s">
        <v>1144</v>
      </c>
      <c r="F83" s="1">
        <v>16.761230000000001</v>
      </c>
      <c r="G83" s="1">
        <v>17.3359375</v>
      </c>
      <c r="H83" s="1">
        <v>0.81275850534439087</v>
      </c>
      <c r="I83" s="23">
        <f>POWER(10,((F83-40.566)/-3.7937))</f>
        <v>1882851.8202828476</v>
      </c>
      <c r="L83">
        <v>1</v>
      </c>
      <c r="M83">
        <v>40</v>
      </c>
    </row>
    <row r="84" spans="1:13" x14ac:dyDescent="0.2">
      <c r="A84" t="s">
        <v>77</v>
      </c>
      <c r="B84" t="s">
        <v>852</v>
      </c>
      <c r="C84" t="s">
        <v>1160</v>
      </c>
      <c r="D84" t="s">
        <v>71</v>
      </c>
      <c r="E84" t="s">
        <v>1144</v>
      </c>
      <c r="F84" t="s">
        <v>72</v>
      </c>
      <c r="I84" s="23" t="e">
        <f>POWER(10,((F84-40.566)/-3.7937))</f>
        <v>#VALUE!</v>
      </c>
      <c r="J84" s="23" t="e">
        <f t="shared" ref="J84" si="43">AVERAGE(I84:I85)</f>
        <v>#VALUE!</v>
      </c>
      <c r="K84" s="23" t="e">
        <f t="shared" ref="K84" si="44">STDEV(I84:I85)</f>
        <v>#VALUE!</v>
      </c>
      <c r="L84">
        <v>1</v>
      </c>
      <c r="M84">
        <v>40</v>
      </c>
    </row>
    <row r="85" spans="1:13" x14ac:dyDescent="0.2">
      <c r="A85" t="s">
        <v>121</v>
      </c>
      <c r="B85" t="s">
        <v>852</v>
      </c>
      <c r="C85" t="s">
        <v>1160</v>
      </c>
      <c r="D85" t="s">
        <v>71</v>
      </c>
      <c r="E85" t="s">
        <v>1144</v>
      </c>
      <c r="F85" t="s">
        <v>72</v>
      </c>
      <c r="I85" s="23" t="e">
        <f>POWER(10,((F85-40.566)/-3.7937))</f>
        <v>#VALUE!</v>
      </c>
      <c r="L85">
        <v>1</v>
      </c>
      <c r="M85">
        <v>40</v>
      </c>
    </row>
    <row r="86" spans="1:13" x14ac:dyDescent="0.2">
      <c r="A86" t="s">
        <v>148</v>
      </c>
      <c r="B86" t="s">
        <v>853</v>
      </c>
      <c r="C86" t="s">
        <v>1160</v>
      </c>
      <c r="D86" t="s">
        <v>71</v>
      </c>
      <c r="E86" t="s">
        <v>1144</v>
      </c>
      <c r="F86" s="1">
        <v>35.715046000000001</v>
      </c>
      <c r="G86" s="1">
        <v>35.78497314453125</v>
      </c>
      <c r="H86" s="1">
        <v>9.8889321088790894E-2</v>
      </c>
      <c r="I86" s="23">
        <f>POWER(10,((F86-40.566)/-3.7937))</f>
        <v>18.997076437298318</v>
      </c>
      <c r="J86" s="23">
        <f t="shared" ref="J86" si="45">AVERAGE(I86:I87)</f>
        <v>18.224087246679801</v>
      </c>
      <c r="K86" s="23">
        <f t="shared" ref="K86" si="46">STDEV(I86:I87)</f>
        <v>1.0931717969405113</v>
      </c>
      <c r="L86">
        <v>1</v>
      </c>
      <c r="M86">
        <v>40</v>
      </c>
    </row>
    <row r="87" spans="1:13" x14ac:dyDescent="0.2">
      <c r="A87" t="s">
        <v>191</v>
      </c>
      <c r="B87" t="s">
        <v>853</v>
      </c>
      <c r="C87" t="s">
        <v>1160</v>
      </c>
      <c r="D87" t="s">
        <v>71</v>
      </c>
      <c r="E87" t="s">
        <v>1144</v>
      </c>
      <c r="F87" s="1">
        <v>35.854897000000001</v>
      </c>
      <c r="G87" s="1">
        <v>35.78497314453125</v>
      </c>
      <c r="H87" s="1">
        <v>9.8889321088790894E-2</v>
      </c>
      <c r="I87" s="23">
        <f>POWER(10,((F87-40.566)/-3.7937))</f>
        <v>17.45109805606128</v>
      </c>
      <c r="L87">
        <v>1</v>
      </c>
      <c r="M87">
        <v>40</v>
      </c>
    </row>
    <row r="88" spans="1:13" x14ac:dyDescent="0.2">
      <c r="A88" t="s">
        <v>218</v>
      </c>
      <c r="B88" t="s">
        <v>854</v>
      </c>
      <c r="C88" t="s">
        <v>1160</v>
      </c>
      <c r="D88" t="s">
        <v>71</v>
      </c>
      <c r="E88" t="s">
        <v>1144</v>
      </c>
      <c r="F88" s="1">
        <v>35.042774000000001</v>
      </c>
      <c r="G88" s="1">
        <v>35.678485870361328</v>
      </c>
      <c r="H88" s="1">
        <v>0.89903205633163452</v>
      </c>
      <c r="I88" s="23">
        <f>POWER(10,((F88-40.566)/-3.7937))</f>
        <v>28.568947812997365</v>
      </c>
      <c r="J88" s="23">
        <f t="shared" ref="J88" si="47">AVERAGE(I88:I89)</f>
        <v>20.887201172810844</v>
      </c>
      <c r="K88" s="23">
        <f t="shared" ref="K88" si="48">STDEV(I88:I89)</f>
        <v>10.863630281265735</v>
      </c>
      <c r="L88">
        <v>1</v>
      </c>
      <c r="M88">
        <v>40</v>
      </c>
    </row>
    <row r="89" spans="1:13" x14ac:dyDescent="0.2">
      <c r="A89" t="s">
        <v>262</v>
      </c>
      <c r="B89" t="s">
        <v>854</v>
      </c>
      <c r="C89" t="s">
        <v>1160</v>
      </c>
      <c r="D89" t="s">
        <v>71</v>
      </c>
      <c r="E89" t="s">
        <v>1144</v>
      </c>
      <c r="F89" s="1">
        <v>36.314197999999998</v>
      </c>
      <c r="G89" s="1">
        <v>35.678485870361328</v>
      </c>
      <c r="H89" s="1">
        <v>0.89903205633163452</v>
      </c>
      <c r="I89" s="23">
        <f>POWER(10,((F89-40.566)/-3.7937))</f>
        <v>13.205454532624323</v>
      </c>
      <c r="L89">
        <v>1</v>
      </c>
      <c r="M89">
        <v>40</v>
      </c>
    </row>
    <row r="90" spans="1:13" x14ac:dyDescent="0.2">
      <c r="A90" t="s">
        <v>289</v>
      </c>
      <c r="B90" t="s">
        <v>855</v>
      </c>
      <c r="C90" t="s">
        <v>1160</v>
      </c>
      <c r="D90" t="s">
        <v>71</v>
      </c>
      <c r="E90" t="s">
        <v>1144</v>
      </c>
      <c r="F90" t="s">
        <v>72</v>
      </c>
      <c r="I90" s="23" t="e">
        <f>POWER(10,((F90-40.566)/-3.7937))</f>
        <v>#VALUE!</v>
      </c>
      <c r="J90" s="23" t="e">
        <f t="shared" ref="J90" si="49">AVERAGE(I90:I91)</f>
        <v>#VALUE!</v>
      </c>
      <c r="K90" s="23" t="e">
        <f t="shared" ref="K90" si="50">STDEV(I90:I91)</f>
        <v>#VALUE!</v>
      </c>
      <c r="L90">
        <v>1</v>
      </c>
      <c r="M90">
        <v>40</v>
      </c>
    </row>
    <row r="91" spans="1:13" x14ac:dyDescent="0.2">
      <c r="A91" t="s">
        <v>333</v>
      </c>
      <c r="B91" t="s">
        <v>855</v>
      </c>
      <c r="C91" t="s">
        <v>1160</v>
      </c>
      <c r="D91" t="s">
        <v>71</v>
      </c>
      <c r="E91" t="s">
        <v>1144</v>
      </c>
      <c r="F91" t="s">
        <v>72</v>
      </c>
      <c r="I91" s="23" t="e">
        <f>POWER(10,((F91-40.566)/-3.7937))</f>
        <v>#VALUE!</v>
      </c>
      <c r="L91">
        <v>1</v>
      </c>
      <c r="M91">
        <v>40</v>
      </c>
    </row>
    <row r="92" spans="1:13" x14ac:dyDescent="0.2">
      <c r="A92" t="s">
        <v>360</v>
      </c>
      <c r="B92" t="s">
        <v>856</v>
      </c>
      <c r="C92" t="s">
        <v>1160</v>
      </c>
      <c r="D92" t="s">
        <v>71</v>
      </c>
      <c r="E92" t="s">
        <v>1144</v>
      </c>
      <c r="F92" s="1">
        <v>17.938697999999999</v>
      </c>
      <c r="G92" s="1">
        <v>18.124883651733398</v>
      </c>
      <c r="H92" s="1">
        <v>0.26330652832984924</v>
      </c>
      <c r="I92" s="23">
        <f>POWER(10,((F92-40.566)/-3.7937))</f>
        <v>921385.92597779876</v>
      </c>
      <c r="J92" s="23">
        <f t="shared" ref="J92" si="51">AVERAGE(I92:I93)</f>
        <v>828192.00870177487</v>
      </c>
      <c r="K92" s="23">
        <f t="shared" ref="K92" si="52">STDEV(I92:I93)</f>
        <v>131796.10174243007</v>
      </c>
      <c r="L92">
        <v>1</v>
      </c>
      <c r="M92">
        <v>40</v>
      </c>
    </row>
    <row r="93" spans="1:13" x14ac:dyDescent="0.2">
      <c r="A93" t="s">
        <v>404</v>
      </c>
      <c r="B93" t="s">
        <v>856</v>
      </c>
      <c r="C93" t="s">
        <v>1160</v>
      </c>
      <c r="D93" t="s">
        <v>71</v>
      </c>
      <c r="E93" t="s">
        <v>1144</v>
      </c>
      <c r="F93" s="1">
        <v>18.311070000000001</v>
      </c>
      <c r="G93" s="1">
        <v>18.124883651733398</v>
      </c>
      <c r="H93" s="1">
        <v>0.26330652832984924</v>
      </c>
      <c r="I93" s="23">
        <f>POWER(10,((F93-40.566)/-3.7937))</f>
        <v>734998.09142575099</v>
      </c>
      <c r="L93">
        <v>1</v>
      </c>
      <c r="M93">
        <v>40</v>
      </c>
    </row>
    <row r="94" spans="1:13" x14ac:dyDescent="0.2">
      <c r="A94" t="s">
        <v>431</v>
      </c>
      <c r="B94" t="s">
        <v>857</v>
      </c>
      <c r="C94" t="s">
        <v>1160</v>
      </c>
      <c r="D94" t="s">
        <v>71</v>
      </c>
      <c r="E94" t="s">
        <v>1144</v>
      </c>
      <c r="F94" s="1">
        <v>17.112919000000002</v>
      </c>
      <c r="G94" s="1">
        <v>17.233304977416992</v>
      </c>
      <c r="H94" s="1">
        <v>0.17025168240070343</v>
      </c>
      <c r="I94" s="23">
        <f>POWER(10,((F94-40.566)/-3.7937))</f>
        <v>1520942.2112219543</v>
      </c>
      <c r="J94" s="23">
        <f t="shared" ref="J94" si="53">AVERAGE(I94:I95)</f>
        <v>1417548.3762227497</v>
      </c>
      <c r="K94" s="23">
        <f t="shared" ref="K94" si="54">STDEV(I94:I95)</f>
        <v>146220.96372164099</v>
      </c>
      <c r="L94">
        <v>1</v>
      </c>
      <c r="M94">
        <v>40</v>
      </c>
    </row>
    <row r="95" spans="1:13" x14ac:dyDescent="0.2">
      <c r="A95" t="s">
        <v>475</v>
      </c>
      <c r="B95" t="s">
        <v>857</v>
      </c>
      <c r="C95" t="s">
        <v>1160</v>
      </c>
      <c r="D95" t="s">
        <v>71</v>
      </c>
      <c r="E95" t="s">
        <v>1144</v>
      </c>
      <c r="F95" s="1">
        <v>17.353691000000001</v>
      </c>
      <c r="G95" s="1">
        <v>17.233304977416992</v>
      </c>
      <c r="H95" s="1">
        <v>0.17025168240070343</v>
      </c>
      <c r="I95" s="23">
        <f>POWER(10,((F95-40.566)/-3.7937))</f>
        <v>1314154.5412235453</v>
      </c>
      <c r="L95">
        <v>1</v>
      </c>
      <c r="M95">
        <v>40</v>
      </c>
    </row>
    <row r="96" spans="1:13" x14ac:dyDescent="0.2">
      <c r="A96" t="s">
        <v>502</v>
      </c>
      <c r="B96" t="s">
        <v>858</v>
      </c>
      <c r="C96" t="s">
        <v>1160</v>
      </c>
      <c r="D96" t="s">
        <v>71</v>
      </c>
      <c r="E96" t="s">
        <v>1144</v>
      </c>
      <c r="F96" s="1">
        <v>18.180741999999999</v>
      </c>
      <c r="G96" s="1">
        <v>18.376638412475586</v>
      </c>
      <c r="H96" s="1">
        <v>0.27703899145126343</v>
      </c>
      <c r="I96" s="23">
        <f>POWER(10,((F96-40.566)/-3.7937))</f>
        <v>795499.67844846635</v>
      </c>
      <c r="J96" s="23">
        <f t="shared" ref="J96" si="55">AVERAGE(I96:I97)</f>
        <v>711320.46539107757</v>
      </c>
      <c r="K96" s="23">
        <f t="shared" ref="K96" si="56">STDEV(I96:I97)</f>
        <v>119047.38477565396</v>
      </c>
      <c r="L96">
        <v>1</v>
      </c>
      <c r="M96">
        <v>40</v>
      </c>
    </row>
    <row r="97" spans="1:13" x14ac:dyDescent="0.2">
      <c r="A97" t="s">
        <v>545</v>
      </c>
      <c r="B97" t="s">
        <v>858</v>
      </c>
      <c r="C97" t="s">
        <v>1160</v>
      </c>
      <c r="D97" t="s">
        <v>71</v>
      </c>
      <c r="E97" t="s">
        <v>1144</v>
      </c>
      <c r="F97" s="1">
        <v>18.572534999999998</v>
      </c>
      <c r="G97" s="1">
        <v>18.376638412475586</v>
      </c>
      <c r="H97" s="1">
        <v>0.27703899145126343</v>
      </c>
      <c r="I97" s="23">
        <f>POWER(10,((F97-40.566)/-3.7937))</f>
        <v>627141.2523336889</v>
      </c>
      <c r="L97">
        <v>1</v>
      </c>
      <c r="M97">
        <v>40</v>
      </c>
    </row>
    <row r="98" spans="1:13" x14ac:dyDescent="0.2">
      <c r="A98" t="s">
        <v>572</v>
      </c>
      <c r="B98" t="s">
        <v>859</v>
      </c>
      <c r="C98" t="s">
        <v>1160</v>
      </c>
      <c r="D98" t="s">
        <v>71</v>
      </c>
      <c r="E98" t="s">
        <v>1144</v>
      </c>
      <c r="F98" s="1">
        <v>17.446894</v>
      </c>
      <c r="G98" s="1">
        <v>17.418586730957031</v>
      </c>
      <c r="H98" s="1">
        <v>4.0033437311649323E-2</v>
      </c>
      <c r="I98" s="23">
        <f>POWER(10,((F98-40.566)/-3.7937))</f>
        <v>1241877.0575641787</v>
      </c>
      <c r="J98" s="23">
        <f t="shared" ref="J98" si="57">AVERAGE(I98:I99)</f>
        <v>1263585.2522168173</v>
      </c>
      <c r="K98" s="23">
        <f t="shared" ref="K98" si="58">STDEV(I98:I99)</f>
        <v>30700.023292396487</v>
      </c>
      <c r="L98">
        <v>1</v>
      </c>
      <c r="M98">
        <v>40</v>
      </c>
    </row>
    <row r="99" spans="1:13" x14ac:dyDescent="0.2">
      <c r="A99" t="s">
        <v>614</v>
      </c>
      <c r="B99" t="s">
        <v>859</v>
      </c>
      <c r="C99" t="s">
        <v>1160</v>
      </c>
      <c r="D99" t="s">
        <v>71</v>
      </c>
      <c r="E99" t="s">
        <v>1144</v>
      </c>
      <c r="F99" s="1">
        <v>17.390277999999999</v>
      </c>
      <c r="G99" s="1">
        <v>17.418586730957031</v>
      </c>
      <c r="H99" s="1">
        <v>4.0033437311649323E-2</v>
      </c>
      <c r="I99" s="23">
        <f>POWER(10,((F99-40.566)/-3.7937))</f>
        <v>1285293.4468694557</v>
      </c>
      <c r="L99">
        <v>1</v>
      </c>
      <c r="M99">
        <v>40</v>
      </c>
    </row>
    <row r="100" spans="1:13" x14ac:dyDescent="0.2">
      <c r="A100" t="s">
        <v>79</v>
      </c>
      <c r="B100" t="s">
        <v>860</v>
      </c>
      <c r="C100" t="s">
        <v>1160</v>
      </c>
      <c r="D100" t="s">
        <v>71</v>
      </c>
      <c r="E100" t="s">
        <v>1144</v>
      </c>
      <c r="F100" s="1">
        <v>24.838429999999999</v>
      </c>
      <c r="G100" s="1">
        <v>25.055034637451172</v>
      </c>
      <c r="H100" s="1">
        <v>0.3063260018825531</v>
      </c>
      <c r="I100" s="23">
        <f>POWER(10,((F100-40.566)/-3.7937))</f>
        <v>13986.445485360444</v>
      </c>
      <c r="J100" s="23">
        <f t="shared" ref="J100" si="59">AVERAGE(I100:I101)</f>
        <v>12369.546472851509</v>
      </c>
      <c r="K100" s="23">
        <f t="shared" ref="K100" si="60">STDEV(I100:I101)</f>
        <v>2286.6405124778057</v>
      </c>
      <c r="L100">
        <v>1</v>
      </c>
      <c r="M100">
        <v>40</v>
      </c>
    </row>
    <row r="101" spans="1:13" x14ac:dyDescent="0.2">
      <c r="A101" t="s">
        <v>122</v>
      </c>
      <c r="B101" t="s">
        <v>860</v>
      </c>
      <c r="C101" t="s">
        <v>1160</v>
      </c>
      <c r="D101" t="s">
        <v>71</v>
      </c>
      <c r="E101" t="s">
        <v>1144</v>
      </c>
      <c r="F101" s="1">
        <v>25.271640000000001</v>
      </c>
      <c r="G101" s="1">
        <v>25.055034637451172</v>
      </c>
      <c r="H101" s="1">
        <v>0.3063260018825531</v>
      </c>
      <c r="I101" s="23">
        <f>POWER(10,((F101-40.566)/-3.7937))</f>
        <v>10752.647460342574</v>
      </c>
      <c r="L101">
        <v>1</v>
      </c>
      <c r="M101">
        <v>40</v>
      </c>
    </row>
    <row r="102" spans="1:13" x14ac:dyDescent="0.2">
      <c r="A102" t="s">
        <v>150</v>
      </c>
      <c r="B102" t="s">
        <v>861</v>
      </c>
      <c r="C102" t="s">
        <v>1160</v>
      </c>
      <c r="D102" t="s">
        <v>71</v>
      </c>
      <c r="E102" t="s">
        <v>1144</v>
      </c>
      <c r="F102" s="1">
        <v>20.046489999999999</v>
      </c>
      <c r="G102" s="1">
        <v>20.188335418701172</v>
      </c>
      <c r="H102" s="1">
        <v>0.20060145854949951</v>
      </c>
      <c r="I102" s="23">
        <f>POWER(10,((F102-40.566)/-3.7937))</f>
        <v>256352.96048515383</v>
      </c>
      <c r="J102" s="23">
        <f t="shared" ref="J102" si="61">AVERAGE(I102:I103)</f>
        <v>236078.18631676876</v>
      </c>
      <c r="K102" s="23">
        <f t="shared" ref="K102" si="62">STDEV(I102:I103)</f>
        <v>28672.860602981866</v>
      </c>
      <c r="L102">
        <v>1</v>
      </c>
      <c r="M102">
        <v>40</v>
      </c>
    </row>
    <row r="103" spans="1:13" x14ac:dyDescent="0.2">
      <c r="A103" t="s">
        <v>192</v>
      </c>
      <c r="B103" t="s">
        <v>861</v>
      </c>
      <c r="C103" t="s">
        <v>1160</v>
      </c>
      <c r="D103" t="s">
        <v>71</v>
      </c>
      <c r="E103" t="s">
        <v>1144</v>
      </c>
      <c r="F103" s="1">
        <v>20.330183000000002</v>
      </c>
      <c r="G103" s="1">
        <v>20.188335418701172</v>
      </c>
      <c r="H103" s="1">
        <v>0.20060145854949951</v>
      </c>
      <c r="I103" s="23">
        <f>POWER(10,((F103-40.566)/-3.7937))</f>
        <v>215803.41214838368</v>
      </c>
      <c r="L103">
        <v>1</v>
      </c>
      <c r="M103">
        <v>40</v>
      </c>
    </row>
    <row r="104" spans="1:13" x14ac:dyDescent="0.2">
      <c r="A104" t="s">
        <v>220</v>
      </c>
      <c r="B104" t="s">
        <v>862</v>
      </c>
      <c r="C104" t="s">
        <v>1160</v>
      </c>
      <c r="D104" t="s">
        <v>71</v>
      </c>
      <c r="E104" t="s">
        <v>1144</v>
      </c>
      <c r="F104" s="1">
        <v>18.071348</v>
      </c>
      <c r="G104" s="1">
        <v>18.637928009033203</v>
      </c>
      <c r="H104" s="1">
        <v>0.80126488208770752</v>
      </c>
      <c r="I104" s="23">
        <f>POWER(10,((F104-40.566)/-3.7937))</f>
        <v>850111.14478841727</v>
      </c>
      <c r="J104" s="23">
        <f t="shared" ref="J104" si="63">AVERAGE(I104:I105)</f>
        <v>638728.99612736516</v>
      </c>
      <c r="K104" s="23">
        <f t="shared" ref="K104" si="64">STDEV(I104:I105)</f>
        <v>298939.50148002576</v>
      </c>
      <c r="L104">
        <v>1</v>
      </c>
      <c r="M104">
        <v>40</v>
      </c>
    </row>
    <row r="105" spans="1:13" x14ac:dyDescent="0.2">
      <c r="A105" t="s">
        <v>263</v>
      </c>
      <c r="B105" t="s">
        <v>862</v>
      </c>
      <c r="C105" t="s">
        <v>1160</v>
      </c>
      <c r="D105" t="s">
        <v>71</v>
      </c>
      <c r="E105" t="s">
        <v>1144</v>
      </c>
      <c r="F105" s="1">
        <v>19.204508000000001</v>
      </c>
      <c r="G105" s="1">
        <v>18.637928009033203</v>
      </c>
      <c r="H105" s="1">
        <v>0.80126488208770752</v>
      </c>
      <c r="I105" s="23">
        <f>POWER(10,((F105-40.566)/-3.7937))</f>
        <v>427346.84746631311</v>
      </c>
      <c r="L105">
        <v>1</v>
      </c>
      <c r="M105">
        <v>40</v>
      </c>
    </row>
    <row r="106" spans="1:13" x14ac:dyDescent="0.2">
      <c r="A106" t="s">
        <v>291</v>
      </c>
      <c r="B106" t="s">
        <v>863</v>
      </c>
      <c r="C106" t="s">
        <v>1160</v>
      </c>
      <c r="D106" t="s">
        <v>71</v>
      </c>
      <c r="E106" t="s">
        <v>1144</v>
      </c>
      <c r="F106" s="1">
        <v>19.961614999999998</v>
      </c>
      <c r="G106" s="1">
        <v>20.314701080322266</v>
      </c>
      <c r="H106" s="1">
        <v>0.49934101104736328</v>
      </c>
      <c r="I106" s="23">
        <f>POWER(10,((F106-40.566)/-3.7937))</f>
        <v>269905.01556938916</v>
      </c>
      <c r="J106" s="23">
        <f t="shared" ref="J106" si="65">AVERAGE(I106:I107)</f>
        <v>222862.2133832681</v>
      </c>
      <c r="K106" s="23">
        <f t="shared" ref="K106" si="66">STDEV(I106:I107)</f>
        <v>66528.568863647175</v>
      </c>
      <c r="L106">
        <v>1</v>
      </c>
      <c r="M106">
        <v>40</v>
      </c>
    </row>
    <row r="107" spans="1:13" x14ac:dyDescent="0.2">
      <c r="A107" t="s">
        <v>334</v>
      </c>
      <c r="B107" t="s">
        <v>863</v>
      </c>
      <c r="C107" t="s">
        <v>1160</v>
      </c>
      <c r="D107" t="s">
        <v>71</v>
      </c>
      <c r="E107" t="s">
        <v>1144</v>
      </c>
      <c r="F107" s="1">
        <v>20.66779</v>
      </c>
      <c r="G107" s="1">
        <v>20.314701080322266</v>
      </c>
      <c r="H107" s="1">
        <v>0.49934101104736328</v>
      </c>
      <c r="I107" s="23">
        <f>POWER(10,((F107-40.566)/-3.7937))</f>
        <v>175819.41119714707</v>
      </c>
      <c r="L107">
        <v>1</v>
      </c>
      <c r="M107">
        <v>40</v>
      </c>
    </row>
    <row r="108" spans="1:13" x14ac:dyDescent="0.2">
      <c r="A108" t="s">
        <v>362</v>
      </c>
      <c r="B108" t="s">
        <v>864</v>
      </c>
      <c r="C108" t="s">
        <v>1160</v>
      </c>
      <c r="D108" t="s">
        <v>71</v>
      </c>
      <c r="E108" t="s">
        <v>1144</v>
      </c>
      <c r="F108" s="1">
        <v>37.628708000000003</v>
      </c>
      <c r="G108" s="1">
        <v>37.628707885742188</v>
      </c>
      <c r="I108" s="23">
        <f>POWER(10,((F108-40.566)/-3.7937))</f>
        <v>5.9464149626602802</v>
      </c>
      <c r="J108" s="23" t="e">
        <f t="shared" ref="J108" si="67">AVERAGE(I108:I109)</f>
        <v>#VALUE!</v>
      </c>
      <c r="K108" s="23" t="e">
        <f t="shared" ref="K108" si="68">STDEV(I108:I109)</f>
        <v>#VALUE!</v>
      </c>
      <c r="L108">
        <v>1</v>
      </c>
      <c r="M108">
        <v>40</v>
      </c>
    </row>
    <row r="109" spans="1:13" x14ac:dyDescent="0.2">
      <c r="A109" t="s">
        <v>405</v>
      </c>
      <c r="B109" t="s">
        <v>864</v>
      </c>
      <c r="C109" t="s">
        <v>1160</v>
      </c>
      <c r="D109" t="s">
        <v>71</v>
      </c>
      <c r="E109" t="s">
        <v>1144</v>
      </c>
      <c r="F109" t="s">
        <v>72</v>
      </c>
      <c r="G109" s="1">
        <v>37.628707885742188</v>
      </c>
      <c r="I109" s="23" t="e">
        <f>POWER(10,((F109-40.566)/-3.7937))</f>
        <v>#VALUE!</v>
      </c>
      <c r="L109">
        <v>1</v>
      </c>
      <c r="M109">
        <v>40</v>
      </c>
    </row>
    <row r="110" spans="1:13" x14ac:dyDescent="0.2">
      <c r="A110" t="s">
        <v>433</v>
      </c>
      <c r="B110" t="s">
        <v>865</v>
      </c>
      <c r="C110" t="s">
        <v>1160</v>
      </c>
      <c r="D110" t="s">
        <v>71</v>
      </c>
      <c r="E110" t="s">
        <v>1144</v>
      </c>
      <c r="F110" t="s">
        <v>72</v>
      </c>
      <c r="I110" s="23" t="e">
        <f>POWER(10,((F110-40.566)/-3.7937))</f>
        <v>#VALUE!</v>
      </c>
      <c r="J110" s="23" t="e">
        <f t="shared" ref="J110" si="69">AVERAGE(I110:I111)</f>
        <v>#VALUE!</v>
      </c>
      <c r="K110" s="23" t="e">
        <f t="shared" ref="K110" si="70">STDEV(I110:I111)</f>
        <v>#VALUE!</v>
      </c>
      <c r="L110">
        <v>1</v>
      </c>
      <c r="M110">
        <v>40</v>
      </c>
    </row>
    <row r="111" spans="1:13" x14ac:dyDescent="0.2">
      <c r="A111" t="s">
        <v>476</v>
      </c>
      <c r="B111" t="s">
        <v>865</v>
      </c>
      <c r="C111" t="s">
        <v>1160</v>
      </c>
      <c r="D111" t="s">
        <v>71</v>
      </c>
      <c r="E111" t="s">
        <v>1144</v>
      </c>
      <c r="F111" t="s">
        <v>72</v>
      </c>
      <c r="I111" s="23" t="e">
        <f>POWER(10,((F111-40.566)/-3.7937))</f>
        <v>#VALUE!</v>
      </c>
      <c r="L111">
        <v>1</v>
      </c>
      <c r="M111">
        <v>40</v>
      </c>
    </row>
    <row r="112" spans="1:13" x14ac:dyDescent="0.2">
      <c r="A112" t="s">
        <v>504</v>
      </c>
      <c r="B112" t="s">
        <v>866</v>
      </c>
      <c r="C112" t="s">
        <v>1160</v>
      </c>
      <c r="D112" t="s">
        <v>71</v>
      </c>
      <c r="E112" t="s">
        <v>1144</v>
      </c>
      <c r="F112" s="1">
        <v>35.362526000000003</v>
      </c>
      <c r="G112" s="1">
        <v>36.082435607910156</v>
      </c>
      <c r="H112" s="1">
        <v>1.0181087255477905</v>
      </c>
      <c r="I112" s="23">
        <f>POWER(10,((F112-40.566)/-3.7937))</f>
        <v>23.529312995371832</v>
      </c>
      <c r="J112" s="23">
        <f t="shared" ref="J112" si="71">AVERAGE(I112:I113)</f>
        <v>16.674288909640588</v>
      </c>
      <c r="K112" s="23">
        <f t="shared" ref="K112" si="72">STDEV(I112:I113)</f>
        <v>9.6944680324353456</v>
      </c>
      <c r="L112">
        <v>1</v>
      </c>
      <c r="M112">
        <v>40</v>
      </c>
    </row>
    <row r="113" spans="1:13" x14ac:dyDescent="0.2">
      <c r="A113" t="s">
        <v>546</v>
      </c>
      <c r="B113" t="s">
        <v>866</v>
      </c>
      <c r="C113" t="s">
        <v>1160</v>
      </c>
      <c r="D113" t="s">
        <v>71</v>
      </c>
      <c r="E113" t="s">
        <v>1144</v>
      </c>
      <c r="F113" s="1">
        <v>36.802349999999997</v>
      </c>
      <c r="G113" s="1">
        <v>36.082435607910156</v>
      </c>
      <c r="H113" s="1">
        <v>1.0181087255477905</v>
      </c>
      <c r="I113" s="23">
        <f>POWER(10,((F113-40.566)/-3.7937))</f>
        <v>9.8192648239093394</v>
      </c>
      <c r="L113">
        <v>1</v>
      </c>
      <c r="M113">
        <v>40</v>
      </c>
    </row>
    <row r="114" spans="1:13" x14ac:dyDescent="0.2">
      <c r="A114" t="s">
        <v>574</v>
      </c>
      <c r="B114" t="s">
        <v>867</v>
      </c>
      <c r="C114" t="s">
        <v>1160</v>
      </c>
      <c r="D114" t="s">
        <v>71</v>
      </c>
      <c r="E114" t="s">
        <v>1144</v>
      </c>
      <c r="F114" s="1">
        <v>36.662326999999998</v>
      </c>
      <c r="G114" s="1">
        <v>36.178386688232422</v>
      </c>
      <c r="H114" s="1">
        <v>0.6843947172164917</v>
      </c>
      <c r="I114" s="23">
        <f>POWER(10,((F114-40.566)/-3.7937))</f>
        <v>10.690261349984539</v>
      </c>
      <c r="J114" s="23">
        <f t="shared" ref="J114" si="73">AVERAGE(I114:I115)</f>
        <v>14.963170389221258</v>
      </c>
      <c r="K114" s="23">
        <f t="shared" ref="K114" si="74">STDEV(I114:I115)</f>
        <v>6.0428059140751635</v>
      </c>
      <c r="L114">
        <v>1</v>
      </c>
      <c r="M114">
        <v>40</v>
      </c>
    </row>
    <row r="115" spans="1:13" x14ac:dyDescent="0.2">
      <c r="A115" t="s">
        <v>615</v>
      </c>
      <c r="B115" t="s">
        <v>867</v>
      </c>
      <c r="C115" t="s">
        <v>1160</v>
      </c>
      <c r="D115" t="s">
        <v>71</v>
      </c>
      <c r="E115" t="s">
        <v>1144</v>
      </c>
      <c r="F115" s="1">
        <v>35.694446999999997</v>
      </c>
      <c r="G115" s="1">
        <v>36.178386688232422</v>
      </c>
      <c r="H115" s="1">
        <v>0.6843947172164917</v>
      </c>
      <c r="I115" s="23">
        <f>POWER(10,((F115-40.566)/-3.7937))</f>
        <v>19.236079428457977</v>
      </c>
      <c r="L115">
        <v>1</v>
      </c>
      <c r="M115">
        <v>40</v>
      </c>
    </row>
    <row r="116" spans="1:13" x14ac:dyDescent="0.2">
      <c r="A116" t="s">
        <v>81</v>
      </c>
      <c r="B116" t="s">
        <v>868</v>
      </c>
      <c r="C116" t="s">
        <v>1160</v>
      </c>
      <c r="D116" t="s">
        <v>71</v>
      </c>
      <c r="E116" t="s">
        <v>1144</v>
      </c>
      <c r="F116" s="1">
        <v>32.943950000000001</v>
      </c>
      <c r="G116" s="1">
        <v>33.59234619140625</v>
      </c>
      <c r="H116" s="1">
        <v>0.91696977615356445</v>
      </c>
      <c r="I116" s="23">
        <f>POWER(10,((F116-40.566)/-3.7937))</f>
        <v>102.12535131673317</v>
      </c>
      <c r="J116" s="23">
        <f t="shared" ref="J116" si="75">AVERAGE(I116:I117)</f>
        <v>74.304827171407339</v>
      </c>
      <c r="K116" s="23">
        <f t="shared" ref="K116" si="76">STDEV(I116:I117)</f>
        <v>39.344162558647945</v>
      </c>
      <c r="L116">
        <v>1</v>
      </c>
      <c r="M116">
        <v>40</v>
      </c>
    </row>
    <row r="117" spans="1:13" x14ac:dyDescent="0.2">
      <c r="A117" t="s">
        <v>123</v>
      </c>
      <c r="B117" t="s">
        <v>868</v>
      </c>
      <c r="C117" t="s">
        <v>1160</v>
      </c>
      <c r="D117" t="s">
        <v>71</v>
      </c>
      <c r="E117" t="s">
        <v>1144</v>
      </c>
      <c r="F117" s="1">
        <v>34.240740000000002</v>
      </c>
      <c r="G117" s="1">
        <v>33.59234619140625</v>
      </c>
      <c r="H117" s="1">
        <v>0.91696977615356445</v>
      </c>
      <c r="I117" s="23">
        <f>POWER(10,((F117-40.566)/-3.7937))</f>
        <v>46.484303026081498</v>
      </c>
      <c r="L117">
        <v>1</v>
      </c>
      <c r="M117">
        <v>40</v>
      </c>
    </row>
    <row r="118" spans="1:13" x14ac:dyDescent="0.2">
      <c r="A118" t="s">
        <v>152</v>
      </c>
      <c r="B118" t="s">
        <v>869</v>
      </c>
      <c r="C118" t="s">
        <v>1160</v>
      </c>
      <c r="D118" t="s">
        <v>71</v>
      </c>
      <c r="E118" t="s">
        <v>1144</v>
      </c>
      <c r="F118" s="1">
        <v>34.107216000000001</v>
      </c>
      <c r="G118" s="1">
        <v>35.181205749511719</v>
      </c>
      <c r="H118" s="1">
        <v>1.5188510417938232</v>
      </c>
      <c r="I118" s="23">
        <f>POWER(10,((F118-40.566)/-3.7937))</f>
        <v>50.408360213942785</v>
      </c>
      <c r="J118" s="23">
        <f t="shared" ref="J118" si="77">AVERAGE(I118:I119)</f>
        <v>32.047644080341897</v>
      </c>
      <c r="K118" s="23">
        <f t="shared" ref="K118" si="78">STDEV(I118:I119)</f>
        <v>25.965973771020874</v>
      </c>
      <c r="L118">
        <v>1</v>
      </c>
      <c r="M118">
        <v>40</v>
      </c>
    </row>
    <row r="119" spans="1:13" x14ac:dyDescent="0.2">
      <c r="A119" t="s">
        <v>193</v>
      </c>
      <c r="B119" t="s">
        <v>869</v>
      </c>
      <c r="C119" t="s">
        <v>1160</v>
      </c>
      <c r="D119" t="s">
        <v>71</v>
      </c>
      <c r="E119" t="s">
        <v>1144</v>
      </c>
      <c r="F119" s="1">
        <v>36.255195999999998</v>
      </c>
      <c r="G119" s="1">
        <v>35.181205749511719</v>
      </c>
      <c r="H119" s="1">
        <v>1.5188510417938232</v>
      </c>
      <c r="I119" s="23">
        <f>POWER(10,((F119-40.566)/-3.7937))</f>
        <v>13.68692794674101</v>
      </c>
      <c r="L119">
        <v>1</v>
      </c>
      <c r="M119">
        <v>40</v>
      </c>
    </row>
    <row r="120" spans="1:13" x14ac:dyDescent="0.2">
      <c r="A120" t="s">
        <v>222</v>
      </c>
      <c r="B120" t="s">
        <v>870</v>
      </c>
      <c r="C120" t="s">
        <v>1160</v>
      </c>
      <c r="D120" t="s">
        <v>71</v>
      </c>
      <c r="E120" t="s">
        <v>1144</v>
      </c>
      <c r="F120" s="1">
        <v>31.250920000000001</v>
      </c>
      <c r="G120" s="1">
        <v>31.422487258911133</v>
      </c>
      <c r="H120" s="1">
        <v>0.24263367056846619</v>
      </c>
      <c r="I120" s="23">
        <f>POWER(10,((F120-40.566)/-3.7937))</f>
        <v>285.36956256450634</v>
      </c>
      <c r="J120" s="23">
        <f t="shared" ref="J120" si="79">AVERAGE(I120:I121)</f>
        <v>258.54357843269827</v>
      </c>
      <c r="K120" s="23">
        <f t="shared" ref="K120" si="80">STDEV(I120:I121)</f>
        <v>37.937670583208508</v>
      </c>
      <c r="L120">
        <v>1</v>
      </c>
      <c r="M120">
        <v>40</v>
      </c>
    </row>
    <row r="121" spans="1:13" x14ac:dyDescent="0.2">
      <c r="A121" t="s">
        <v>264</v>
      </c>
      <c r="B121" t="s">
        <v>870</v>
      </c>
      <c r="C121" t="s">
        <v>1160</v>
      </c>
      <c r="D121" t="s">
        <v>71</v>
      </c>
      <c r="E121" t="s">
        <v>1144</v>
      </c>
      <c r="F121" s="1">
        <v>31.594055000000001</v>
      </c>
      <c r="G121" s="1">
        <v>31.422487258911133</v>
      </c>
      <c r="H121" s="1">
        <v>0.24263367056846619</v>
      </c>
      <c r="I121" s="23">
        <f>POWER(10,((F121-40.566)/-3.7937))</f>
        <v>231.7175943008902</v>
      </c>
      <c r="L121">
        <v>1</v>
      </c>
      <c r="M121">
        <v>40</v>
      </c>
    </row>
    <row r="122" spans="1:13" x14ac:dyDescent="0.2">
      <c r="A122" t="s">
        <v>293</v>
      </c>
      <c r="B122" t="s">
        <v>871</v>
      </c>
      <c r="C122" t="s">
        <v>1160</v>
      </c>
      <c r="D122" t="s">
        <v>71</v>
      </c>
      <c r="E122" t="s">
        <v>1144</v>
      </c>
      <c r="F122" t="s">
        <v>72</v>
      </c>
      <c r="I122" s="23" t="e">
        <f>POWER(10,((F122-40.566)/-3.7937))</f>
        <v>#VALUE!</v>
      </c>
      <c r="J122" s="23" t="e">
        <f t="shared" ref="J122" si="81">AVERAGE(I122:I123)</f>
        <v>#VALUE!</v>
      </c>
      <c r="K122" s="23" t="e">
        <f t="shared" ref="K122" si="82">STDEV(I122:I123)</f>
        <v>#VALUE!</v>
      </c>
      <c r="L122">
        <v>1</v>
      </c>
      <c r="M122">
        <v>40</v>
      </c>
    </row>
    <row r="123" spans="1:13" x14ac:dyDescent="0.2">
      <c r="A123" t="s">
        <v>335</v>
      </c>
      <c r="B123" t="s">
        <v>871</v>
      </c>
      <c r="C123" t="s">
        <v>1160</v>
      </c>
      <c r="D123" t="s">
        <v>71</v>
      </c>
      <c r="E123" t="s">
        <v>1144</v>
      </c>
      <c r="F123" t="s">
        <v>72</v>
      </c>
      <c r="I123" s="23" t="e">
        <f>POWER(10,((F123-40.566)/-3.7937))</f>
        <v>#VALUE!</v>
      </c>
      <c r="L123">
        <v>1</v>
      </c>
      <c r="M123">
        <v>40</v>
      </c>
    </row>
    <row r="124" spans="1:13" x14ac:dyDescent="0.2">
      <c r="A124" t="s">
        <v>364</v>
      </c>
      <c r="B124" t="s">
        <v>872</v>
      </c>
      <c r="C124" t="s">
        <v>1160</v>
      </c>
      <c r="D124" t="s">
        <v>71</v>
      </c>
      <c r="E124" t="s">
        <v>1144</v>
      </c>
      <c r="F124" s="1">
        <v>36.156506</v>
      </c>
      <c r="G124" s="1">
        <v>35.571784973144531</v>
      </c>
      <c r="H124" s="1">
        <v>0.82692253589630127</v>
      </c>
      <c r="I124" s="23">
        <f>POWER(10,((F124-40.566)/-3.7937))</f>
        <v>14.531825105684494</v>
      </c>
      <c r="J124" s="23">
        <f t="shared" ref="J124" si="83">AVERAGE(I124:I125)</f>
        <v>22.041684406416998</v>
      </c>
      <c r="K124" s="23">
        <f t="shared" ref="K124" si="84">STDEV(I124:I125)</f>
        <v>10.620544874609639</v>
      </c>
      <c r="L124">
        <v>1</v>
      </c>
      <c r="M124">
        <v>40</v>
      </c>
    </row>
    <row r="125" spans="1:13" x14ac:dyDescent="0.2">
      <c r="A125" t="s">
        <v>406</v>
      </c>
      <c r="B125" t="s">
        <v>872</v>
      </c>
      <c r="C125" t="s">
        <v>1160</v>
      </c>
      <c r="D125" t="s">
        <v>71</v>
      </c>
      <c r="E125" t="s">
        <v>1144</v>
      </c>
      <c r="F125" s="1">
        <v>34.98706</v>
      </c>
      <c r="G125" s="1">
        <v>35.571784973144531</v>
      </c>
      <c r="H125" s="1">
        <v>0.82692253589630127</v>
      </c>
      <c r="I125" s="23">
        <f>POWER(10,((F125-40.566)/-3.7937))</f>
        <v>29.551543707149502</v>
      </c>
      <c r="L125">
        <v>1</v>
      </c>
      <c r="M125">
        <v>40</v>
      </c>
    </row>
    <row r="126" spans="1:13" x14ac:dyDescent="0.2">
      <c r="A126" t="s">
        <v>435</v>
      </c>
      <c r="B126" t="s">
        <v>873</v>
      </c>
      <c r="C126" t="s">
        <v>1160</v>
      </c>
      <c r="D126" t="s">
        <v>71</v>
      </c>
      <c r="E126" t="s">
        <v>1144</v>
      </c>
      <c r="F126" t="s">
        <v>72</v>
      </c>
      <c r="I126" s="23" t="e">
        <f>POWER(10,((F126-40.566)/-3.7937))</f>
        <v>#VALUE!</v>
      </c>
      <c r="J126" s="23" t="e">
        <f t="shared" ref="J126" si="85">AVERAGE(I126:I127)</f>
        <v>#VALUE!</v>
      </c>
      <c r="K126" s="23" t="e">
        <f t="shared" ref="K126" si="86">STDEV(I126:I127)</f>
        <v>#VALUE!</v>
      </c>
      <c r="L126">
        <v>1</v>
      </c>
      <c r="M126">
        <v>40</v>
      </c>
    </row>
    <row r="127" spans="1:13" x14ac:dyDescent="0.2">
      <c r="A127" t="s">
        <v>477</v>
      </c>
      <c r="B127" t="s">
        <v>873</v>
      </c>
      <c r="C127" t="s">
        <v>1160</v>
      </c>
      <c r="D127" t="s">
        <v>71</v>
      </c>
      <c r="E127" t="s">
        <v>1144</v>
      </c>
      <c r="F127" t="s">
        <v>72</v>
      </c>
      <c r="I127" s="23" t="e">
        <f>POWER(10,((F127-40.566)/-3.7937))</f>
        <v>#VALUE!</v>
      </c>
      <c r="L127">
        <v>1</v>
      </c>
      <c r="M127">
        <v>40</v>
      </c>
    </row>
    <row r="128" spans="1:13" x14ac:dyDescent="0.2">
      <c r="A128" t="s">
        <v>506</v>
      </c>
      <c r="B128" t="s">
        <v>874</v>
      </c>
      <c r="C128" t="s">
        <v>1160</v>
      </c>
      <c r="D128" t="s">
        <v>71</v>
      </c>
      <c r="E128" t="s">
        <v>1144</v>
      </c>
      <c r="F128" s="1">
        <v>33.435817999999998</v>
      </c>
      <c r="G128" s="1">
        <v>33.257644653320312</v>
      </c>
      <c r="H128" s="1">
        <v>0.25197747349739075</v>
      </c>
      <c r="I128" s="23">
        <f>POWER(10,((F128-40.566)/-3.7937))</f>
        <v>75.766925328616708</v>
      </c>
      <c r="J128" s="23">
        <f t="shared" ref="J128" si="87">AVERAGE(I128:I129)</f>
        <v>84.914191950224279</v>
      </c>
      <c r="K128" s="23">
        <f t="shared" ref="K128" si="88">STDEV(I128:I129)</f>
        <v>12.93618851492027</v>
      </c>
      <c r="L128">
        <v>1</v>
      </c>
      <c r="M128">
        <v>40</v>
      </c>
    </row>
    <row r="129" spans="1:13" x14ac:dyDescent="0.2">
      <c r="A129" t="s">
        <v>547</v>
      </c>
      <c r="B129" t="s">
        <v>874</v>
      </c>
      <c r="C129" t="s">
        <v>1160</v>
      </c>
      <c r="D129" t="s">
        <v>71</v>
      </c>
      <c r="E129" t="s">
        <v>1144</v>
      </c>
      <c r="F129" s="1">
        <v>33.079467999999999</v>
      </c>
      <c r="G129" s="1">
        <v>33.257644653320312</v>
      </c>
      <c r="H129" s="1">
        <v>0.25197747349739075</v>
      </c>
      <c r="I129" s="23">
        <f>POWER(10,((F129-40.566)/-3.7937))</f>
        <v>94.061458571831864</v>
      </c>
      <c r="L129">
        <v>1</v>
      </c>
      <c r="M129">
        <v>40</v>
      </c>
    </row>
    <row r="130" spans="1:13" x14ac:dyDescent="0.2">
      <c r="A130" t="s">
        <v>576</v>
      </c>
      <c r="B130" t="s">
        <v>875</v>
      </c>
      <c r="C130" t="s">
        <v>1160</v>
      </c>
      <c r="D130" t="s">
        <v>71</v>
      </c>
      <c r="E130" t="s">
        <v>1144</v>
      </c>
      <c r="F130" t="s">
        <v>72</v>
      </c>
      <c r="G130" s="1">
        <v>36.56298828125</v>
      </c>
      <c r="I130" s="23" t="e">
        <f>POWER(10,((F130-40.566)/-3.7937))</f>
        <v>#VALUE!</v>
      </c>
      <c r="J130" s="23" t="e">
        <f t="shared" ref="J130" si="89">AVERAGE(I130:I131)</f>
        <v>#VALUE!</v>
      </c>
      <c r="K130" s="23" t="e">
        <f t="shared" ref="K130" si="90">STDEV(I130:I131)</f>
        <v>#VALUE!</v>
      </c>
      <c r="L130">
        <v>1</v>
      </c>
      <c r="M130">
        <v>40</v>
      </c>
    </row>
    <row r="131" spans="1:13" x14ac:dyDescent="0.2">
      <c r="A131" t="s">
        <v>616</v>
      </c>
      <c r="B131" t="s">
        <v>875</v>
      </c>
      <c r="C131" t="s">
        <v>1160</v>
      </c>
      <c r="D131" t="s">
        <v>71</v>
      </c>
      <c r="E131" t="s">
        <v>1144</v>
      </c>
      <c r="F131" s="1">
        <v>36.562989999999999</v>
      </c>
      <c r="G131" s="1">
        <v>36.56298828125</v>
      </c>
      <c r="I131" s="23">
        <f>POWER(10,((F131-40.566)/-3.7937))</f>
        <v>11.354631650138426</v>
      </c>
      <c r="L131">
        <v>1</v>
      </c>
      <c r="M131">
        <v>40</v>
      </c>
    </row>
    <row r="132" spans="1:13" x14ac:dyDescent="0.2">
      <c r="A132" t="s">
        <v>83</v>
      </c>
      <c r="B132" t="s">
        <v>876</v>
      </c>
      <c r="C132" t="s">
        <v>1160</v>
      </c>
      <c r="D132" t="s">
        <v>71</v>
      </c>
      <c r="E132" t="s">
        <v>1144</v>
      </c>
      <c r="F132" s="1">
        <v>31.836307999999999</v>
      </c>
      <c r="G132" s="1">
        <v>31.937742233276367</v>
      </c>
      <c r="H132" s="1">
        <v>0.14345033466815948</v>
      </c>
      <c r="I132" s="23">
        <f>POWER(10,((F132-40.566)/-3.7937))</f>
        <v>200.03332497636143</v>
      </c>
      <c r="J132" s="23">
        <f t="shared" ref="J132" si="91">AVERAGE(I132:I133)</f>
        <v>188.44615303127767</v>
      </c>
      <c r="K132" s="23">
        <f t="shared" ref="K132" si="92">STDEV(I132:I133)</f>
        <v>16.386735714286498</v>
      </c>
      <c r="L132">
        <v>1</v>
      </c>
      <c r="M132">
        <v>40</v>
      </c>
    </row>
    <row r="133" spans="1:13" x14ac:dyDescent="0.2">
      <c r="A133" t="s">
        <v>124</v>
      </c>
      <c r="B133" t="s">
        <v>876</v>
      </c>
      <c r="C133" t="s">
        <v>1160</v>
      </c>
      <c r="D133" t="s">
        <v>71</v>
      </c>
      <c r="E133" t="s">
        <v>1144</v>
      </c>
      <c r="F133" s="1">
        <v>32.039177000000002</v>
      </c>
      <c r="G133" s="1">
        <v>31.937742233276367</v>
      </c>
      <c r="H133" s="1">
        <v>0.14345033466815948</v>
      </c>
      <c r="I133" s="23">
        <f>POWER(10,((F133-40.566)/-3.7937))</f>
        <v>176.85898108619389</v>
      </c>
      <c r="L133">
        <v>1</v>
      </c>
      <c r="M133">
        <v>40</v>
      </c>
    </row>
    <row r="134" spans="1:13" x14ac:dyDescent="0.2">
      <c r="A134" t="s">
        <v>154</v>
      </c>
      <c r="B134" t="s">
        <v>877</v>
      </c>
      <c r="C134" t="s">
        <v>1160</v>
      </c>
      <c r="D134" t="s">
        <v>71</v>
      </c>
      <c r="E134" t="s">
        <v>1144</v>
      </c>
      <c r="F134" t="s">
        <v>72</v>
      </c>
      <c r="I134" s="23" t="e">
        <f>POWER(10,((F134-40.566)/-3.7937))</f>
        <v>#VALUE!</v>
      </c>
      <c r="J134" s="23" t="e">
        <f t="shared" ref="J134" si="93">AVERAGE(I134:I135)</f>
        <v>#VALUE!</v>
      </c>
      <c r="K134" s="23" t="e">
        <f t="shared" ref="K134" si="94">STDEV(I134:I135)</f>
        <v>#VALUE!</v>
      </c>
      <c r="L134">
        <v>1</v>
      </c>
      <c r="M134">
        <v>40</v>
      </c>
    </row>
    <row r="135" spans="1:13" x14ac:dyDescent="0.2">
      <c r="A135" t="s">
        <v>194</v>
      </c>
      <c r="B135" t="s">
        <v>877</v>
      </c>
      <c r="C135" t="s">
        <v>1160</v>
      </c>
      <c r="D135" t="s">
        <v>71</v>
      </c>
      <c r="E135" t="s">
        <v>1144</v>
      </c>
      <c r="F135" t="s">
        <v>72</v>
      </c>
      <c r="I135" s="23" t="e">
        <f>POWER(10,((F135-40.566)/-3.7937))</f>
        <v>#VALUE!</v>
      </c>
      <c r="L135">
        <v>1</v>
      </c>
      <c r="M135">
        <v>40</v>
      </c>
    </row>
    <row r="136" spans="1:13" x14ac:dyDescent="0.2">
      <c r="A136" t="s">
        <v>224</v>
      </c>
      <c r="B136" t="s">
        <v>878</v>
      </c>
      <c r="C136" t="s">
        <v>1160</v>
      </c>
      <c r="D136" t="s">
        <v>71</v>
      </c>
      <c r="E136" t="s">
        <v>1144</v>
      </c>
      <c r="F136" s="1">
        <v>36.044795999999998</v>
      </c>
      <c r="G136" s="1">
        <v>36.432929992675781</v>
      </c>
      <c r="H136" s="1">
        <v>0.54890704154968262</v>
      </c>
      <c r="I136" s="23">
        <f>POWER(10,((F136-40.566)/-3.7937))</f>
        <v>15.551287468985826</v>
      </c>
      <c r="J136" s="23">
        <f t="shared" ref="J136" si="95">AVERAGE(I136:I137)</f>
        <v>12.629814025280199</v>
      </c>
      <c r="K136" s="23">
        <f t="shared" ref="K136" si="96">STDEV(I136:I137)</f>
        <v>4.1315873662013365</v>
      </c>
      <c r="L136">
        <v>1</v>
      </c>
      <c r="M136">
        <v>40</v>
      </c>
    </row>
    <row r="137" spans="1:13" x14ac:dyDescent="0.2">
      <c r="A137" t="s">
        <v>265</v>
      </c>
      <c r="B137" t="s">
        <v>878</v>
      </c>
      <c r="C137" t="s">
        <v>1160</v>
      </c>
      <c r="D137" t="s">
        <v>71</v>
      </c>
      <c r="E137" t="s">
        <v>1144</v>
      </c>
      <c r="F137" s="1">
        <v>36.821067999999997</v>
      </c>
      <c r="G137" s="1">
        <v>36.432929992675781</v>
      </c>
      <c r="H137" s="1">
        <v>0.54890704154968262</v>
      </c>
      <c r="I137" s="23">
        <f>POWER(10,((F137-40.566)/-3.7937))</f>
        <v>9.7083405815745714</v>
      </c>
      <c r="L137">
        <v>1</v>
      </c>
      <c r="M137">
        <v>40</v>
      </c>
    </row>
    <row r="138" spans="1:13" x14ac:dyDescent="0.2">
      <c r="A138" t="s">
        <v>295</v>
      </c>
      <c r="B138" t="s">
        <v>879</v>
      </c>
      <c r="C138" t="s">
        <v>1160</v>
      </c>
      <c r="D138" t="s">
        <v>71</v>
      </c>
      <c r="E138" t="s">
        <v>1144</v>
      </c>
      <c r="F138" s="1">
        <v>37.682915000000001</v>
      </c>
      <c r="G138" s="1">
        <v>37.682914733886719</v>
      </c>
      <c r="I138" s="23">
        <f>POWER(10,((F138-40.566)/-3.7937))</f>
        <v>5.7539558263299604</v>
      </c>
      <c r="J138" s="23" t="e">
        <f t="shared" ref="J138" si="97">AVERAGE(I138:I139)</f>
        <v>#VALUE!</v>
      </c>
      <c r="K138" s="23" t="e">
        <f t="shared" ref="K138" si="98">STDEV(I138:I139)</f>
        <v>#VALUE!</v>
      </c>
      <c r="L138">
        <v>1</v>
      </c>
      <c r="M138">
        <v>40</v>
      </c>
    </row>
    <row r="139" spans="1:13" x14ac:dyDescent="0.2">
      <c r="A139" t="s">
        <v>336</v>
      </c>
      <c r="B139" t="s">
        <v>879</v>
      </c>
      <c r="C139" t="s">
        <v>1160</v>
      </c>
      <c r="D139" t="s">
        <v>71</v>
      </c>
      <c r="E139" t="s">
        <v>1144</v>
      </c>
      <c r="F139" t="s">
        <v>72</v>
      </c>
      <c r="G139" s="1">
        <v>37.682914733886719</v>
      </c>
      <c r="I139" s="23" t="e">
        <f>POWER(10,((F139-40.566)/-3.7937))</f>
        <v>#VALUE!</v>
      </c>
      <c r="L139">
        <v>1</v>
      </c>
      <c r="M139">
        <v>40</v>
      </c>
    </row>
    <row r="140" spans="1:13" x14ac:dyDescent="0.2">
      <c r="A140" t="s">
        <v>366</v>
      </c>
      <c r="B140" t="s">
        <v>880</v>
      </c>
      <c r="C140" t="s">
        <v>1160</v>
      </c>
      <c r="D140" t="s">
        <v>71</v>
      </c>
      <c r="E140" t="s">
        <v>1144</v>
      </c>
      <c r="F140" s="1">
        <v>22.900133</v>
      </c>
      <c r="G140" s="1">
        <v>22.946392059326172</v>
      </c>
      <c r="H140" s="1">
        <v>6.5418653190135956E-2</v>
      </c>
      <c r="I140" s="23">
        <f>POWER(10,((F140-40.566)/-3.7937))</f>
        <v>45355.773210987652</v>
      </c>
      <c r="J140" s="23">
        <f t="shared" ref="J140" si="99">AVERAGE(I140:I141)</f>
        <v>44117.431853942311</v>
      </c>
      <c r="K140" s="23">
        <f t="shared" ref="K140" si="100">STDEV(I140:I141)</f>
        <v>1751.2791419810301</v>
      </c>
      <c r="L140">
        <v>1</v>
      </c>
      <c r="M140">
        <v>40</v>
      </c>
    </row>
    <row r="141" spans="1:13" x14ac:dyDescent="0.2">
      <c r="A141" t="s">
        <v>407</v>
      </c>
      <c r="B141" t="s">
        <v>880</v>
      </c>
      <c r="C141" t="s">
        <v>1160</v>
      </c>
      <c r="D141" t="s">
        <v>71</v>
      </c>
      <c r="E141" t="s">
        <v>1144</v>
      </c>
      <c r="F141" s="1">
        <v>22.992650000000001</v>
      </c>
      <c r="G141" s="1">
        <v>22.946392059326172</v>
      </c>
      <c r="H141" s="1">
        <v>6.5418653190135956E-2</v>
      </c>
      <c r="I141" s="23">
        <f>POWER(10,((F141-40.566)/-3.7937))</f>
        <v>42879.090496896963</v>
      </c>
      <c r="L141">
        <v>1</v>
      </c>
      <c r="M141">
        <v>40</v>
      </c>
    </row>
    <row r="142" spans="1:13" x14ac:dyDescent="0.2">
      <c r="A142" t="s">
        <v>437</v>
      </c>
      <c r="B142" t="s">
        <v>881</v>
      </c>
      <c r="C142" t="s">
        <v>1160</v>
      </c>
      <c r="D142" t="s">
        <v>71</v>
      </c>
      <c r="E142" t="s">
        <v>1144</v>
      </c>
      <c r="F142" s="1">
        <v>25.613755999999999</v>
      </c>
      <c r="G142" s="1">
        <v>25.560401916503906</v>
      </c>
      <c r="H142" s="1">
        <v>7.5452975928783417E-2</v>
      </c>
      <c r="I142" s="23">
        <f>POWER(10,((F142-40.566)/-3.7937))</f>
        <v>8736.4575653426</v>
      </c>
      <c r="J142" s="23">
        <f t="shared" ref="J142" si="101">AVERAGE(I142:I143)</f>
        <v>9028.7290188572988</v>
      </c>
      <c r="K142" s="23">
        <f t="shared" ref="K142" si="102">STDEV(I142:I143)</f>
        <v>413.33425345498591</v>
      </c>
      <c r="L142">
        <v>1</v>
      </c>
      <c r="M142">
        <v>40</v>
      </c>
    </row>
    <row r="143" spans="1:13" x14ac:dyDescent="0.2">
      <c r="A143" t="s">
        <v>478</v>
      </c>
      <c r="B143" t="s">
        <v>881</v>
      </c>
      <c r="C143" t="s">
        <v>1160</v>
      </c>
      <c r="D143" t="s">
        <v>71</v>
      </c>
      <c r="E143" t="s">
        <v>1144</v>
      </c>
      <c r="F143" s="1">
        <v>25.50705</v>
      </c>
      <c r="G143" s="1">
        <v>25.560401916503906</v>
      </c>
      <c r="H143" s="1">
        <v>7.5452975928783417E-2</v>
      </c>
      <c r="I143" s="23">
        <f>POWER(10,((F143-40.566)/-3.7937))</f>
        <v>9321.0004723719994</v>
      </c>
      <c r="L143">
        <v>1</v>
      </c>
      <c r="M143">
        <v>40</v>
      </c>
    </row>
    <row r="144" spans="1:13" x14ac:dyDescent="0.2">
      <c r="A144" t="s">
        <v>508</v>
      </c>
      <c r="B144" t="s">
        <v>882</v>
      </c>
      <c r="C144" t="s">
        <v>1160</v>
      </c>
      <c r="D144" t="s">
        <v>71</v>
      </c>
      <c r="E144" t="s">
        <v>1144</v>
      </c>
      <c r="F144" s="1">
        <v>22.915773000000002</v>
      </c>
      <c r="G144" s="1">
        <v>23.013439178466797</v>
      </c>
      <c r="H144" s="1">
        <v>0.1381189376115799</v>
      </c>
      <c r="I144" s="23">
        <f>POWER(10,((F144-40.566)/-3.7937))</f>
        <v>44927.261844444554</v>
      </c>
      <c r="J144" s="23">
        <f t="shared" ref="J144" si="103">AVERAGE(I144:I145)</f>
        <v>42415.884779043146</v>
      </c>
      <c r="K144" s="23">
        <f t="shared" ref="K144" si="104">STDEV(I144:I145)</f>
        <v>3551.6235061234092</v>
      </c>
      <c r="L144">
        <v>1</v>
      </c>
      <c r="M144">
        <v>40</v>
      </c>
    </row>
    <row r="145" spans="1:13" x14ac:dyDescent="0.2">
      <c r="A145" t="s">
        <v>548</v>
      </c>
      <c r="B145" t="s">
        <v>882</v>
      </c>
      <c r="C145" t="s">
        <v>1160</v>
      </c>
      <c r="D145" t="s">
        <v>71</v>
      </c>
      <c r="E145" t="s">
        <v>1144</v>
      </c>
      <c r="F145" s="1">
        <v>23.111103</v>
      </c>
      <c r="G145" s="1">
        <v>23.013439178466797</v>
      </c>
      <c r="H145" s="1">
        <v>0.1381189376115799</v>
      </c>
      <c r="I145" s="23">
        <f>POWER(10,((F145-40.566)/-3.7937))</f>
        <v>39904.507713641746</v>
      </c>
      <c r="L145">
        <v>1</v>
      </c>
      <c r="M145">
        <v>40</v>
      </c>
    </row>
    <row r="146" spans="1:13" x14ac:dyDescent="0.2">
      <c r="A146" t="s">
        <v>578</v>
      </c>
      <c r="B146" t="s">
        <v>883</v>
      </c>
      <c r="C146" t="s">
        <v>1160</v>
      </c>
      <c r="D146" t="s">
        <v>71</v>
      </c>
      <c r="E146" t="s">
        <v>1144</v>
      </c>
      <c r="F146" s="1">
        <v>18.724861000000001</v>
      </c>
      <c r="G146" s="1">
        <v>19.103122711181641</v>
      </c>
      <c r="H146" s="1">
        <v>0.53494399785995483</v>
      </c>
      <c r="I146" s="23">
        <f>POWER(10,((F146-40.566)/-3.7937))</f>
        <v>571759.0020102947</v>
      </c>
      <c r="J146" s="23">
        <f t="shared" ref="J146" si="105">AVERAGE(I146:I147)</f>
        <v>466499.93360033358</v>
      </c>
      <c r="K146" s="23">
        <f t="shared" ref="K146" si="106">STDEV(I146:I147)</f>
        <v>148858.80210812436</v>
      </c>
      <c r="L146">
        <v>1</v>
      </c>
      <c r="M146">
        <v>40</v>
      </c>
    </row>
    <row r="147" spans="1:13" x14ac:dyDescent="0.2">
      <c r="A147" t="s">
        <v>617</v>
      </c>
      <c r="B147" t="s">
        <v>883</v>
      </c>
      <c r="C147" t="s">
        <v>1160</v>
      </c>
      <c r="D147" t="s">
        <v>71</v>
      </c>
      <c r="E147" t="s">
        <v>1144</v>
      </c>
      <c r="F147" s="1">
        <v>19.481386000000001</v>
      </c>
      <c r="G147" s="1">
        <v>19.103122711181641</v>
      </c>
      <c r="H147" s="1">
        <v>0.53494399785995483</v>
      </c>
      <c r="I147" s="23">
        <f>POWER(10,((F147-40.566)/-3.7937))</f>
        <v>361240.86519037245</v>
      </c>
      <c r="L147">
        <v>1</v>
      </c>
      <c r="M147">
        <v>40</v>
      </c>
    </row>
    <row r="148" spans="1:13" x14ac:dyDescent="0.2">
      <c r="A148" t="s">
        <v>85</v>
      </c>
      <c r="B148" t="s">
        <v>884</v>
      </c>
      <c r="C148" t="s">
        <v>1160</v>
      </c>
      <c r="D148" t="s">
        <v>71</v>
      </c>
      <c r="E148" t="s">
        <v>1144</v>
      </c>
      <c r="F148" s="1">
        <v>32.067005000000002</v>
      </c>
      <c r="G148" s="1">
        <v>32.067825317382812</v>
      </c>
      <c r="H148" s="1">
        <v>1.1598812416195869E-3</v>
      </c>
      <c r="I148" s="23">
        <f>POWER(10,((F148-40.566)/-3.7937))</f>
        <v>173.89688378670445</v>
      </c>
      <c r="J148" s="23">
        <f t="shared" ref="J148" si="107">AVERAGE(I148:I149)</f>
        <v>173.8103785843885</v>
      </c>
      <c r="K148" s="23">
        <f t="shared" ref="K148" si="108">STDEV(I148:I149)</f>
        <v>0.12233683033106199</v>
      </c>
      <c r="L148">
        <v>1</v>
      </c>
      <c r="M148">
        <v>40</v>
      </c>
    </row>
    <row r="149" spans="1:13" x14ac:dyDescent="0.2">
      <c r="A149" t="s">
        <v>125</v>
      </c>
      <c r="B149" t="s">
        <v>884</v>
      </c>
      <c r="C149" t="s">
        <v>1160</v>
      </c>
      <c r="D149" t="s">
        <v>71</v>
      </c>
      <c r="E149" t="s">
        <v>1144</v>
      </c>
      <c r="F149" s="1">
        <v>32.068644999999997</v>
      </c>
      <c r="G149" s="1">
        <v>32.067825317382812</v>
      </c>
      <c r="H149" s="1">
        <v>1.1598812416195869E-3</v>
      </c>
      <c r="I149" s="23">
        <f>POWER(10,((F149-40.566)/-3.7937))</f>
        <v>173.72387338207253</v>
      </c>
      <c r="L149">
        <v>1</v>
      </c>
      <c r="M149">
        <v>40</v>
      </c>
    </row>
    <row r="150" spans="1:13" x14ac:dyDescent="0.2">
      <c r="A150" t="s">
        <v>156</v>
      </c>
      <c r="B150" t="s">
        <v>885</v>
      </c>
      <c r="C150" t="s">
        <v>1160</v>
      </c>
      <c r="D150" t="s">
        <v>71</v>
      </c>
      <c r="E150" t="s">
        <v>1144</v>
      </c>
      <c r="F150" s="1">
        <v>20.124468</v>
      </c>
      <c r="G150" s="1">
        <v>20.312541961669922</v>
      </c>
      <c r="H150" s="1">
        <v>0.26597830653190613</v>
      </c>
      <c r="I150" s="23">
        <f>POWER(10,((F150-40.566)/-3.7937))</f>
        <v>244502.74179350879</v>
      </c>
      <c r="J150" s="23">
        <f t="shared" ref="J150" si="109">AVERAGE(I150:I151)</f>
        <v>219549.05729837556</v>
      </c>
      <c r="K150" s="23">
        <f t="shared" ref="K150" si="110">STDEV(I150:I151)</f>
        <v>35289.839044196626</v>
      </c>
      <c r="L150">
        <v>1</v>
      </c>
      <c r="M150">
        <v>40</v>
      </c>
    </row>
    <row r="151" spans="1:13" x14ac:dyDescent="0.2">
      <c r="A151" t="s">
        <v>195</v>
      </c>
      <c r="B151" t="s">
        <v>885</v>
      </c>
      <c r="C151" t="s">
        <v>1160</v>
      </c>
      <c r="D151" t="s">
        <v>71</v>
      </c>
      <c r="E151" t="s">
        <v>1144</v>
      </c>
      <c r="F151" s="1">
        <v>20.500617999999999</v>
      </c>
      <c r="G151" s="1">
        <v>20.312541961669922</v>
      </c>
      <c r="H151" s="1">
        <v>0.26597830653190613</v>
      </c>
      <c r="I151" s="23">
        <f>POWER(10,((F151-40.566)/-3.7937))</f>
        <v>194595.37280324232</v>
      </c>
      <c r="L151">
        <v>1</v>
      </c>
      <c r="M151">
        <v>40</v>
      </c>
    </row>
    <row r="152" spans="1:13" x14ac:dyDescent="0.2">
      <c r="A152" t="s">
        <v>226</v>
      </c>
      <c r="B152" t="s">
        <v>886</v>
      </c>
      <c r="C152" t="s">
        <v>1160</v>
      </c>
      <c r="D152" t="s">
        <v>71</v>
      </c>
      <c r="E152" t="s">
        <v>1144</v>
      </c>
      <c r="F152" s="1">
        <v>17.393906000000001</v>
      </c>
      <c r="G152" s="1">
        <v>17.625640869140625</v>
      </c>
      <c r="H152" s="1">
        <v>0.32772445678710938</v>
      </c>
      <c r="I152" s="23">
        <f>POWER(10,((F152-40.566)/-3.7937))</f>
        <v>1282466.327133592</v>
      </c>
      <c r="J152" s="23">
        <f t="shared" ref="J152" si="111">AVERAGE(I152:I153)</f>
        <v>1125235.1191492858</v>
      </c>
      <c r="K152" s="23">
        <f t="shared" ref="K152" si="112">STDEV(I152:I153)</f>
        <v>222358.50675971157</v>
      </c>
      <c r="L152">
        <v>1</v>
      </c>
      <c r="M152">
        <v>40</v>
      </c>
    </row>
    <row r="153" spans="1:13" x14ac:dyDescent="0.2">
      <c r="A153" t="s">
        <v>266</v>
      </c>
      <c r="B153" t="s">
        <v>886</v>
      </c>
      <c r="C153" t="s">
        <v>1160</v>
      </c>
      <c r="D153" t="s">
        <v>71</v>
      </c>
      <c r="E153" t="s">
        <v>1144</v>
      </c>
      <c r="F153" s="1">
        <v>17.857378000000001</v>
      </c>
      <c r="G153" s="1">
        <v>17.625640869140625</v>
      </c>
      <c r="H153" s="1">
        <v>0.32772445678710938</v>
      </c>
      <c r="I153" s="23">
        <f>POWER(10,((F153-40.566)/-3.7937))</f>
        <v>968003.91116497992</v>
      </c>
      <c r="L153">
        <v>1</v>
      </c>
      <c r="M153">
        <v>40</v>
      </c>
    </row>
    <row r="154" spans="1:13" x14ac:dyDescent="0.2">
      <c r="A154" t="s">
        <v>297</v>
      </c>
      <c r="B154" t="s">
        <v>887</v>
      </c>
      <c r="C154" t="s">
        <v>1160</v>
      </c>
      <c r="D154" t="s">
        <v>71</v>
      </c>
      <c r="E154" t="s">
        <v>1144</v>
      </c>
      <c r="F154" s="1">
        <v>18.113672000000001</v>
      </c>
      <c r="G154" s="1">
        <v>18.162395477294922</v>
      </c>
      <c r="H154" s="1">
        <v>6.8905040621757507E-2</v>
      </c>
      <c r="I154" s="23">
        <f>POWER(10,((F154-40.566)/-3.7937))</f>
        <v>828551.13938342687</v>
      </c>
      <c r="J154" s="23">
        <f t="shared" ref="J154" si="113">AVERAGE(I154:I155)</f>
        <v>804759.16222574771</v>
      </c>
      <c r="K154" s="23">
        <f t="shared" ref="K154" si="114">STDEV(I154:I155)</f>
        <v>33646.936772060741</v>
      </c>
      <c r="L154">
        <v>1</v>
      </c>
      <c r="M154">
        <v>40</v>
      </c>
    </row>
    <row r="155" spans="1:13" x14ac:dyDescent="0.2">
      <c r="A155" t="s">
        <v>337</v>
      </c>
      <c r="B155" t="s">
        <v>887</v>
      </c>
      <c r="C155" t="s">
        <v>1160</v>
      </c>
      <c r="D155" t="s">
        <v>71</v>
      </c>
      <c r="E155" t="s">
        <v>1144</v>
      </c>
      <c r="F155" s="1">
        <v>18.211119</v>
      </c>
      <c r="G155" s="1">
        <v>18.162395477294922</v>
      </c>
      <c r="H155" s="1">
        <v>6.8905040621757507E-2</v>
      </c>
      <c r="I155" s="23">
        <f>POWER(10,((F155-40.566)/-3.7937))</f>
        <v>780967.18506806856</v>
      </c>
      <c r="L155">
        <v>1</v>
      </c>
      <c r="M155">
        <v>40</v>
      </c>
    </row>
    <row r="156" spans="1:13" x14ac:dyDescent="0.2">
      <c r="A156" t="s">
        <v>368</v>
      </c>
      <c r="B156" t="s">
        <v>888</v>
      </c>
      <c r="C156" t="s">
        <v>1160</v>
      </c>
      <c r="D156" t="s">
        <v>71</v>
      </c>
      <c r="E156" t="s">
        <v>1144</v>
      </c>
      <c r="F156" s="1">
        <v>36.667735999999998</v>
      </c>
      <c r="G156" s="1">
        <v>36.65264892578125</v>
      </c>
      <c r="H156" s="1">
        <v>2.1336421370506287E-2</v>
      </c>
      <c r="I156" s="23">
        <f>POWER(10,((F156-40.566)/-3.7937))</f>
        <v>10.655222865700505</v>
      </c>
      <c r="J156" s="23">
        <f t="shared" ref="J156" si="115">AVERAGE(I156:I157)</f>
        <v>10.7536987994642</v>
      </c>
      <c r="K156" s="23">
        <f t="shared" ref="K156" si="116">STDEV(I156:I157)</f>
        <v>0.13926600109597254</v>
      </c>
      <c r="L156">
        <v>1</v>
      </c>
      <c r="M156">
        <v>40</v>
      </c>
    </row>
    <row r="157" spans="1:13" x14ac:dyDescent="0.2">
      <c r="A157" t="s">
        <v>408</v>
      </c>
      <c r="B157" t="s">
        <v>888</v>
      </c>
      <c r="C157" t="s">
        <v>1160</v>
      </c>
      <c r="D157" t="s">
        <v>71</v>
      </c>
      <c r="E157" t="s">
        <v>1144</v>
      </c>
      <c r="F157" s="1">
        <v>36.637560000000001</v>
      </c>
      <c r="G157" s="1">
        <v>36.65264892578125</v>
      </c>
      <c r="H157" s="1">
        <v>2.1336421370506287E-2</v>
      </c>
      <c r="I157" s="23">
        <f>POWER(10,((F157-40.566)/-3.7937))</f>
        <v>10.852174733227896</v>
      </c>
      <c r="L157">
        <v>1</v>
      </c>
      <c r="M157">
        <v>40</v>
      </c>
    </row>
    <row r="158" spans="1:13" x14ac:dyDescent="0.2">
      <c r="A158" t="s">
        <v>439</v>
      </c>
      <c r="B158" t="s">
        <v>889</v>
      </c>
      <c r="C158" t="s">
        <v>1160</v>
      </c>
      <c r="D158" t="s">
        <v>71</v>
      </c>
      <c r="E158" t="s">
        <v>1144</v>
      </c>
      <c r="F158" t="s">
        <v>72</v>
      </c>
      <c r="I158" s="23" t="e">
        <f>POWER(10,((F158-40.566)/-3.7937))</f>
        <v>#VALUE!</v>
      </c>
      <c r="J158" s="23" t="e">
        <f t="shared" ref="J158" si="117">AVERAGE(I158:I159)</f>
        <v>#VALUE!</v>
      </c>
      <c r="K158" s="23" t="e">
        <f t="shared" ref="K158" si="118">STDEV(I158:I159)</f>
        <v>#VALUE!</v>
      </c>
      <c r="L158">
        <v>1</v>
      </c>
      <c r="M158">
        <v>40</v>
      </c>
    </row>
    <row r="159" spans="1:13" x14ac:dyDescent="0.2">
      <c r="A159" t="s">
        <v>479</v>
      </c>
      <c r="B159" t="s">
        <v>889</v>
      </c>
      <c r="C159" t="s">
        <v>1160</v>
      </c>
      <c r="D159" t="s">
        <v>71</v>
      </c>
      <c r="E159" t="s">
        <v>1144</v>
      </c>
      <c r="F159" t="s">
        <v>72</v>
      </c>
      <c r="I159" s="23" t="e">
        <f>POWER(10,((F159-40.566)/-3.7937))</f>
        <v>#VALUE!</v>
      </c>
      <c r="L159">
        <v>1</v>
      </c>
      <c r="M159">
        <v>40</v>
      </c>
    </row>
    <row r="160" spans="1:13" x14ac:dyDescent="0.2">
      <c r="A160" t="s">
        <v>510</v>
      </c>
      <c r="B160" t="s">
        <v>890</v>
      </c>
      <c r="C160" t="s">
        <v>1160</v>
      </c>
      <c r="D160" t="s">
        <v>71</v>
      </c>
      <c r="E160" t="s">
        <v>1144</v>
      </c>
      <c r="F160" s="1">
        <v>33.10078</v>
      </c>
      <c r="G160" s="1">
        <v>33.559650421142578</v>
      </c>
      <c r="H160" s="1">
        <v>0.64894008636474609</v>
      </c>
      <c r="I160" s="23">
        <f>POWER(10,((F160-40.566)/-3.7937))</f>
        <v>92.852579717537651</v>
      </c>
      <c r="J160" s="23">
        <f t="shared" ref="J160" si="119">AVERAGE(I160:I161)</f>
        <v>73.024498494266439</v>
      </c>
      <c r="K160" s="23">
        <f t="shared" ref="K160" si="120">STDEV(I160:I161)</f>
        <v>28.041141381785476</v>
      </c>
      <c r="L160">
        <v>1</v>
      </c>
      <c r="M160">
        <v>40</v>
      </c>
    </row>
    <row r="161" spans="1:13" x14ac:dyDescent="0.2">
      <c r="A161" t="s">
        <v>549</v>
      </c>
      <c r="B161" t="s">
        <v>890</v>
      </c>
      <c r="C161" t="s">
        <v>1160</v>
      </c>
      <c r="D161" t="s">
        <v>71</v>
      </c>
      <c r="E161" t="s">
        <v>1144</v>
      </c>
      <c r="F161" s="1">
        <v>34.018520000000002</v>
      </c>
      <c r="G161" s="1">
        <v>33.559650421142578</v>
      </c>
      <c r="H161" s="1">
        <v>0.64894008636474609</v>
      </c>
      <c r="I161" s="23">
        <f>POWER(10,((F161-40.566)/-3.7937))</f>
        <v>53.196417270995227</v>
      </c>
      <c r="L161">
        <v>1</v>
      </c>
      <c r="M161">
        <v>40</v>
      </c>
    </row>
    <row r="162" spans="1:13" x14ac:dyDescent="0.2">
      <c r="A162" t="s">
        <v>580</v>
      </c>
      <c r="B162" t="s">
        <v>891</v>
      </c>
      <c r="C162" t="s">
        <v>1160</v>
      </c>
      <c r="D162" t="s">
        <v>71</v>
      </c>
      <c r="E162" t="s">
        <v>1144</v>
      </c>
      <c r="F162" s="1">
        <v>35.094970000000004</v>
      </c>
      <c r="G162" s="1">
        <v>35.365570068359375</v>
      </c>
      <c r="H162" s="1">
        <v>0.38268530368804932</v>
      </c>
      <c r="I162" s="23">
        <f>POWER(10,((F162-40.566)/-3.7937))</f>
        <v>27.678059967537489</v>
      </c>
      <c r="J162" s="23">
        <f t="shared" ref="J162" si="121">AVERAGE(I162:I163)</f>
        <v>23.803359623430495</v>
      </c>
      <c r="K162" s="23">
        <f t="shared" ref="K162" si="122">STDEV(I162:I163)</f>
        <v>5.4796537767677789</v>
      </c>
      <c r="L162">
        <v>1</v>
      </c>
      <c r="M162">
        <v>40</v>
      </c>
    </row>
    <row r="163" spans="1:13" x14ac:dyDescent="0.2">
      <c r="A163" t="s">
        <v>618</v>
      </c>
      <c r="B163" t="s">
        <v>891</v>
      </c>
      <c r="C163" t="s">
        <v>1160</v>
      </c>
      <c r="D163" t="s">
        <v>71</v>
      </c>
      <c r="E163" t="s">
        <v>1144</v>
      </c>
      <c r="F163" s="1">
        <v>35.63617</v>
      </c>
      <c r="G163" s="1">
        <v>35.365570068359375</v>
      </c>
      <c r="H163" s="1">
        <v>0.38268530368804932</v>
      </c>
      <c r="I163" s="23">
        <f>POWER(10,((F163-40.566)/-3.7937))</f>
        <v>19.928659279323497</v>
      </c>
      <c r="L163">
        <v>1</v>
      </c>
      <c r="M163">
        <v>40</v>
      </c>
    </row>
    <row r="164" spans="1:13" x14ac:dyDescent="0.2">
      <c r="A164" t="s">
        <v>87</v>
      </c>
      <c r="B164" t="s">
        <v>892</v>
      </c>
      <c r="C164" t="s">
        <v>1160</v>
      </c>
      <c r="D164" t="s">
        <v>71</v>
      </c>
      <c r="E164" t="s">
        <v>1144</v>
      </c>
      <c r="F164" t="s">
        <v>72</v>
      </c>
      <c r="I164" s="23" t="e">
        <f>POWER(10,((F164-40.566)/-3.7937))</f>
        <v>#VALUE!</v>
      </c>
      <c r="J164" s="23" t="e">
        <f t="shared" ref="J164" si="123">AVERAGE(I164:I165)</f>
        <v>#VALUE!</v>
      </c>
      <c r="K164" s="23" t="e">
        <f t="shared" ref="K164" si="124">STDEV(I164:I165)</f>
        <v>#VALUE!</v>
      </c>
      <c r="L164">
        <v>1</v>
      </c>
      <c r="M164">
        <v>40</v>
      </c>
    </row>
    <row r="165" spans="1:13" x14ac:dyDescent="0.2">
      <c r="A165" t="s">
        <v>126</v>
      </c>
      <c r="B165" t="s">
        <v>892</v>
      </c>
      <c r="C165" t="s">
        <v>1160</v>
      </c>
      <c r="D165" t="s">
        <v>71</v>
      </c>
      <c r="E165" t="s">
        <v>1144</v>
      </c>
      <c r="F165" t="s">
        <v>72</v>
      </c>
      <c r="I165" s="23" t="e">
        <f>POWER(10,((F165-40.566)/-3.7937))</f>
        <v>#VALUE!</v>
      </c>
      <c r="L165">
        <v>1</v>
      </c>
      <c r="M165">
        <v>40</v>
      </c>
    </row>
    <row r="166" spans="1:13" x14ac:dyDescent="0.2">
      <c r="A166" t="s">
        <v>158</v>
      </c>
      <c r="B166" t="s">
        <v>893</v>
      </c>
      <c r="C166" t="s">
        <v>1160</v>
      </c>
      <c r="D166" t="s">
        <v>71</v>
      </c>
      <c r="E166" t="s">
        <v>1144</v>
      </c>
      <c r="F166" s="1">
        <v>35.418422999999997</v>
      </c>
      <c r="G166" s="1">
        <v>35.104721069335938</v>
      </c>
      <c r="H166" s="1">
        <v>0.44364109635353088</v>
      </c>
      <c r="I166" s="23">
        <f>POWER(10,((F166-40.566)/-3.7937))</f>
        <v>22.744431307190201</v>
      </c>
      <c r="J166" s="23">
        <f t="shared" ref="J166" si="125">AVERAGE(I166:I167)</f>
        <v>28.014974579088417</v>
      </c>
      <c r="K166" s="23">
        <f t="shared" ref="K166" si="126">STDEV(I166:I167)</f>
        <v>7.4536737761927387</v>
      </c>
      <c r="L166">
        <v>1</v>
      </c>
      <c r="M166">
        <v>40</v>
      </c>
    </row>
    <row r="167" spans="1:13" x14ac:dyDescent="0.2">
      <c r="A167" t="s">
        <v>196</v>
      </c>
      <c r="B167" t="s">
        <v>893</v>
      </c>
      <c r="C167" t="s">
        <v>1160</v>
      </c>
      <c r="D167" t="s">
        <v>71</v>
      </c>
      <c r="E167" t="s">
        <v>1144</v>
      </c>
      <c r="F167" s="1">
        <v>34.791020000000003</v>
      </c>
      <c r="G167" s="1">
        <v>35.104721069335938</v>
      </c>
      <c r="H167" s="1">
        <v>0.44364109635353088</v>
      </c>
      <c r="I167" s="23">
        <f>POWER(10,((F167-40.566)/-3.7937))</f>
        <v>33.285517850986636</v>
      </c>
      <c r="L167">
        <v>1</v>
      </c>
      <c r="M167">
        <v>40</v>
      </c>
    </row>
    <row r="168" spans="1:13" x14ac:dyDescent="0.2">
      <c r="A168" t="s">
        <v>228</v>
      </c>
      <c r="B168" t="s">
        <v>894</v>
      </c>
      <c r="C168" t="s">
        <v>1160</v>
      </c>
      <c r="D168" t="s">
        <v>71</v>
      </c>
      <c r="E168" t="s">
        <v>1144</v>
      </c>
      <c r="F168" s="1">
        <v>34.278483999999999</v>
      </c>
      <c r="G168" s="1">
        <v>34.322509765625</v>
      </c>
      <c r="H168" s="1">
        <v>6.2258649617433548E-2</v>
      </c>
      <c r="I168" s="23">
        <f>POWER(10,((F168-40.566)/-3.7937))</f>
        <v>45.431512701717601</v>
      </c>
      <c r="J168" s="23">
        <f t="shared" ref="J168" si="127">AVERAGE(I168:I169)</f>
        <v>44.249459636389446</v>
      </c>
      <c r="K168" s="23">
        <f t="shared" ref="K168" si="128">STDEV(I168:I169)</f>
        <v>1.6716754764317723</v>
      </c>
      <c r="L168">
        <v>1</v>
      </c>
      <c r="M168">
        <v>40</v>
      </c>
    </row>
    <row r="169" spans="1:13" x14ac:dyDescent="0.2">
      <c r="A169" t="s">
        <v>267</v>
      </c>
      <c r="B169" t="s">
        <v>894</v>
      </c>
      <c r="C169" t="s">
        <v>1160</v>
      </c>
      <c r="D169" t="s">
        <v>71</v>
      </c>
      <c r="E169" t="s">
        <v>1144</v>
      </c>
      <c r="F169" s="1">
        <v>34.366529999999997</v>
      </c>
      <c r="G169" s="1">
        <v>34.322509765625</v>
      </c>
      <c r="H169" s="1">
        <v>6.2258649617433548E-2</v>
      </c>
      <c r="I169" s="23">
        <f>POWER(10,((F169-40.566)/-3.7937))</f>
        <v>43.067406571061284</v>
      </c>
      <c r="L169">
        <v>1</v>
      </c>
      <c r="M169">
        <v>40</v>
      </c>
    </row>
    <row r="170" spans="1:13" x14ac:dyDescent="0.2">
      <c r="A170" t="s">
        <v>299</v>
      </c>
      <c r="B170" t="s">
        <v>895</v>
      </c>
      <c r="C170" t="s">
        <v>1160</v>
      </c>
      <c r="D170" t="s">
        <v>71</v>
      </c>
      <c r="E170" t="s">
        <v>1144</v>
      </c>
      <c r="F170" s="1">
        <v>33.243926999999999</v>
      </c>
      <c r="G170" s="1">
        <v>33.617713928222656</v>
      </c>
      <c r="H170" s="1">
        <v>0.52861183881759644</v>
      </c>
      <c r="I170" s="23">
        <f>POWER(10,((F170-40.566)/-3.7937))</f>
        <v>85.125789737249463</v>
      </c>
      <c r="J170" s="23">
        <f t="shared" ref="J170" si="129">AVERAGE(I170:I171)</f>
        <v>69.600953998236008</v>
      </c>
      <c r="K170" s="23">
        <f t="shared" ref="K170" si="130">STDEV(I170:I171)</f>
        <v>21.955433255727336</v>
      </c>
      <c r="L170">
        <v>1</v>
      </c>
      <c r="M170">
        <v>40</v>
      </c>
    </row>
    <row r="171" spans="1:13" x14ac:dyDescent="0.2">
      <c r="A171" t="s">
        <v>338</v>
      </c>
      <c r="B171" t="s">
        <v>895</v>
      </c>
      <c r="C171" t="s">
        <v>1160</v>
      </c>
      <c r="D171" t="s">
        <v>71</v>
      </c>
      <c r="E171" t="s">
        <v>1144</v>
      </c>
      <c r="F171" s="1">
        <v>33.991497000000003</v>
      </c>
      <c r="G171" s="1">
        <v>33.617713928222656</v>
      </c>
      <c r="H171" s="1">
        <v>0.52861183881759644</v>
      </c>
      <c r="I171" s="23">
        <f>POWER(10,((F171-40.566)/-3.7937))</f>
        <v>54.076118259222554</v>
      </c>
      <c r="L171">
        <v>1</v>
      </c>
      <c r="M171">
        <v>40</v>
      </c>
    </row>
    <row r="172" spans="1:13" x14ac:dyDescent="0.2">
      <c r="A172" t="s">
        <v>370</v>
      </c>
      <c r="B172" t="s">
        <v>896</v>
      </c>
      <c r="C172" t="s">
        <v>1160</v>
      </c>
      <c r="D172" t="s">
        <v>71</v>
      </c>
      <c r="E172" t="s">
        <v>1144</v>
      </c>
      <c r="F172" t="s">
        <v>72</v>
      </c>
      <c r="I172" s="23" t="e">
        <f>POWER(10,((F172-40.566)/-3.7937))</f>
        <v>#VALUE!</v>
      </c>
      <c r="J172" s="23" t="e">
        <f t="shared" ref="J172" si="131">AVERAGE(I172:I173)</f>
        <v>#VALUE!</v>
      </c>
      <c r="K172" s="23" t="e">
        <f t="shared" ref="K172" si="132">STDEV(I172:I173)</f>
        <v>#VALUE!</v>
      </c>
      <c r="L172">
        <v>1</v>
      </c>
      <c r="M172">
        <v>40</v>
      </c>
    </row>
    <row r="173" spans="1:13" x14ac:dyDescent="0.2">
      <c r="A173" t="s">
        <v>409</v>
      </c>
      <c r="B173" t="s">
        <v>896</v>
      </c>
      <c r="C173" t="s">
        <v>1160</v>
      </c>
      <c r="D173" t="s">
        <v>71</v>
      </c>
      <c r="E173" t="s">
        <v>1144</v>
      </c>
      <c r="F173" t="s">
        <v>72</v>
      </c>
      <c r="I173" s="23" t="e">
        <f>POWER(10,((F173-40.566)/-3.7937))</f>
        <v>#VALUE!</v>
      </c>
      <c r="L173">
        <v>1</v>
      </c>
      <c r="M173">
        <v>40</v>
      </c>
    </row>
    <row r="174" spans="1:13" x14ac:dyDescent="0.2">
      <c r="A174" t="s">
        <v>441</v>
      </c>
      <c r="B174" t="s">
        <v>897</v>
      </c>
      <c r="C174" t="s">
        <v>1160</v>
      </c>
      <c r="D174" t="s">
        <v>71</v>
      </c>
      <c r="E174" t="s">
        <v>1144</v>
      </c>
      <c r="F174" t="s">
        <v>72</v>
      </c>
      <c r="I174" s="23" t="e">
        <f>POWER(10,((F174-40.566)/-3.7937))</f>
        <v>#VALUE!</v>
      </c>
      <c r="J174" s="23" t="e">
        <f t="shared" ref="J174" si="133">AVERAGE(I174:I175)</f>
        <v>#VALUE!</v>
      </c>
      <c r="K174" s="23" t="e">
        <f t="shared" ref="K174" si="134">STDEV(I174:I175)</f>
        <v>#VALUE!</v>
      </c>
      <c r="L174">
        <v>1</v>
      </c>
      <c r="M174">
        <v>40</v>
      </c>
    </row>
    <row r="175" spans="1:13" x14ac:dyDescent="0.2">
      <c r="A175" t="s">
        <v>480</v>
      </c>
      <c r="B175" t="s">
        <v>897</v>
      </c>
      <c r="C175" t="s">
        <v>1160</v>
      </c>
      <c r="D175" t="s">
        <v>71</v>
      </c>
      <c r="E175" t="s">
        <v>1144</v>
      </c>
      <c r="F175" t="s">
        <v>72</v>
      </c>
      <c r="I175" s="23" t="e">
        <f>POWER(10,((F175-40.566)/-3.7937))</f>
        <v>#VALUE!</v>
      </c>
      <c r="L175">
        <v>1</v>
      </c>
      <c r="M175">
        <v>40</v>
      </c>
    </row>
    <row r="176" spans="1:13" x14ac:dyDescent="0.2">
      <c r="A176" t="s">
        <v>512</v>
      </c>
      <c r="B176" t="s">
        <v>898</v>
      </c>
      <c r="C176" t="s">
        <v>1160</v>
      </c>
      <c r="D176" t="s">
        <v>71</v>
      </c>
      <c r="E176" t="s">
        <v>1144</v>
      </c>
      <c r="F176" t="s">
        <v>72</v>
      </c>
      <c r="I176" s="23" t="e">
        <f>POWER(10,((F176-40.566)/-3.7937))</f>
        <v>#VALUE!</v>
      </c>
      <c r="J176" s="23" t="e">
        <f t="shared" ref="J176" si="135">AVERAGE(I176:I177)</f>
        <v>#VALUE!</v>
      </c>
      <c r="K176" s="23" t="e">
        <f t="shared" ref="K176" si="136">STDEV(I176:I177)</f>
        <v>#VALUE!</v>
      </c>
      <c r="L176">
        <v>1</v>
      </c>
      <c r="M176">
        <v>40</v>
      </c>
    </row>
    <row r="177" spans="1:13" x14ac:dyDescent="0.2">
      <c r="A177" t="s">
        <v>550</v>
      </c>
      <c r="B177" t="s">
        <v>898</v>
      </c>
      <c r="C177" t="s">
        <v>1160</v>
      </c>
      <c r="D177" t="s">
        <v>71</v>
      </c>
      <c r="E177" t="s">
        <v>1144</v>
      </c>
      <c r="F177" t="s">
        <v>72</v>
      </c>
      <c r="I177" s="23" t="e">
        <f>POWER(10,((F177-40.566)/-3.7937))</f>
        <v>#VALUE!</v>
      </c>
      <c r="L177">
        <v>1</v>
      </c>
      <c r="M177">
        <v>40</v>
      </c>
    </row>
    <row r="178" spans="1:13" x14ac:dyDescent="0.2">
      <c r="A178" t="s">
        <v>582</v>
      </c>
      <c r="B178" t="s">
        <v>899</v>
      </c>
      <c r="C178" t="s">
        <v>1160</v>
      </c>
      <c r="D178" t="s">
        <v>71</v>
      </c>
      <c r="E178" t="s">
        <v>1144</v>
      </c>
      <c r="F178" s="1">
        <v>36.459662999999999</v>
      </c>
      <c r="G178" s="1">
        <v>36.459663391113281</v>
      </c>
      <c r="I178" s="23">
        <f>POWER(10,((F178-40.566)/-3.7937))</f>
        <v>12.089532888339226</v>
      </c>
      <c r="J178" s="23" t="e">
        <f t="shared" ref="J178" si="137">AVERAGE(I178:I179)</f>
        <v>#VALUE!</v>
      </c>
      <c r="K178" s="23" t="e">
        <f t="shared" ref="K178" si="138">STDEV(I178:I179)</f>
        <v>#VALUE!</v>
      </c>
      <c r="L178">
        <v>1</v>
      </c>
      <c r="M178">
        <v>40</v>
      </c>
    </row>
    <row r="179" spans="1:13" x14ac:dyDescent="0.2">
      <c r="A179" t="s">
        <v>619</v>
      </c>
      <c r="B179" t="s">
        <v>899</v>
      </c>
      <c r="C179" t="s">
        <v>1160</v>
      </c>
      <c r="D179" t="s">
        <v>71</v>
      </c>
      <c r="E179" t="s">
        <v>1144</v>
      </c>
      <c r="F179" t="s">
        <v>72</v>
      </c>
      <c r="G179" s="1">
        <v>36.459663391113281</v>
      </c>
      <c r="I179" s="23" t="e">
        <f>POWER(10,((F179-40.566)/-3.7937))</f>
        <v>#VALUE!</v>
      </c>
      <c r="L179">
        <v>1</v>
      </c>
      <c r="M179">
        <v>40</v>
      </c>
    </row>
    <row r="180" spans="1:13" x14ac:dyDescent="0.2">
      <c r="A180" t="s">
        <v>89</v>
      </c>
      <c r="B180" t="s">
        <v>900</v>
      </c>
      <c r="C180" t="s">
        <v>1160</v>
      </c>
      <c r="D180" t="s">
        <v>71</v>
      </c>
      <c r="E180" t="s">
        <v>1144</v>
      </c>
      <c r="F180" s="1">
        <v>27.026039999999998</v>
      </c>
      <c r="G180" s="1">
        <v>27.095844268798828</v>
      </c>
      <c r="H180" s="1">
        <v>9.8718032240867615E-2</v>
      </c>
      <c r="I180" s="23">
        <f>POWER(10,((F180-40.566)/-3.7937))</f>
        <v>3707.357795915605</v>
      </c>
      <c r="J180" s="23">
        <f t="shared" ref="J180" si="139">AVERAGE(I180:I181)</f>
        <v>3556.7569345359307</v>
      </c>
      <c r="K180" s="23">
        <f t="shared" ref="K180" si="140">STDEV(I180:I181)</f>
        <v>212.98178066820628</v>
      </c>
      <c r="L180">
        <v>1</v>
      </c>
      <c r="M180">
        <v>40</v>
      </c>
    </row>
    <row r="181" spans="1:13" x14ac:dyDescent="0.2">
      <c r="A181" t="s">
        <v>127</v>
      </c>
      <c r="B181" t="s">
        <v>900</v>
      </c>
      <c r="C181" t="s">
        <v>1160</v>
      </c>
      <c r="D181" t="s">
        <v>71</v>
      </c>
      <c r="E181" t="s">
        <v>1144</v>
      </c>
      <c r="F181" s="1">
        <v>27.165648000000001</v>
      </c>
      <c r="G181" s="1">
        <v>27.095844268798828</v>
      </c>
      <c r="H181" s="1">
        <v>9.8718032240867615E-2</v>
      </c>
      <c r="I181" s="23">
        <f>POWER(10,((F181-40.566)/-3.7937))</f>
        <v>3406.1560731562558</v>
      </c>
      <c r="L181">
        <v>1</v>
      </c>
      <c r="M181">
        <v>40</v>
      </c>
    </row>
    <row r="182" spans="1:13" x14ac:dyDescent="0.2">
      <c r="A182" t="s">
        <v>160</v>
      </c>
      <c r="B182" t="s">
        <v>901</v>
      </c>
      <c r="C182" t="s">
        <v>1160</v>
      </c>
      <c r="D182" t="s">
        <v>71</v>
      </c>
      <c r="E182" t="s">
        <v>1144</v>
      </c>
      <c r="F182" t="s">
        <v>72</v>
      </c>
      <c r="I182" s="23" t="e">
        <f>POWER(10,((F182-40.566)/-3.7937))</f>
        <v>#VALUE!</v>
      </c>
      <c r="J182" s="23" t="e">
        <f t="shared" ref="J182" si="141">AVERAGE(I182:I183)</f>
        <v>#VALUE!</v>
      </c>
      <c r="K182" s="23" t="e">
        <f t="shared" ref="K182" si="142">STDEV(I182:I183)</f>
        <v>#VALUE!</v>
      </c>
      <c r="L182">
        <v>1</v>
      </c>
      <c r="M182">
        <v>40</v>
      </c>
    </row>
    <row r="183" spans="1:13" x14ac:dyDescent="0.2">
      <c r="A183" t="s">
        <v>197</v>
      </c>
      <c r="B183" t="s">
        <v>901</v>
      </c>
      <c r="C183" t="s">
        <v>1160</v>
      </c>
      <c r="D183" t="s">
        <v>71</v>
      </c>
      <c r="E183" t="s">
        <v>1144</v>
      </c>
      <c r="F183" t="s">
        <v>72</v>
      </c>
      <c r="I183" s="23" t="e">
        <f>POWER(10,((F183-40.566)/-3.7937))</f>
        <v>#VALUE!</v>
      </c>
      <c r="L183">
        <v>1</v>
      </c>
      <c r="M183">
        <v>40</v>
      </c>
    </row>
    <row r="184" spans="1:13" x14ac:dyDescent="0.2">
      <c r="A184" t="s">
        <v>230</v>
      </c>
      <c r="B184" t="s">
        <v>902</v>
      </c>
      <c r="C184" t="s">
        <v>1160</v>
      </c>
      <c r="D184" t="s">
        <v>71</v>
      </c>
      <c r="E184" t="s">
        <v>1144</v>
      </c>
      <c r="F184" s="1">
        <v>37.309455999999997</v>
      </c>
      <c r="G184" s="1">
        <v>37.87042236328125</v>
      </c>
      <c r="H184" s="1">
        <v>0.79332643747329712</v>
      </c>
      <c r="I184" s="23">
        <f>POWER(10,((F184-40.566)/-3.7937))</f>
        <v>7.2178593329450198</v>
      </c>
      <c r="J184" s="23">
        <f t="shared" ref="J184" si="143">AVERAGE(I184:I185)</f>
        <v>5.4355249398641945</v>
      </c>
      <c r="K184" s="23">
        <f t="shared" ref="K184" si="144">STDEV(I184:I185)</f>
        <v>2.5206014713789231</v>
      </c>
      <c r="L184">
        <v>1</v>
      </c>
      <c r="M184">
        <v>40</v>
      </c>
    </row>
    <row r="185" spans="1:13" x14ac:dyDescent="0.2">
      <c r="A185" t="s">
        <v>268</v>
      </c>
      <c r="B185" t="s">
        <v>902</v>
      </c>
      <c r="C185" t="s">
        <v>1160</v>
      </c>
      <c r="D185" t="s">
        <v>71</v>
      </c>
      <c r="E185" t="s">
        <v>1144</v>
      </c>
      <c r="F185" s="1">
        <v>38.43139</v>
      </c>
      <c r="G185" s="1">
        <v>37.87042236328125</v>
      </c>
      <c r="H185" s="1">
        <v>0.79332643747329712</v>
      </c>
      <c r="I185" s="23">
        <f>POWER(10,((F185-40.566)/-3.7937))</f>
        <v>3.6531905467833701</v>
      </c>
      <c r="L185">
        <v>1</v>
      </c>
      <c r="M185">
        <v>40</v>
      </c>
    </row>
    <row r="186" spans="1:13" x14ac:dyDescent="0.2">
      <c r="A186" t="s">
        <v>301</v>
      </c>
      <c r="B186" t="s">
        <v>903</v>
      </c>
      <c r="C186" t="s">
        <v>1160</v>
      </c>
      <c r="D186" t="s">
        <v>71</v>
      </c>
      <c r="E186" t="s">
        <v>1144</v>
      </c>
      <c r="F186" s="1">
        <v>35.572178000000001</v>
      </c>
      <c r="G186" s="1">
        <v>34.90386962890625</v>
      </c>
      <c r="H186" s="1">
        <v>0.94512790441513062</v>
      </c>
      <c r="I186" s="23">
        <f>POWER(10,((F186-40.566)/-3.7937))</f>
        <v>20.717915021484924</v>
      </c>
      <c r="J186" s="23">
        <f t="shared" ref="J186" si="145">AVERAGE(I186:I187)</f>
        <v>33.674226571396197</v>
      </c>
      <c r="K186" s="23">
        <f t="shared" ref="K186" si="146">STDEV(I186:I187)</f>
        <v>18.322991512215701</v>
      </c>
      <c r="L186">
        <v>1</v>
      </c>
      <c r="M186">
        <v>40</v>
      </c>
    </row>
    <row r="187" spans="1:13" x14ac:dyDescent="0.2">
      <c r="A187" t="s">
        <v>339</v>
      </c>
      <c r="B187" t="s">
        <v>903</v>
      </c>
      <c r="C187" t="s">
        <v>1160</v>
      </c>
      <c r="D187" t="s">
        <v>71</v>
      </c>
      <c r="E187" t="s">
        <v>1144</v>
      </c>
      <c r="F187" s="1">
        <v>34.235565000000001</v>
      </c>
      <c r="G187" s="1">
        <v>34.90386962890625</v>
      </c>
      <c r="H187" s="1">
        <v>0.94512790441513062</v>
      </c>
      <c r="I187" s="23">
        <f>POWER(10,((F187-40.566)/-3.7937))</f>
        <v>46.630538121307474</v>
      </c>
      <c r="L187">
        <v>1</v>
      </c>
      <c r="M187">
        <v>40</v>
      </c>
    </row>
    <row r="188" spans="1:13" x14ac:dyDescent="0.2">
      <c r="A188" t="s">
        <v>372</v>
      </c>
      <c r="B188" t="s">
        <v>904</v>
      </c>
      <c r="C188" t="s">
        <v>1160</v>
      </c>
      <c r="D188" t="s">
        <v>71</v>
      </c>
      <c r="E188" t="s">
        <v>1144</v>
      </c>
      <c r="F188" s="1">
        <v>35.050488000000001</v>
      </c>
      <c r="G188" s="1">
        <v>34.878410339355469</v>
      </c>
      <c r="H188" s="1">
        <v>0.24335657060146332</v>
      </c>
      <c r="I188" s="23">
        <f>POWER(10,((F188-40.566)/-3.7937))</f>
        <v>28.435500358055577</v>
      </c>
      <c r="J188" s="23">
        <f t="shared" ref="J188" si="147">AVERAGE(I188:I189)</f>
        <v>31.738358263312065</v>
      </c>
      <c r="K188" s="23">
        <f t="shared" ref="K188" si="148">STDEV(I188:I189)</f>
        <v>4.6709464442049118</v>
      </c>
      <c r="L188">
        <v>1</v>
      </c>
      <c r="M188">
        <v>40</v>
      </c>
    </row>
    <row r="189" spans="1:13" x14ac:dyDescent="0.2">
      <c r="A189" t="s">
        <v>410</v>
      </c>
      <c r="B189" t="s">
        <v>904</v>
      </c>
      <c r="C189" t="s">
        <v>1160</v>
      </c>
      <c r="D189" t="s">
        <v>71</v>
      </c>
      <c r="E189" t="s">
        <v>1144</v>
      </c>
      <c r="F189" s="1">
        <v>34.706330000000001</v>
      </c>
      <c r="G189" s="1">
        <v>34.878410339355469</v>
      </c>
      <c r="H189" s="1">
        <v>0.24335657060146332</v>
      </c>
      <c r="I189" s="23">
        <f>POWER(10,((F189-40.566)/-3.7937))</f>
        <v>35.041216168568553</v>
      </c>
      <c r="L189">
        <v>1</v>
      </c>
      <c r="M189">
        <v>40</v>
      </c>
    </row>
    <row r="190" spans="1:13" x14ac:dyDescent="0.2">
      <c r="A190" t="s">
        <v>443</v>
      </c>
      <c r="B190" t="s">
        <v>905</v>
      </c>
      <c r="C190" t="s">
        <v>1160</v>
      </c>
      <c r="D190" t="s">
        <v>71</v>
      </c>
      <c r="E190" t="s">
        <v>1144</v>
      </c>
      <c r="F190" s="1">
        <v>18.035851999999998</v>
      </c>
      <c r="G190" s="1">
        <v>18.026012420654297</v>
      </c>
      <c r="H190" s="1">
        <v>1.3914529234170914E-2</v>
      </c>
      <c r="I190" s="23">
        <f>POWER(10,((F190-40.566)/-3.7937))</f>
        <v>868624.89974174695</v>
      </c>
      <c r="J190" s="23">
        <f t="shared" ref="J190" si="149">AVERAGE(I190:I191)</f>
        <v>873843.23564201337</v>
      </c>
      <c r="K190" s="23">
        <f t="shared" ref="K190" si="150">STDEV(I190:I191)</f>
        <v>7379.8414031752709</v>
      </c>
      <c r="L190">
        <v>1</v>
      </c>
      <c r="M190">
        <v>40</v>
      </c>
    </row>
    <row r="191" spans="1:13" x14ac:dyDescent="0.2">
      <c r="A191" t="s">
        <v>481</v>
      </c>
      <c r="B191" t="s">
        <v>905</v>
      </c>
      <c r="C191" t="s">
        <v>1160</v>
      </c>
      <c r="D191" t="s">
        <v>71</v>
      </c>
      <c r="E191" t="s">
        <v>1144</v>
      </c>
      <c r="F191" s="1">
        <v>18.016173999999999</v>
      </c>
      <c r="G191" s="1">
        <v>18.026012420654297</v>
      </c>
      <c r="H191" s="1">
        <v>1.3914529234170914E-2</v>
      </c>
      <c r="I191" s="23">
        <f>POWER(10,((F191-40.566)/-3.7937))</f>
        <v>879061.57154227991</v>
      </c>
      <c r="L191">
        <v>1</v>
      </c>
      <c r="M191">
        <v>40</v>
      </c>
    </row>
    <row r="192" spans="1:13" x14ac:dyDescent="0.2">
      <c r="A192" t="s">
        <v>514</v>
      </c>
      <c r="B192" t="s">
        <v>906</v>
      </c>
      <c r="C192" t="s">
        <v>1160</v>
      </c>
      <c r="D192" t="s">
        <v>71</v>
      </c>
      <c r="E192" t="s">
        <v>1144</v>
      </c>
      <c r="F192" s="1">
        <v>19.500813999999998</v>
      </c>
      <c r="G192" s="1">
        <v>19.424472808837891</v>
      </c>
      <c r="H192" s="1">
        <v>0.10796471685171127</v>
      </c>
      <c r="I192" s="23">
        <f>POWER(10,((F192-40.566)/-3.7937))</f>
        <v>357006.19464740518</v>
      </c>
      <c r="J192" s="23">
        <f t="shared" ref="J192" si="151">AVERAGE(I192:I193)</f>
        <v>374339.07526999095</v>
      </c>
      <c r="K192" s="23">
        <f t="shared" ref="K192" si="152">STDEV(I192:I193)</f>
        <v>24512.394851454654</v>
      </c>
      <c r="L192">
        <v>1</v>
      </c>
      <c r="M192">
        <v>40</v>
      </c>
    </row>
    <row r="193" spans="1:13" x14ac:dyDescent="0.2">
      <c r="A193" t="s">
        <v>551</v>
      </c>
      <c r="B193" t="s">
        <v>906</v>
      </c>
      <c r="C193" t="s">
        <v>1160</v>
      </c>
      <c r="D193" t="s">
        <v>71</v>
      </c>
      <c r="E193" t="s">
        <v>1144</v>
      </c>
      <c r="F193" s="1">
        <v>19.348130000000001</v>
      </c>
      <c r="G193" s="1">
        <v>19.424472808837891</v>
      </c>
      <c r="H193" s="1">
        <v>0.10796471685171127</v>
      </c>
      <c r="I193" s="23">
        <f>POWER(10,((F193-40.566)/-3.7937))</f>
        <v>391671.95589257678</v>
      </c>
      <c r="L193">
        <v>1</v>
      </c>
      <c r="M193">
        <v>40</v>
      </c>
    </row>
    <row r="194" spans="1:13" x14ac:dyDescent="0.2">
      <c r="A194" t="s">
        <v>584</v>
      </c>
      <c r="B194" t="s">
        <v>907</v>
      </c>
      <c r="C194" t="s">
        <v>1160</v>
      </c>
      <c r="D194" t="s">
        <v>71</v>
      </c>
      <c r="E194" t="s">
        <v>1144</v>
      </c>
      <c r="F194" s="1">
        <v>36.000362000000003</v>
      </c>
      <c r="G194" s="1">
        <v>35.671249389648438</v>
      </c>
      <c r="H194" s="1">
        <v>0.46543338894844055</v>
      </c>
      <c r="I194" s="23">
        <f>POWER(10,((F194-40.566)/-3.7937))</f>
        <v>15.976400006918826</v>
      </c>
      <c r="J194" s="23">
        <f t="shared" ref="J194" si="153">AVERAGE(I194:I195)</f>
        <v>19.899328149336512</v>
      </c>
      <c r="K194" s="23">
        <f t="shared" ref="K194" si="154">STDEV(I194:I195)</f>
        <v>5.5478581832221971</v>
      </c>
      <c r="L194">
        <v>1</v>
      </c>
      <c r="M194">
        <v>40</v>
      </c>
    </row>
    <row r="195" spans="1:13" x14ac:dyDescent="0.2">
      <c r="A195" t="s">
        <v>620</v>
      </c>
      <c r="B195" t="s">
        <v>907</v>
      </c>
      <c r="C195" t="s">
        <v>1160</v>
      </c>
      <c r="D195" t="s">
        <v>71</v>
      </c>
      <c r="E195" t="s">
        <v>1144</v>
      </c>
      <c r="F195" s="1">
        <v>35.342140000000001</v>
      </c>
      <c r="G195" s="1">
        <v>35.671249389648438</v>
      </c>
      <c r="H195" s="1">
        <v>0.46543338894844055</v>
      </c>
      <c r="I195" s="23">
        <f>POWER(10,((F195-40.566)/-3.7937))</f>
        <v>23.822256291754201</v>
      </c>
      <c r="L195">
        <v>1</v>
      </c>
      <c r="M195">
        <v>40</v>
      </c>
    </row>
    <row r="196" spans="1:13" x14ac:dyDescent="0.2">
      <c r="A196" t="s">
        <v>91</v>
      </c>
      <c r="B196" t="s">
        <v>908</v>
      </c>
      <c r="C196" t="s">
        <v>1160</v>
      </c>
      <c r="D196" t="s">
        <v>71</v>
      </c>
      <c r="E196" t="s">
        <v>1144</v>
      </c>
      <c r="F196" s="1">
        <v>36.029823</v>
      </c>
      <c r="G196" s="1">
        <v>36.729156494140625</v>
      </c>
      <c r="H196" s="1">
        <v>0.98900645971298218</v>
      </c>
      <c r="I196" s="23">
        <f>POWER(10,((F196-40.566)/-3.7937))</f>
        <v>15.693259493686309</v>
      </c>
      <c r="J196" s="23">
        <f t="shared" ref="J196" si="155">AVERAGE(I196:I197)</f>
        <v>11.204018738280455</v>
      </c>
      <c r="K196" s="23">
        <f t="shared" ref="K196" si="156">STDEV(I196:I197)</f>
        <v>6.348745161052995</v>
      </c>
      <c r="L196">
        <v>1</v>
      </c>
      <c r="M196">
        <v>40</v>
      </c>
    </row>
    <row r="197" spans="1:13" x14ac:dyDescent="0.2">
      <c r="A197" t="s">
        <v>128</v>
      </c>
      <c r="B197" t="s">
        <v>908</v>
      </c>
      <c r="C197" t="s">
        <v>1160</v>
      </c>
      <c r="D197" t="s">
        <v>71</v>
      </c>
      <c r="E197" t="s">
        <v>1144</v>
      </c>
      <c r="F197" s="1">
        <v>37.428489999999996</v>
      </c>
      <c r="G197" s="1">
        <v>36.729156494140625</v>
      </c>
      <c r="H197" s="1">
        <v>0.98900645971298218</v>
      </c>
      <c r="I197" s="23">
        <f>POWER(10,((F197-40.566)/-3.7937))</f>
        <v>6.714777982874601</v>
      </c>
      <c r="L197">
        <v>1</v>
      </c>
      <c r="M197">
        <v>40</v>
      </c>
    </row>
    <row r="198" spans="1:13" x14ac:dyDescent="0.2">
      <c r="A198" t="s">
        <v>162</v>
      </c>
      <c r="B198" t="s">
        <v>909</v>
      </c>
      <c r="C198" t="s">
        <v>1160</v>
      </c>
      <c r="D198" t="s">
        <v>71</v>
      </c>
      <c r="E198" t="s">
        <v>1144</v>
      </c>
      <c r="F198" s="1">
        <v>33.954974999999997</v>
      </c>
      <c r="G198" s="1">
        <v>34.261238098144531</v>
      </c>
      <c r="H198" s="1">
        <v>0.43312123417854309</v>
      </c>
      <c r="I198" s="23">
        <f>POWER(10,((F198-40.566)/-3.7937))</f>
        <v>55.288209083956225</v>
      </c>
      <c r="J198" s="23">
        <f t="shared" ref="J198" si="157">AVERAGE(I198:I199)</f>
        <v>46.705033208347537</v>
      </c>
      <c r="K198" s="23">
        <f t="shared" ref="K198" si="158">STDEV(I198:I199)</f>
        <v>12.138443731519374</v>
      </c>
      <c r="L198">
        <v>1</v>
      </c>
      <c r="M198">
        <v>40</v>
      </c>
    </row>
    <row r="199" spans="1:13" x14ac:dyDescent="0.2">
      <c r="A199" t="s">
        <v>198</v>
      </c>
      <c r="B199" t="s">
        <v>909</v>
      </c>
      <c r="C199" t="s">
        <v>1160</v>
      </c>
      <c r="D199" t="s">
        <v>71</v>
      </c>
      <c r="E199" t="s">
        <v>1144</v>
      </c>
      <c r="F199" s="1">
        <v>34.567500000000003</v>
      </c>
      <c r="G199" s="1">
        <v>34.261238098144531</v>
      </c>
      <c r="H199" s="1">
        <v>0.43312123417854309</v>
      </c>
      <c r="I199" s="23">
        <f>POWER(10,((F199-40.566)/-3.7937))</f>
        <v>38.121857332738848</v>
      </c>
      <c r="L199">
        <v>1</v>
      </c>
      <c r="M199">
        <v>40</v>
      </c>
    </row>
    <row r="200" spans="1:13" x14ac:dyDescent="0.2">
      <c r="A200" t="s">
        <v>232</v>
      </c>
      <c r="B200" t="s">
        <v>910</v>
      </c>
      <c r="C200" t="s">
        <v>1160</v>
      </c>
      <c r="D200" t="s">
        <v>71</v>
      </c>
      <c r="E200" t="s">
        <v>1144</v>
      </c>
      <c r="F200" s="1">
        <v>34.994613999999999</v>
      </c>
      <c r="G200" s="1">
        <v>35.04620361328125</v>
      </c>
      <c r="H200" s="1">
        <v>7.2961926460266113E-2</v>
      </c>
      <c r="I200" s="23">
        <f>POWER(10,((F200-40.566)/-3.7937))</f>
        <v>29.416363023197384</v>
      </c>
      <c r="J200" s="23">
        <f t="shared" ref="J200" si="159">AVERAGE(I200:I201)</f>
        <v>28.523486200169298</v>
      </c>
      <c r="K200" s="23">
        <f t="shared" ref="K200" si="160">STDEV(I200:I201)</f>
        <v>1.262718512654921</v>
      </c>
      <c r="L200">
        <v>1</v>
      </c>
      <c r="M200">
        <v>40</v>
      </c>
    </row>
    <row r="201" spans="1:13" x14ac:dyDescent="0.2">
      <c r="A201" t="s">
        <v>269</v>
      </c>
      <c r="B201" t="s">
        <v>910</v>
      </c>
      <c r="C201" t="s">
        <v>1160</v>
      </c>
      <c r="D201" t="s">
        <v>71</v>
      </c>
      <c r="E201" t="s">
        <v>1144</v>
      </c>
      <c r="F201" s="1">
        <v>35.097797</v>
      </c>
      <c r="G201" s="1">
        <v>35.04620361328125</v>
      </c>
      <c r="H201" s="1">
        <v>7.2961926460266113E-2</v>
      </c>
      <c r="I201" s="23">
        <f>POWER(10,((F201-40.566)/-3.7937))</f>
        <v>27.630609377141212</v>
      </c>
      <c r="L201">
        <v>1</v>
      </c>
      <c r="M201">
        <v>40</v>
      </c>
    </row>
    <row r="202" spans="1:13" x14ac:dyDescent="0.2">
      <c r="A202" t="s">
        <v>303</v>
      </c>
      <c r="B202" t="s">
        <v>911</v>
      </c>
      <c r="C202" t="s">
        <v>1160</v>
      </c>
      <c r="D202" t="s">
        <v>71</v>
      </c>
      <c r="E202" t="s">
        <v>1144</v>
      </c>
      <c r="F202" s="1">
        <v>32.386313999999999</v>
      </c>
      <c r="G202" s="1">
        <v>32.523921966552734</v>
      </c>
      <c r="H202" s="1">
        <v>0.19460649788379669</v>
      </c>
      <c r="I202" s="23">
        <f>POWER(10,((F202-40.566)/-3.7937))</f>
        <v>143.25954691664242</v>
      </c>
      <c r="J202" s="23">
        <f t="shared" ref="J202" si="161">AVERAGE(I202:I203)</f>
        <v>132.2402978698197</v>
      </c>
      <c r="K202" s="23">
        <f t="shared" ref="K202" si="162">STDEV(I202:I203)</f>
        <v>15.583571449183514</v>
      </c>
      <c r="L202">
        <v>1</v>
      </c>
      <c r="M202">
        <v>40</v>
      </c>
    </row>
    <row r="203" spans="1:13" x14ac:dyDescent="0.2">
      <c r="A203" t="s">
        <v>340</v>
      </c>
      <c r="B203" t="s">
        <v>911</v>
      </c>
      <c r="C203" t="s">
        <v>1160</v>
      </c>
      <c r="D203" t="s">
        <v>71</v>
      </c>
      <c r="E203" t="s">
        <v>1144</v>
      </c>
      <c r="F203" s="1">
        <v>32.661529999999999</v>
      </c>
      <c r="G203" s="1">
        <v>32.523921966552734</v>
      </c>
      <c r="H203" s="1">
        <v>0.19460649788379669</v>
      </c>
      <c r="I203" s="23">
        <f>POWER(10,((F203-40.566)/-3.7937))</f>
        <v>121.22104882299695</v>
      </c>
      <c r="L203">
        <v>1</v>
      </c>
      <c r="M203">
        <v>40</v>
      </c>
    </row>
    <row r="204" spans="1:13" x14ac:dyDescent="0.2">
      <c r="A204" t="s">
        <v>374</v>
      </c>
      <c r="B204" t="s">
        <v>912</v>
      </c>
      <c r="C204" t="s">
        <v>1160</v>
      </c>
      <c r="D204" t="s">
        <v>71</v>
      </c>
      <c r="E204" t="s">
        <v>1144</v>
      </c>
      <c r="F204" s="1">
        <v>35.488148000000002</v>
      </c>
      <c r="G204" s="1">
        <v>36.030479431152344</v>
      </c>
      <c r="H204" s="1">
        <v>0.76697283983230591</v>
      </c>
      <c r="I204" s="23">
        <f>POWER(10,((F204-40.566)/-3.7937))</f>
        <v>21.801979525608253</v>
      </c>
      <c r="J204" s="23">
        <f t="shared" ref="J204" si="163">AVERAGE(I204:I205)</f>
        <v>16.54456803034164</v>
      </c>
      <c r="K204" s="23">
        <f t="shared" ref="K204" si="164">STDEV(I204:I205)</f>
        <v>7.4351026395822535</v>
      </c>
      <c r="L204">
        <v>1</v>
      </c>
      <c r="M204">
        <v>40</v>
      </c>
    </row>
    <row r="205" spans="1:13" x14ac:dyDescent="0.2">
      <c r="A205" t="s">
        <v>411</v>
      </c>
      <c r="B205" t="s">
        <v>912</v>
      </c>
      <c r="C205" t="s">
        <v>1160</v>
      </c>
      <c r="D205" t="s">
        <v>71</v>
      </c>
      <c r="E205" t="s">
        <v>1144</v>
      </c>
      <c r="F205" s="1">
        <v>36.572809999999997</v>
      </c>
      <c r="G205" s="1">
        <v>36.030479431152344</v>
      </c>
      <c r="H205" s="1">
        <v>0.76697283983230591</v>
      </c>
      <c r="I205" s="23">
        <f>POWER(10,((F205-40.566)/-3.7937))</f>
        <v>11.287156535075026</v>
      </c>
      <c r="L205">
        <v>1</v>
      </c>
      <c r="M205">
        <v>40</v>
      </c>
    </row>
    <row r="206" spans="1:13" x14ac:dyDescent="0.2">
      <c r="A206" t="s">
        <v>445</v>
      </c>
      <c r="B206" t="s">
        <v>913</v>
      </c>
      <c r="C206" t="s">
        <v>1160</v>
      </c>
      <c r="D206" t="s">
        <v>71</v>
      </c>
      <c r="E206" t="s">
        <v>1144</v>
      </c>
      <c r="F206" s="1">
        <v>37.316352999999999</v>
      </c>
      <c r="G206" s="1">
        <v>36.1099853515625</v>
      </c>
      <c r="H206" s="1">
        <v>1.7060612440109253</v>
      </c>
      <c r="I206" s="23">
        <f>POWER(10,((F206-40.566)/-3.7937))</f>
        <v>7.1877075738788863</v>
      </c>
      <c r="J206" s="23">
        <f t="shared" ref="J206" si="165">AVERAGE(I206:I207)</f>
        <v>19.137219411734154</v>
      </c>
      <c r="K206" s="23">
        <f t="shared" ref="K206" si="166">STDEV(I206:I207)</f>
        <v>16.899161704832764</v>
      </c>
      <c r="L206">
        <v>1</v>
      </c>
      <c r="M206">
        <v>40</v>
      </c>
    </row>
    <row r="207" spans="1:13" x14ac:dyDescent="0.2">
      <c r="A207" t="s">
        <v>482</v>
      </c>
      <c r="B207" t="s">
        <v>913</v>
      </c>
      <c r="C207" t="s">
        <v>1160</v>
      </c>
      <c r="D207" t="s">
        <v>71</v>
      </c>
      <c r="E207" t="s">
        <v>1144</v>
      </c>
      <c r="F207" s="1">
        <v>34.903618000000002</v>
      </c>
      <c r="G207" s="1">
        <v>36.1099853515625</v>
      </c>
      <c r="H207" s="1">
        <v>1.7060612440109253</v>
      </c>
      <c r="I207" s="23">
        <f>POWER(10,((F207-40.566)/-3.7937))</f>
        <v>31.08673124958942</v>
      </c>
      <c r="L207">
        <v>1</v>
      </c>
      <c r="M207">
        <v>40</v>
      </c>
    </row>
    <row r="208" spans="1:13" x14ac:dyDescent="0.2">
      <c r="A208" t="s">
        <v>516</v>
      </c>
      <c r="B208" t="s">
        <v>914</v>
      </c>
      <c r="C208" t="s">
        <v>1160</v>
      </c>
      <c r="D208" t="s">
        <v>71</v>
      </c>
      <c r="E208" t="s">
        <v>1144</v>
      </c>
      <c r="F208" s="1">
        <v>35.704493999999997</v>
      </c>
      <c r="G208" s="1">
        <v>35.023971557617188</v>
      </c>
      <c r="H208" s="1">
        <v>0.96240472793579102</v>
      </c>
      <c r="I208" s="23">
        <f>POWER(10,((F208-40.566)/-3.7937))</f>
        <v>19.119134290124347</v>
      </c>
      <c r="J208" s="23">
        <f t="shared" ref="J208" si="167">AVERAGE(I208:I209)</f>
        <v>31.397045878170303</v>
      </c>
      <c r="K208" s="23">
        <f t="shared" ref="K208" si="168">STDEV(I208:I209)</f>
        <v>17.363589085432363</v>
      </c>
      <c r="L208">
        <v>1</v>
      </c>
      <c r="M208">
        <v>40</v>
      </c>
    </row>
    <row r="209" spans="1:13" x14ac:dyDescent="0.2">
      <c r="A209" t="s">
        <v>552</v>
      </c>
      <c r="B209" t="s">
        <v>914</v>
      </c>
      <c r="C209" t="s">
        <v>1160</v>
      </c>
      <c r="D209" t="s">
        <v>71</v>
      </c>
      <c r="E209" t="s">
        <v>1144</v>
      </c>
      <c r="F209" s="1">
        <v>34.343449999999997</v>
      </c>
      <c r="G209" s="1">
        <v>35.023971557617188</v>
      </c>
      <c r="H209" s="1">
        <v>0.96240472793579102</v>
      </c>
      <c r="I209" s="23">
        <f>POWER(10,((F209-40.566)/-3.7937))</f>
        <v>43.674957466216256</v>
      </c>
      <c r="L209">
        <v>1</v>
      </c>
      <c r="M209">
        <v>40</v>
      </c>
    </row>
    <row r="210" spans="1:13" x14ac:dyDescent="0.2">
      <c r="A210" t="s">
        <v>586</v>
      </c>
      <c r="B210" t="s">
        <v>915</v>
      </c>
      <c r="C210" t="s">
        <v>1160</v>
      </c>
      <c r="D210" t="s">
        <v>71</v>
      </c>
      <c r="E210" t="s">
        <v>1144</v>
      </c>
      <c r="F210" s="1">
        <v>35.694476999999999</v>
      </c>
      <c r="G210" s="1">
        <v>36.641624450683594</v>
      </c>
      <c r="H210" s="1">
        <v>1.3394713401794434</v>
      </c>
      <c r="I210" s="23">
        <f>POWER(10,((F210-40.566)/-3.7937))</f>
        <v>19.235729171665188</v>
      </c>
      <c r="J210" s="23">
        <f t="shared" ref="J210" si="169">AVERAGE(I210:I211)</f>
        <v>12.664013207569338</v>
      </c>
      <c r="K210" s="23">
        <f t="shared" ref="K210" si="170">STDEV(I210:I211)</f>
        <v>9.2938098444881287</v>
      </c>
      <c r="L210">
        <v>1</v>
      </c>
      <c r="M210">
        <v>40</v>
      </c>
    </row>
    <row r="211" spans="1:13" x14ac:dyDescent="0.2">
      <c r="A211" t="s">
        <v>621</v>
      </c>
      <c r="B211" t="s">
        <v>915</v>
      </c>
      <c r="C211" t="s">
        <v>1160</v>
      </c>
      <c r="D211" t="s">
        <v>71</v>
      </c>
      <c r="E211" t="s">
        <v>1144</v>
      </c>
      <c r="F211" s="1">
        <v>37.588776000000003</v>
      </c>
      <c r="G211" s="1">
        <v>36.641624450683594</v>
      </c>
      <c r="H211" s="1">
        <v>1.3394713401794434</v>
      </c>
      <c r="I211" s="23">
        <f>POWER(10,((F211-40.566)/-3.7937))</f>
        <v>6.0922972434734879</v>
      </c>
      <c r="L211">
        <v>1</v>
      </c>
      <c r="M211">
        <v>40</v>
      </c>
    </row>
    <row r="212" spans="1:13" x14ac:dyDescent="0.2">
      <c r="A212" t="s">
        <v>93</v>
      </c>
      <c r="B212" t="s">
        <v>916</v>
      </c>
      <c r="C212" t="s">
        <v>1160</v>
      </c>
      <c r="D212" t="s">
        <v>71</v>
      </c>
      <c r="E212" t="s">
        <v>1144</v>
      </c>
      <c r="F212" s="1">
        <v>18.067668999999999</v>
      </c>
      <c r="G212" s="1">
        <v>17.905799865722656</v>
      </c>
      <c r="H212" s="1">
        <v>0.22891740500926971</v>
      </c>
      <c r="I212" s="23">
        <f>POWER(10,((F212-40.566)/-3.7937))</f>
        <v>852011.53670629871</v>
      </c>
      <c r="J212" s="23">
        <f t="shared" ref="J212" si="171">AVERAGE(I212:I213)</f>
        <v>944508.95690242888</v>
      </c>
      <c r="K212" s="23">
        <f t="shared" ref="K212" si="172">STDEV(I212:I213)</f>
        <v>130811.10612589032</v>
      </c>
      <c r="L212">
        <v>1</v>
      </c>
      <c r="M212">
        <v>40</v>
      </c>
    </row>
    <row r="213" spans="1:13" x14ac:dyDescent="0.2">
      <c r="A213" t="s">
        <v>129</v>
      </c>
      <c r="B213" t="s">
        <v>916</v>
      </c>
      <c r="C213" t="s">
        <v>1160</v>
      </c>
      <c r="D213" t="s">
        <v>71</v>
      </c>
      <c r="E213" t="s">
        <v>1144</v>
      </c>
      <c r="F213" s="1">
        <v>17.743929999999999</v>
      </c>
      <c r="G213" s="1">
        <v>17.905799865722656</v>
      </c>
      <c r="H213" s="1">
        <v>0.22891740500926971</v>
      </c>
      <c r="I213" s="23">
        <f>POWER(10,((F213-40.566)/-3.7937))</f>
        <v>1037006.3770985591</v>
      </c>
      <c r="L213">
        <v>1</v>
      </c>
      <c r="M213">
        <v>40</v>
      </c>
    </row>
    <row r="214" spans="1:13" x14ac:dyDescent="0.2">
      <c r="A214" t="s">
        <v>164</v>
      </c>
      <c r="B214" t="s">
        <v>917</v>
      </c>
      <c r="C214" t="s">
        <v>1160</v>
      </c>
      <c r="D214" t="s">
        <v>71</v>
      </c>
      <c r="E214" t="s">
        <v>1144</v>
      </c>
      <c r="F214" s="1">
        <v>21.374502</v>
      </c>
      <c r="G214" s="1">
        <v>21.329334259033203</v>
      </c>
      <c r="H214" s="1">
        <v>6.3875742256641388E-2</v>
      </c>
      <c r="I214" s="23">
        <f>POWER(10,((F214-40.566)/-3.7937))</f>
        <v>114493.58052460772</v>
      </c>
      <c r="J214" s="23">
        <f t="shared" ref="J214" si="173">AVERAGE(I214:I215)</f>
        <v>117719.95872378106</v>
      </c>
      <c r="K214" s="23">
        <f t="shared" ref="K214" si="174">STDEV(I214:I215)</f>
        <v>4562.7878066158219</v>
      </c>
      <c r="L214">
        <v>1</v>
      </c>
      <c r="M214">
        <v>40</v>
      </c>
    </row>
    <row r="215" spans="1:13" x14ac:dyDescent="0.2">
      <c r="A215" t="s">
        <v>199</v>
      </c>
      <c r="B215" t="s">
        <v>917</v>
      </c>
      <c r="C215" t="s">
        <v>1160</v>
      </c>
      <c r="D215" t="s">
        <v>71</v>
      </c>
      <c r="E215" t="s">
        <v>1144</v>
      </c>
      <c r="F215" s="1">
        <v>21.284168000000001</v>
      </c>
      <c r="G215" s="1">
        <v>21.329334259033203</v>
      </c>
      <c r="H215" s="1">
        <v>6.3875742256641388E-2</v>
      </c>
      <c r="I215" s="23">
        <f>POWER(10,((F215-40.566)/-3.7937))</f>
        <v>120946.3369229544</v>
      </c>
      <c r="L215">
        <v>1</v>
      </c>
      <c r="M215">
        <v>40</v>
      </c>
    </row>
    <row r="216" spans="1:13" x14ac:dyDescent="0.2">
      <c r="A216" t="s">
        <v>234</v>
      </c>
      <c r="B216" t="s">
        <v>918</v>
      </c>
      <c r="C216" t="s">
        <v>1160</v>
      </c>
      <c r="D216" t="s">
        <v>71</v>
      </c>
      <c r="E216" t="s">
        <v>1144</v>
      </c>
      <c r="F216" s="1">
        <v>19.074081</v>
      </c>
      <c r="G216" s="1">
        <v>19.378503799438477</v>
      </c>
      <c r="H216" s="1">
        <v>0.43051826953887939</v>
      </c>
      <c r="I216" s="23">
        <f>POWER(10,((F216-40.566)/-3.7937))</f>
        <v>462551.82361013361</v>
      </c>
      <c r="J216" s="23">
        <f t="shared" ref="J216" si="175">AVERAGE(I216:I217)</f>
        <v>391099.89881032414</v>
      </c>
      <c r="K216" s="23">
        <f t="shared" ref="K216" si="176">STDEV(I216:I217)</f>
        <v>101048.28110955303</v>
      </c>
      <c r="L216">
        <v>1</v>
      </c>
      <c r="M216">
        <v>40</v>
      </c>
    </row>
    <row r="217" spans="1:13" x14ac:dyDescent="0.2">
      <c r="A217" t="s">
        <v>270</v>
      </c>
      <c r="B217" t="s">
        <v>918</v>
      </c>
      <c r="C217" t="s">
        <v>1160</v>
      </c>
      <c r="D217" t="s">
        <v>71</v>
      </c>
      <c r="E217" t="s">
        <v>1144</v>
      </c>
      <c r="F217" s="1">
        <v>19.682925999999998</v>
      </c>
      <c r="G217" s="1">
        <v>19.378503799438477</v>
      </c>
      <c r="H217" s="1">
        <v>0.43051826953887939</v>
      </c>
      <c r="I217" s="23">
        <f>POWER(10,((F217-40.566)/-3.7937))</f>
        <v>319647.97401051468</v>
      </c>
      <c r="L217">
        <v>1</v>
      </c>
      <c r="M217">
        <v>40</v>
      </c>
    </row>
    <row r="218" spans="1:13" x14ac:dyDescent="0.2">
      <c r="A218" t="s">
        <v>305</v>
      </c>
      <c r="B218" t="s">
        <v>919</v>
      </c>
      <c r="C218" t="s">
        <v>1160</v>
      </c>
      <c r="D218" t="s">
        <v>71</v>
      </c>
      <c r="E218" t="s">
        <v>1144</v>
      </c>
      <c r="F218" s="1">
        <v>33.523319999999998</v>
      </c>
      <c r="G218" s="1">
        <v>33.612293243408203</v>
      </c>
      <c r="H218" s="1">
        <v>0.12582823634147644</v>
      </c>
      <c r="I218" s="23">
        <f>POWER(10,((F218-40.566)/-3.7937))</f>
        <v>71.847983239526101</v>
      </c>
      <c r="J218" s="23">
        <f t="shared" ref="J218" si="177">AVERAGE(I218:I219)</f>
        <v>68.170200541274824</v>
      </c>
      <c r="K218" s="23">
        <f t="shared" ref="K218" si="178">STDEV(I218:I219)</f>
        <v>5.2011701713280729</v>
      </c>
      <c r="L218">
        <v>1</v>
      </c>
      <c r="M218">
        <v>40</v>
      </c>
    </row>
    <row r="219" spans="1:13" x14ac:dyDescent="0.2">
      <c r="A219" t="s">
        <v>341</v>
      </c>
      <c r="B219" t="s">
        <v>919</v>
      </c>
      <c r="C219" t="s">
        <v>1160</v>
      </c>
      <c r="D219" t="s">
        <v>71</v>
      </c>
      <c r="E219" t="s">
        <v>1144</v>
      </c>
      <c r="F219" s="1">
        <v>33.701267000000001</v>
      </c>
      <c r="G219" s="1">
        <v>33.612293243408203</v>
      </c>
      <c r="H219" s="1">
        <v>0.12582823634147644</v>
      </c>
      <c r="I219" s="23">
        <f>POWER(10,((F219-40.566)/-3.7937))</f>
        <v>64.492417843023546</v>
      </c>
      <c r="L219">
        <v>1</v>
      </c>
      <c r="M219">
        <v>40</v>
      </c>
    </row>
    <row r="220" spans="1:13" x14ac:dyDescent="0.2">
      <c r="A220" t="s">
        <v>376</v>
      </c>
      <c r="B220" t="s">
        <v>920</v>
      </c>
      <c r="C220" t="s">
        <v>1160</v>
      </c>
      <c r="D220" t="s">
        <v>71</v>
      </c>
      <c r="E220" t="s">
        <v>1144</v>
      </c>
      <c r="F220" s="1">
        <v>27.741610999999999</v>
      </c>
      <c r="G220" s="1">
        <v>28.093219757080078</v>
      </c>
      <c r="H220" s="1">
        <v>0.4972478449344635</v>
      </c>
      <c r="I220" s="23">
        <f>POWER(10,((F220-40.566)/-3.7937))</f>
        <v>2401.2845700590351</v>
      </c>
      <c r="J220" s="23">
        <f t="shared" ref="J220" si="179">AVERAGE(I220:I221)</f>
        <v>1984.1616628267861</v>
      </c>
      <c r="K220" s="23">
        <f t="shared" ref="K220" si="180">STDEV(I220:I221)</f>
        <v>589.90087258434187</v>
      </c>
      <c r="L220">
        <v>1</v>
      </c>
      <c r="M220">
        <v>40</v>
      </c>
    </row>
    <row r="221" spans="1:13" x14ac:dyDescent="0.2">
      <c r="A221" t="s">
        <v>412</v>
      </c>
      <c r="B221" t="s">
        <v>920</v>
      </c>
      <c r="C221" t="s">
        <v>1160</v>
      </c>
      <c r="D221" t="s">
        <v>71</v>
      </c>
      <c r="E221" t="s">
        <v>1144</v>
      </c>
      <c r="F221" s="1">
        <v>28.444825999999999</v>
      </c>
      <c r="G221" s="1">
        <v>28.093219757080078</v>
      </c>
      <c r="H221" s="1">
        <v>0.4972478449344635</v>
      </c>
      <c r="I221" s="23">
        <f>POWER(10,((F221-40.566)/-3.7937))</f>
        <v>1567.0387555945374</v>
      </c>
      <c r="L221">
        <v>1</v>
      </c>
      <c r="M221">
        <v>40</v>
      </c>
    </row>
    <row r="222" spans="1:13" x14ac:dyDescent="0.2">
      <c r="A222" t="s">
        <v>447</v>
      </c>
      <c r="B222" t="s">
        <v>921</v>
      </c>
      <c r="C222" t="s">
        <v>1160</v>
      </c>
      <c r="D222" t="s">
        <v>71</v>
      </c>
      <c r="E222" t="s">
        <v>1144</v>
      </c>
      <c r="F222" s="1">
        <v>24.473095000000001</v>
      </c>
      <c r="G222" s="1">
        <v>24.820747375488281</v>
      </c>
      <c r="H222" s="1">
        <v>0.4916534423828125</v>
      </c>
      <c r="I222" s="23">
        <f>POWER(10,((F222-40.566)/-3.7937))</f>
        <v>17458.535181389412</v>
      </c>
      <c r="J222" s="23">
        <f t="shared" ref="J222" si="181">AVERAGE(I222:I223)</f>
        <v>14453.265637351886</v>
      </c>
      <c r="K222" s="23">
        <f t="shared" ref="K222" si="182">STDEV(I222:I223)</f>
        <v>4250.092947764676</v>
      </c>
      <c r="L222">
        <v>1</v>
      </c>
      <c r="M222">
        <v>40</v>
      </c>
    </row>
    <row r="223" spans="1:13" x14ac:dyDescent="0.2">
      <c r="A223" t="s">
        <v>483</v>
      </c>
      <c r="B223" t="s">
        <v>921</v>
      </c>
      <c r="C223" t="s">
        <v>1160</v>
      </c>
      <c r="D223" t="s">
        <v>71</v>
      </c>
      <c r="E223" t="s">
        <v>1144</v>
      </c>
      <c r="F223" s="1">
        <v>25.168398</v>
      </c>
      <c r="G223" s="1">
        <v>24.820747375488281</v>
      </c>
      <c r="H223" s="1">
        <v>0.4916534423828125</v>
      </c>
      <c r="I223" s="23">
        <f>POWER(10,((F223-40.566)/-3.7937))</f>
        <v>11447.996093314359</v>
      </c>
      <c r="L223">
        <v>1</v>
      </c>
      <c r="M223">
        <v>40</v>
      </c>
    </row>
    <row r="224" spans="1:13" x14ac:dyDescent="0.2">
      <c r="A224" t="s">
        <v>518</v>
      </c>
      <c r="B224" t="s">
        <v>922</v>
      </c>
      <c r="C224" t="s">
        <v>1160</v>
      </c>
      <c r="D224" t="s">
        <v>71</v>
      </c>
      <c r="E224" t="s">
        <v>1144</v>
      </c>
      <c r="F224" s="1">
        <v>30.552986000000001</v>
      </c>
      <c r="G224" s="1">
        <v>30.871677398681641</v>
      </c>
      <c r="H224" s="1">
        <v>0.45069748163223267</v>
      </c>
      <c r="I224" s="23">
        <f>POWER(10,((F224-40.566)/-3.7937))</f>
        <v>435.8926013822026</v>
      </c>
      <c r="J224" s="23">
        <f t="shared" ref="J224" si="183">AVERAGE(I224:I225)</f>
        <v>365.97250022867956</v>
      </c>
      <c r="K224" s="23">
        <f t="shared" ref="K224" si="184">STDEV(I224:I225)</f>
        <v>98.881955333811177</v>
      </c>
      <c r="L224">
        <v>1</v>
      </c>
      <c r="M224">
        <v>40</v>
      </c>
    </row>
    <row r="225" spans="1:13" x14ac:dyDescent="0.2">
      <c r="A225" t="s">
        <v>553</v>
      </c>
      <c r="B225" t="s">
        <v>922</v>
      </c>
      <c r="C225" t="s">
        <v>1160</v>
      </c>
      <c r="D225" t="s">
        <v>71</v>
      </c>
      <c r="E225" t="s">
        <v>1144</v>
      </c>
      <c r="F225" s="1">
        <v>31.190369</v>
      </c>
      <c r="G225" s="1">
        <v>30.871677398681641</v>
      </c>
      <c r="H225" s="1">
        <v>0.45069748163223267</v>
      </c>
      <c r="I225" s="23">
        <f>POWER(10,((F225-40.566)/-3.7937))</f>
        <v>296.05239907515659</v>
      </c>
      <c r="L225">
        <v>1</v>
      </c>
      <c r="M225">
        <v>40</v>
      </c>
    </row>
    <row r="226" spans="1:13" x14ac:dyDescent="0.2">
      <c r="A226" t="s">
        <v>588</v>
      </c>
      <c r="B226" t="s">
        <v>923</v>
      </c>
      <c r="C226" t="s">
        <v>1160</v>
      </c>
      <c r="D226" t="s">
        <v>71</v>
      </c>
      <c r="E226" t="s">
        <v>1144</v>
      </c>
      <c r="F226" s="1">
        <v>15.666259999999999</v>
      </c>
      <c r="G226" s="1">
        <v>16.941793441772461</v>
      </c>
      <c r="H226" s="1">
        <v>1.8038769960403442</v>
      </c>
      <c r="I226" s="23">
        <f>POWER(10,((F226-40.566)/-3.7937))</f>
        <v>3659693.0245125988</v>
      </c>
      <c r="J226" s="23">
        <f t="shared" ref="J226" si="185">AVERAGE(I226:I227)</f>
        <v>2218861.5530206272</v>
      </c>
      <c r="K226" s="23">
        <f t="shared" ref="K226" si="186">STDEV(I226:I227)</f>
        <v>2037643.4080779294</v>
      </c>
      <c r="L226">
        <v>1</v>
      </c>
      <c r="M226">
        <v>40</v>
      </c>
    </row>
    <row r="227" spans="1:13" x14ac:dyDescent="0.2">
      <c r="A227" t="s">
        <v>622</v>
      </c>
      <c r="B227" t="s">
        <v>923</v>
      </c>
      <c r="C227" t="s">
        <v>1160</v>
      </c>
      <c r="D227" t="s">
        <v>71</v>
      </c>
      <c r="E227" t="s">
        <v>1144</v>
      </c>
      <c r="F227" s="1">
        <v>18.217327000000001</v>
      </c>
      <c r="G227" s="1">
        <v>16.941793441772461</v>
      </c>
      <c r="H227" s="1">
        <v>1.8038769960403442</v>
      </c>
      <c r="I227" s="23">
        <f>POWER(10,((F227-40.566)/-3.7937))</f>
        <v>778030.08152865537</v>
      </c>
      <c r="L227">
        <v>1</v>
      </c>
      <c r="M227">
        <v>40</v>
      </c>
    </row>
    <row r="228" spans="1:13" x14ac:dyDescent="0.2">
      <c r="A228" t="s">
        <v>95</v>
      </c>
      <c r="B228" t="s">
        <v>924</v>
      </c>
      <c r="C228" t="s">
        <v>1160</v>
      </c>
      <c r="D228" t="s">
        <v>71</v>
      </c>
      <c r="E228" t="s">
        <v>1144</v>
      </c>
      <c r="F228" s="1">
        <v>30.144881999999999</v>
      </c>
      <c r="G228" s="1">
        <v>30.620815277099609</v>
      </c>
      <c r="H228" s="1">
        <v>0.67307233810424805</v>
      </c>
      <c r="I228" s="23">
        <f>POWER(10,((F228-40.566)/-3.7937))</f>
        <v>558.41057427159842</v>
      </c>
      <c r="J228" s="23">
        <f t="shared" ref="J228" si="187">AVERAGE(I228:I229)</f>
        <v>435.88619550073895</v>
      </c>
      <c r="K228" s="23">
        <f t="shared" ref="K228" si="188">STDEV(I228:I229)</f>
        <v>173.27563817908757</v>
      </c>
      <c r="L228">
        <v>1</v>
      </c>
      <c r="M228">
        <v>40</v>
      </c>
    </row>
    <row r="229" spans="1:13" x14ac:dyDescent="0.2">
      <c r="A229" t="s">
        <v>130</v>
      </c>
      <c r="B229" t="s">
        <v>924</v>
      </c>
      <c r="C229" t="s">
        <v>1160</v>
      </c>
      <c r="D229" t="s">
        <v>71</v>
      </c>
      <c r="E229" t="s">
        <v>1144</v>
      </c>
      <c r="F229" s="1">
        <v>31.09675</v>
      </c>
      <c r="G229" s="1">
        <v>30.620815277099609</v>
      </c>
      <c r="H229" s="1">
        <v>0.67307233810424805</v>
      </c>
      <c r="I229" s="23">
        <f>POWER(10,((F229-40.566)/-3.7937))</f>
        <v>313.36181672987942</v>
      </c>
      <c r="L229">
        <v>1</v>
      </c>
      <c r="M229">
        <v>40</v>
      </c>
    </row>
    <row r="230" spans="1:13" x14ac:dyDescent="0.2">
      <c r="A230" t="s">
        <v>166</v>
      </c>
      <c r="B230" t="s">
        <v>925</v>
      </c>
      <c r="C230" t="s">
        <v>1160</v>
      </c>
      <c r="D230" t="s">
        <v>71</v>
      </c>
      <c r="E230" t="s">
        <v>1144</v>
      </c>
      <c r="F230" s="1">
        <v>15.833800999999999</v>
      </c>
      <c r="G230" s="1">
        <v>16.084487915039062</v>
      </c>
      <c r="H230" s="1">
        <v>0.35452446341514587</v>
      </c>
      <c r="I230" s="23">
        <f>POWER(10,((F230-40.566)/-3.7937))</f>
        <v>3305839.0381308724</v>
      </c>
      <c r="J230" s="23">
        <f t="shared" ref="J230" si="189">AVERAGE(I230:I231)</f>
        <v>2872167.5843961425</v>
      </c>
      <c r="K230" s="23">
        <f t="shared" ref="K230" si="190">STDEV(I230:I231)</f>
        <v>613304.05148570891</v>
      </c>
      <c r="L230">
        <v>1</v>
      </c>
      <c r="M230">
        <v>40</v>
      </c>
    </row>
    <row r="231" spans="1:13" x14ac:dyDescent="0.2">
      <c r="A231" t="s">
        <v>200</v>
      </c>
      <c r="B231" t="s">
        <v>925</v>
      </c>
      <c r="C231" t="s">
        <v>1160</v>
      </c>
      <c r="D231" t="s">
        <v>71</v>
      </c>
      <c r="E231" t="s">
        <v>1144</v>
      </c>
      <c r="F231" s="1">
        <v>16.335175</v>
      </c>
      <c r="G231" s="1">
        <v>16.084487915039062</v>
      </c>
      <c r="H231" s="1">
        <v>0.35452446341514587</v>
      </c>
      <c r="I231" s="23">
        <f>POWER(10,((F231-40.566)/-3.7937))</f>
        <v>2438496.1306614126</v>
      </c>
      <c r="L231">
        <v>1</v>
      </c>
      <c r="M231">
        <v>40</v>
      </c>
    </row>
    <row r="232" spans="1:13" x14ac:dyDescent="0.2">
      <c r="A232" t="s">
        <v>236</v>
      </c>
      <c r="B232" t="s">
        <v>926</v>
      </c>
      <c r="C232" t="s">
        <v>1160</v>
      </c>
      <c r="D232" t="s">
        <v>71</v>
      </c>
      <c r="E232" t="s">
        <v>1144</v>
      </c>
      <c r="F232" s="1">
        <v>15.166458</v>
      </c>
      <c r="G232" s="1">
        <v>15.188179016113281</v>
      </c>
      <c r="H232" s="1">
        <v>3.0718646943569183E-2</v>
      </c>
      <c r="I232" s="23">
        <f>POWER(10,((F232-40.566)/-3.7937))</f>
        <v>4956669.0215241415</v>
      </c>
      <c r="J232" s="23">
        <f t="shared" ref="J232" si="191">AVERAGE(I232:I233)</f>
        <v>4892175.0173927005</v>
      </c>
      <c r="K232" s="23">
        <f t="shared" ref="K232" si="192">STDEV(I232:I233)</f>
        <v>91208.29533443095</v>
      </c>
      <c r="L232">
        <v>1</v>
      </c>
      <c r="M232">
        <v>40</v>
      </c>
    </row>
    <row r="233" spans="1:13" x14ac:dyDescent="0.2">
      <c r="A233" t="s">
        <v>271</v>
      </c>
      <c r="B233" t="s">
        <v>926</v>
      </c>
      <c r="C233" t="s">
        <v>1160</v>
      </c>
      <c r="D233" t="s">
        <v>71</v>
      </c>
      <c r="E233" t="s">
        <v>1144</v>
      </c>
      <c r="F233" s="1">
        <v>15.209901</v>
      </c>
      <c r="G233" s="1">
        <v>15.188179016113281</v>
      </c>
      <c r="H233" s="1">
        <v>3.0718646943569183E-2</v>
      </c>
      <c r="I233" s="23">
        <f>POWER(10,((F233-40.566)/-3.7937))</f>
        <v>4827681.0132612586</v>
      </c>
      <c r="L233">
        <v>1</v>
      </c>
      <c r="M233">
        <v>40</v>
      </c>
    </row>
    <row r="234" spans="1:13" x14ac:dyDescent="0.2">
      <c r="A234" t="s">
        <v>307</v>
      </c>
      <c r="B234" t="s">
        <v>927</v>
      </c>
      <c r="C234" t="s">
        <v>1160</v>
      </c>
      <c r="D234" t="s">
        <v>71</v>
      </c>
      <c r="E234" t="s">
        <v>1144</v>
      </c>
      <c r="F234" s="1">
        <v>36.852795</v>
      </c>
      <c r="G234" s="1">
        <v>36.852794647216797</v>
      </c>
      <c r="I234" s="23">
        <f>POWER(10,((F234-40.566)/-3.7937))</f>
        <v>9.5231785706749523</v>
      </c>
      <c r="J234" s="23" t="e">
        <f t="shared" ref="J234" si="193">AVERAGE(I234:I235)</f>
        <v>#VALUE!</v>
      </c>
      <c r="K234" s="23" t="e">
        <f t="shared" ref="K234" si="194">STDEV(I234:I235)</f>
        <v>#VALUE!</v>
      </c>
      <c r="L234">
        <v>1</v>
      </c>
      <c r="M234">
        <v>40</v>
      </c>
    </row>
    <row r="235" spans="1:13" x14ac:dyDescent="0.2">
      <c r="A235" t="s">
        <v>342</v>
      </c>
      <c r="B235" t="s">
        <v>927</v>
      </c>
      <c r="C235" t="s">
        <v>1160</v>
      </c>
      <c r="D235" t="s">
        <v>71</v>
      </c>
      <c r="E235" t="s">
        <v>1144</v>
      </c>
      <c r="F235" t="s">
        <v>72</v>
      </c>
      <c r="G235" s="1">
        <v>36.852794647216797</v>
      </c>
      <c r="I235" s="23" t="e">
        <f>POWER(10,((F235-40.566)/-3.7937))</f>
        <v>#VALUE!</v>
      </c>
      <c r="L235">
        <v>1</v>
      </c>
      <c r="M235">
        <v>40</v>
      </c>
    </row>
    <row r="236" spans="1:13" x14ac:dyDescent="0.2">
      <c r="A236" t="s">
        <v>378</v>
      </c>
      <c r="B236" t="s">
        <v>928</v>
      </c>
      <c r="C236" t="s">
        <v>1160</v>
      </c>
      <c r="D236" t="s">
        <v>71</v>
      </c>
      <c r="E236" t="s">
        <v>1144</v>
      </c>
      <c r="F236" s="1">
        <v>30.100372</v>
      </c>
      <c r="G236" s="1">
        <v>30.580833435058594</v>
      </c>
      <c r="H236" s="1">
        <v>0.67947465181350708</v>
      </c>
      <c r="I236" s="23">
        <f>POWER(10,((F236-40.566)/-3.7937))</f>
        <v>573.70184027752987</v>
      </c>
      <c r="J236" s="23">
        <f t="shared" ref="J236" si="195">AVERAGE(I236:I237)</f>
        <v>446.94004781641434</v>
      </c>
      <c r="K236" s="23">
        <f t="shared" ref="K236" si="196">STDEV(I236:I237)</f>
        <v>179.26824608923312</v>
      </c>
      <c r="L236">
        <v>1</v>
      </c>
      <c r="M236">
        <v>40</v>
      </c>
    </row>
    <row r="237" spans="1:13" x14ac:dyDescent="0.2">
      <c r="A237" t="s">
        <v>413</v>
      </c>
      <c r="B237" t="s">
        <v>928</v>
      </c>
      <c r="C237" t="s">
        <v>1160</v>
      </c>
      <c r="D237" t="s">
        <v>71</v>
      </c>
      <c r="E237" t="s">
        <v>1144</v>
      </c>
      <c r="F237" s="1">
        <v>31.061295000000001</v>
      </c>
      <c r="G237" s="1">
        <v>30.580833435058594</v>
      </c>
      <c r="H237" s="1">
        <v>0.67947465181350708</v>
      </c>
      <c r="I237" s="23">
        <f>POWER(10,((F237-40.566)/-3.7937))</f>
        <v>320.17825535529886</v>
      </c>
      <c r="L237">
        <v>1</v>
      </c>
      <c r="M237">
        <v>40</v>
      </c>
    </row>
    <row r="238" spans="1:13" x14ac:dyDescent="0.2">
      <c r="A238" t="s">
        <v>449</v>
      </c>
      <c r="B238" t="s">
        <v>929</v>
      </c>
      <c r="C238" t="s">
        <v>1160</v>
      </c>
      <c r="D238" t="s">
        <v>71</v>
      </c>
      <c r="E238" t="s">
        <v>1144</v>
      </c>
      <c r="F238" s="1">
        <v>28.811986999999998</v>
      </c>
      <c r="G238" s="1">
        <v>28.954925537109375</v>
      </c>
      <c r="H238" s="1">
        <v>0.20214572548866272</v>
      </c>
      <c r="I238" s="23">
        <f>POWER(10,((F238-40.566)/-3.7937))</f>
        <v>1254.001245032473</v>
      </c>
      <c r="J238" s="23">
        <f t="shared" ref="J238" si="197">AVERAGE(I238:I239)</f>
        <v>1154.1239677754834</v>
      </c>
      <c r="K238" s="23">
        <f t="shared" ref="K238" si="198">STDEV(I238:I239)</f>
        <v>141.24780006973273</v>
      </c>
      <c r="L238">
        <v>1</v>
      </c>
      <c r="M238">
        <v>40</v>
      </c>
    </row>
    <row r="239" spans="1:13" x14ac:dyDescent="0.2">
      <c r="A239" t="s">
        <v>484</v>
      </c>
      <c r="B239" t="s">
        <v>929</v>
      </c>
      <c r="C239" t="s">
        <v>1160</v>
      </c>
      <c r="D239" t="s">
        <v>71</v>
      </c>
      <c r="E239" t="s">
        <v>1144</v>
      </c>
      <c r="F239" s="1">
        <v>29.097864000000001</v>
      </c>
      <c r="G239" s="1">
        <v>28.954925537109375</v>
      </c>
      <c r="H239" s="1">
        <v>0.20214572548866272</v>
      </c>
      <c r="I239" s="23">
        <f>POWER(10,((F239-40.566)/-3.7937))</f>
        <v>1054.2466905184936</v>
      </c>
      <c r="L239">
        <v>1</v>
      </c>
      <c r="M239">
        <v>40</v>
      </c>
    </row>
    <row r="240" spans="1:13" x14ac:dyDescent="0.2">
      <c r="A240" t="s">
        <v>520</v>
      </c>
      <c r="B240" t="s">
        <v>930</v>
      </c>
      <c r="C240" t="s">
        <v>1160</v>
      </c>
      <c r="D240" t="s">
        <v>71</v>
      </c>
      <c r="E240" t="s">
        <v>1144</v>
      </c>
      <c r="F240" s="1">
        <v>32.393234</v>
      </c>
      <c r="G240" s="1">
        <v>32.594718933105469</v>
      </c>
      <c r="H240" s="1">
        <v>0.28494235873222351</v>
      </c>
      <c r="I240" s="23">
        <f>POWER(10,((F240-40.566)/-3.7937))</f>
        <v>142.65910548369638</v>
      </c>
      <c r="J240" s="23">
        <f t="shared" ref="J240" si="199">AVERAGE(I240:I241)</f>
        <v>127.18283001370443</v>
      </c>
      <c r="K240" s="23">
        <f t="shared" ref="K240" si="200">STDEV(I240:I241)</f>
        <v>21.88675866468466</v>
      </c>
      <c r="L240">
        <v>1</v>
      </c>
      <c r="M240">
        <v>40</v>
      </c>
    </row>
    <row r="241" spans="1:13" x14ac:dyDescent="0.2">
      <c r="A241" t="s">
        <v>554</v>
      </c>
      <c r="B241" t="s">
        <v>930</v>
      </c>
      <c r="C241" t="s">
        <v>1160</v>
      </c>
      <c r="D241" t="s">
        <v>71</v>
      </c>
      <c r="E241" t="s">
        <v>1144</v>
      </c>
      <c r="F241" s="1">
        <v>32.796204000000003</v>
      </c>
      <c r="G241" s="1">
        <v>32.594718933105469</v>
      </c>
      <c r="H241" s="1">
        <v>0.28494235873222351</v>
      </c>
      <c r="I241" s="23">
        <f>POWER(10,((F241-40.566)/-3.7937))</f>
        <v>111.70655454371249</v>
      </c>
      <c r="L241">
        <v>1</v>
      </c>
      <c r="M241">
        <v>40</v>
      </c>
    </row>
    <row r="242" spans="1:13" x14ac:dyDescent="0.2">
      <c r="A242" t="s">
        <v>590</v>
      </c>
      <c r="B242" t="s">
        <v>931</v>
      </c>
      <c r="C242" t="s">
        <v>1160</v>
      </c>
      <c r="D242" t="s">
        <v>71</v>
      </c>
      <c r="E242" t="s">
        <v>1144</v>
      </c>
      <c r="F242" s="1">
        <v>28.070803000000002</v>
      </c>
      <c r="G242" s="1">
        <v>28.19129753112793</v>
      </c>
      <c r="H242" s="1">
        <v>0.17040544748306274</v>
      </c>
      <c r="I242" s="23">
        <f>POWER(10,((F242-40.566)/-3.7937))</f>
        <v>1966.3928911239755</v>
      </c>
      <c r="J242" s="23">
        <f t="shared" ref="J242" si="201">AVERAGE(I242:I243)</f>
        <v>1832.6053837746454</v>
      </c>
      <c r="K242" s="23">
        <f t="shared" ref="K242" si="202">STDEV(I242:I243)</f>
        <v>189.20410736951257</v>
      </c>
      <c r="L242">
        <v>1</v>
      </c>
      <c r="M242">
        <v>40</v>
      </c>
    </row>
    <row r="243" spans="1:13" x14ac:dyDescent="0.2">
      <c r="A243" t="s">
        <v>623</v>
      </c>
      <c r="B243" t="s">
        <v>931</v>
      </c>
      <c r="C243" t="s">
        <v>1160</v>
      </c>
      <c r="D243" t="s">
        <v>71</v>
      </c>
      <c r="E243" t="s">
        <v>1144</v>
      </c>
      <c r="F243" s="1">
        <v>28.311792000000001</v>
      </c>
      <c r="G243" s="1">
        <v>28.19129753112793</v>
      </c>
      <c r="H243" s="1">
        <v>0.17040544748306274</v>
      </c>
      <c r="I243" s="23">
        <f>POWER(10,((F243-40.566)/-3.7937))</f>
        <v>1698.8178764253155</v>
      </c>
      <c r="L243">
        <v>1</v>
      </c>
      <c r="M243">
        <v>40</v>
      </c>
    </row>
    <row r="244" spans="1:13" x14ac:dyDescent="0.2">
      <c r="A244" t="s">
        <v>97</v>
      </c>
      <c r="B244" t="s">
        <v>932</v>
      </c>
      <c r="C244" t="s">
        <v>1160</v>
      </c>
      <c r="D244" t="s">
        <v>71</v>
      </c>
      <c r="E244" t="s">
        <v>1144</v>
      </c>
      <c r="F244" s="1">
        <v>17.579650000000001</v>
      </c>
      <c r="G244" s="1">
        <v>17.575155258178711</v>
      </c>
      <c r="H244" s="1">
        <v>6.3577676191926003E-3</v>
      </c>
      <c r="I244" s="23">
        <f>POWER(10,((F244-40.566)/-3.7937))</f>
        <v>1145736.6312371686</v>
      </c>
      <c r="J244" s="23">
        <f t="shared" ref="J244" si="203">AVERAGE(I244:I245)</f>
        <v>1148871.0180867314</v>
      </c>
      <c r="K244" s="23">
        <f t="shared" ref="K244" si="204">STDEV(I244:I245)</f>
        <v>4432.6923923756895</v>
      </c>
      <c r="L244">
        <v>1</v>
      </c>
      <c r="M244">
        <v>40</v>
      </c>
    </row>
    <row r="245" spans="1:13" x14ac:dyDescent="0.2">
      <c r="A245" t="s">
        <v>131</v>
      </c>
      <c r="B245" t="s">
        <v>932</v>
      </c>
      <c r="C245" t="s">
        <v>1160</v>
      </c>
      <c r="D245" t="s">
        <v>71</v>
      </c>
      <c r="E245" t="s">
        <v>1144</v>
      </c>
      <c r="F245" s="1">
        <v>17.57066</v>
      </c>
      <c r="G245" s="1">
        <v>17.575155258178711</v>
      </c>
      <c r="H245" s="1">
        <v>6.3577676191926003E-3</v>
      </c>
      <c r="I245" s="23">
        <f>POWER(10,((F245-40.566)/-3.7937))</f>
        <v>1152005.4049362943</v>
      </c>
      <c r="L245">
        <v>1</v>
      </c>
      <c r="M245">
        <v>40</v>
      </c>
    </row>
    <row r="246" spans="1:13" x14ac:dyDescent="0.2">
      <c r="A246" t="s">
        <v>168</v>
      </c>
      <c r="B246" t="s">
        <v>933</v>
      </c>
      <c r="C246" t="s">
        <v>1160</v>
      </c>
      <c r="D246" t="s">
        <v>71</v>
      </c>
      <c r="E246" t="s">
        <v>1144</v>
      </c>
      <c r="F246" s="1">
        <v>31.054358000000001</v>
      </c>
      <c r="G246" s="1">
        <v>31.093334197998047</v>
      </c>
      <c r="H246" s="1">
        <v>5.5119983851909637E-2</v>
      </c>
      <c r="I246" s="23">
        <f>POWER(10,((F246-40.566)/-3.7937))</f>
        <v>321.52917909067315</v>
      </c>
      <c r="J246" s="23">
        <f t="shared" ref="J246" si="205">AVERAGE(I246:I247)</f>
        <v>314.10015865033029</v>
      </c>
      <c r="K246" s="23">
        <f t="shared" ref="K246" si="206">STDEV(I246:I247)</f>
        <v>10.506221461879786</v>
      </c>
      <c r="L246">
        <v>1</v>
      </c>
      <c r="M246">
        <v>40</v>
      </c>
    </row>
    <row r="247" spans="1:13" x14ac:dyDescent="0.2">
      <c r="A247" t="s">
        <v>201</v>
      </c>
      <c r="B247" t="s">
        <v>933</v>
      </c>
      <c r="C247" t="s">
        <v>1160</v>
      </c>
      <c r="D247" t="s">
        <v>71</v>
      </c>
      <c r="E247" t="s">
        <v>1144</v>
      </c>
      <c r="F247" s="1">
        <v>31.132308999999999</v>
      </c>
      <c r="G247" s="1">
        <v>31.093334197998047</v>
      </c>
      <c r="H247" s="1">
        <v>5.5119983851909637E-2</v>
      </c>
      <c r="I247" s="23">
        <f>POWER(10,((F247-40.566)/-3.7937))</f>
        <v>306.67113820998748</v>
      </c>
      <c r="L247">
        <v>1</v>
      </c>
      <c r="M247">
        <v>40</v>
      </c>
    </row>
    <row r="248" spans="1:13" x14ac:dyDescent="0.2">
      <c r="A248" t="s">
        <v>238</v>
      </c>
      <c r="B248" t="s">
        <v>934</v>
      </c>
      <c r="C248" t="s">
        <v>1160</v>
      </c>
      <c r="D248" t="s">
        <v>71</v>
      </c>
      <c r="E248" t="s">
        <v>1144</v>
      </c>
      <c r="F248" s="1">
        <v>17.063213000000001</v>
      </c>
      <c r="G248" s="1">
        <v>17.184597015380859</v>
      </c>
      <c r="H248" s="1">
        <v>0.17166243493556976</v>
      </c>
      <c r="I248" s="23">
        <f>POWER(10,((F248-40.566)/-3.7937))</f>
        <v>1567526.7528961275</v>
      </c>
      <c r="J248" s="23">
        <f t="shared" ref="J248" si="207">AVERAGE(I248:I249)</f>
        <v>1460146.5905491482</v>
      </c>
      <c r="K248" s="23">
        <f t="shared" ref="K248" si="208">STDEV(I248:I249)</f>
        <v>151858.48192092314</v>
      </c>
      <c r="L248">
        <v>1</v>
      </c>
      <c r="M248">
        <v>40</v>
      </c>
    </row>
    <row r="249" spans="1:13" x14ac:dyDescent="0.2">
      <c r="A249" t="s">
        <v>272</v>
      </c>
      <c r="B249" t="s">
        <v>934</v>
      </c>
      <c r="C249" t="s">
        <v>1160</v>
      </c>
      <c r="D249" t="s">
        <v>71</v>
      </c>
      <c r="E249" t="s">
        <v>1144</v>
      </c>
      <c r="F249" s="1">
        <v>17.305980000000002</v>
      </c>
      <c r="G249" s="1">
        <v>17.184597015380859</v>
      </c>
      <c r="H249" s="1">
        <v>0.17166243493556976</v>
      </c>
      <c r="I249" s="23">
        <f>POWER(10,((F249-40.566)/-3.7937))</f>
        <v>1352766.4282021686</v>
      </c>
      <c r="L249">
        <v>1</v>
      </c>
      <c r="M249">
        <v>40</v>
      </c>
    </row>
    <row r="250" spans="1:13" x14ac:dyDescent="0.2">
      <c r="A250" t="s">
        <v>309</v>
      </c>
      <c r="B250" t="s">
        <v>935</v>
      </c>
      <c r="C250" t="s">
        <v>1160</v>
      </c>
      <c r="D250" t="s">
        <v>71</v>
      </c>
      <c r="E250" t="s">
        <v>1144</v>
      </c>
      <c r="F250" s="1">
        <v>23.255946999999999</v>
      </c>
      <c r="G250" s="1">
        <v>23.336086273193359</v>
      </c>
      <c r="H250" s="1">
        <v>0.11333388835191727</v>
      </c>
      <c r="I250" s="23">
        <f>POWER(10,((F250-40.566)/-3.7937))</f>
        <v>36546.165508064099</v>
      </c>
      <c r="J250" s="23">
        <f t="shared" ref="J250" si="209">AVERAGE(I250:I251)</f>
        <v>34852.274579442805</v>
      </c>
      <c r="K250" s="23">
        <f t="shared" ref="K250" si="210">STDEV(I250:I251)</f>
        <v>2395.5235244369965</v>
      </c>
      <c r="L250">
        <v>1</v>
      </c>
      <c r="M250">
        <v>40</v>
      </c>
    </row>
    <row r="251" spans="1:13" x14ac:dyDescent="0.2">
      <c r="A251" t="s">
        <v>343</v>
      </c>
      <c r="B251" t="s">
        <v>935</v>
      </c>
      <c r="C251" t="s">
        <v>1160</v>
      </c>
      <c r="D251" t="s">
        <v>71</v>
      </c>
      <c r="E251" t="s">
        <v>1144</v>
      </c>
      <c r="F251" s="1">
        <v>23.416225000000001</v>
      </c>
      <c r="G251" s="1">
        <v>23.336086273193359</v>
      </c>
      <c r="H251" s="1">
        <v>0.11333388835191727</v>
      </c>
      <c r="I251" s="23">
        <f>POWER(10,((F251-40.566)/-3.7937))</f>
        <v>33158.383650821503</v>
      </c>
      <c r="L251">
        <v>1</v>
      </c>
      <c r="M251">
        <v>40</v>
      </c>
    </row>
    <row r="252" spans="1:13" x14ac:dyDescent="0.2">
      <c r="A252" t="s">
        <v>380</v>
      </c>
      <c r="B252" t="s">
        <v>936</v>
      </c>
      <c r="C252" t="s">
        <v>1160</v>
      </c>
      <c r="D252" t="s">
        <v>71</v>
      </c>
      <c r="E252" t="s">
        <v>1144</v>
      </c>
      <c r="F252" s="1">
        <v>19.046806</v>
      </c>
      <c r="G252" s="1">
        <v>19.570503234863281</v>
      </c>
      <c r="H252" s="1">
        <v>0.7406192421913147</v>
      </c>
      <c r="I252" s="23">
        <f>POWER(10,((F252-40.566)/-3.7937))</f>
        <v>470272.89549039566</v>
      </c>
      <c r="J252" s="23">
        <f t="shared" ref="J252" si="211">AVERAGE(I252:I253)</f>
        <v>359654.47414949106</v>
      </c>
      <c r="K252" s="23">
        <f t="shared" ref="K252" si="212">STDEV(I252:I253)</f>
        <v>156438.07170860874</v>
      </c>
      <c r="L252">
        <v>1</v>
      </c>
      <c r="M252">
        <v>40</v>
      </c>
    </row>
    <row r="253" spans="1:13" x14ac:dyDescent="0.2">
      <c r="A253" t="s">
        <v>414</v>
      </c>
      <c r="B253" t="s">
        <v>936</v>
      </c>
      <c r="C253" t="s">
        <v>1160</v>
      </c>
      <c r="D253" t="s">
        <v>71</v>
      </c>
      <c r="E253" t="s">
        <v>1144</v>
      </c>
      <c r="F253" s="1">
        <v>20.094200000000001</v>
      </c>
      <c r="G253" s="1">
        <v>19.570503234863281</v>
      </c>
      <c r="H253" s="1">
        <v>0.7406192421913147</v>
      </c>
      <c r="I253" s="23">
        <f>POWER(10,((F253-40.566)/-3.7937))</f>
        <v>249036.05280858648</v>
      </c>
      <c r="L253">
        <v>1</v>
      </c>
      <c r="M253">
        <v>40</v>
      </c>
    </row>
    <row r="254" spans="1:13" x14ac:dyDescent="0.2">
      <c r="A254" t="s">
        <v>451</v>
      </c>
      <c r="B254" t="s">
        <v>937</v>
      </c>
      <c r="C254" t="s">
        <v>1160</v>
      </c>
      <c r="D254" t="s">
        <v>71</v>
      </c>
      <c r="E254" t="s">
        <v>1144</v>
      </c>
      <c r="F254" s="1">
        <v>22.005700999999998</v>
      </c>
      <c r="G254" s="1">
        <v>21.978092193603516</v>
      </c>
      <c r="H254" s="1">
        <v>3.9046190679073334E-2</v>
      </c>
      <c r="I254" s="23">
        <f>POWER(10,((F254-40.566)/-3.7937))</f>
        <v>78054.922207067546</v>
      </c>
      <c r="J254" s="23">
        <f t="shared" ref="J254" si="213">AVERAGE(I254:I255)</f>
        <v>79385.124181438732</v>
      </c>
      <c r="K254" s="23">
        <f t="shared" ref="K254" si="214">STDEV(I254:I255)</f>
        <v>1881.1896728512102</v>
      </c>
      <c r="L254">
        <v>1</v>
      </c>
      <c r="M254">
        <v>40</v>
      </c>
    </row>
    <row r="255" spans="1:13" x14ac:dyDescent="0.2">
      <c r="A255" t="s">
        <v>485</v>
      </c>
      <c r="B255" t="s">
        <v>937</v>
      </c>
      <c r="C255" t="s">
        <v>1160</v>
      </c>
      <c r="D255" t="s">
        <v>71</v>
      </c>
      <c r="E255" t="s">
        <v>1144</v>
      </c>
      <c r="F255" s="1">
        <v>21.950481</v>
      </c>
      <c r="G255" s="1">
        <v>21.978092193603516</v>
      </c>
      <c r="H255" s="1">
        <v>3.9046190679073334E-2</v>
      </c>
      <c r="I255" s="23">
        <f>POWER(10,((F255-40.566)/-3.7937))</f>
        <v>80715.326155809933</v>
      </c>
      <c r="L255">
        <v>1</v>
      </c>
      <c r="M255">
        <v>40</v>
      </c>
    </row>
    <row r="256" spans="1:13" x14ac:dyDescent="0.2">
      <c r="A256" t="s">
        <v>522</v>
      </c>
      <c r="B256" t="s">
        <v>938</v>
      </c>
      <c r="C256" t="s">
        <v>1160</v>
      </c>
      <c r="D256" t="s">
        <v>71</v>
      </c>
      <c r="E256" t="s">
        <v>1144</v>
      </c>
      <c r="F256" s="1">
        <v>19.888334</v>
      </c>
      <c r="G256" s="1">
        <v>19.919544219970703</v>
      </c>
      <c r="H256" s="1">
        <v>4.4137530028820038E-2</v>
      </c>
      <c r="I256" s="23">
        <f>POWER(10,((F256-40.566)/-3.7937))</f>
        <v>282180.79546896712</v>
      </c>
      <c r="J256" s="23">
        <f t="shared" ref="J256" si="215">AVERAGE(I256:I257)</f>
        <v>276935.46201630274</v>
      </c>
      <c r="K256" s="23">
        <f t="shared" ref="K256" si="216">STDEV(I256:I257)</f>
        <v>7418.0217079272097</v>
      </c>
      <c r="L256">
        <v>1</v>
      </c>
      <c r="M256">
        <v>40</v>
      </c>
    </row>
    <row r="257" spans="1:13" x14ac:dyDescent="0.2">
      <c r="A257" t="s">
        <v>555</v>
      </c>
      <c r="B257" t="s">
        <v>938</v>
      </c>
      <c r="C257" t="s">
        <v>1160</v>
      </c>
      <c r="D257" t="s">
        <v>71</v>
      </c>
      <c r="E257" t="s">
        <v>1144</v>
      </c>
      <c r="F257" s="1">
        <v>19.950754</v>
      </c>
      <c r="G257" s="1">
        <v>19.919544219970703</v>
      </c>
      <c r="H257" s="1">
        <v>4.4137530028820038E-2</v>
      </c>
      <c r="I257" s="23">
        <f>POWER(10,((F257-40.566)/-3.7937))</f>
        <v>271690.12856363843</v>
      </c>
      <c r="L257">
        <v>1</v>
      </c>
      <c r="M257">
        <v>40</v>
      </c>
    </row>
    <row r="258" spans="1:13" x14ac:dyDescent="0.2">
      <c r="A258" t="s">
        <v>592</v>
      </c>
      <c r="B258" t="s">
        <v>939</v>
      </c>
      <c r="C258" t="s">
        <v>1160</v>
      </c>
      <c r="D258" t="s">
        <v>71</v>
      </c>
      <c r="E258" t="s">
        <v>1144</v>
      </c>
      <c r="F258" s="1">
        <v>15.577455</v>
      </c>
      <c r="G258" s="1">
        <v>15.595404624938965</v>
      </c>
      <c r="H258" s="1">
        <v>2.5385215878486633E-2</v>
      </c>
      <c r="I258" s="23">
        <f>POWER(10,((F258-40.566)/-3.7937))</f>
        <v>3862364.0310890842</v>
      </c>
      <c r="J258" s="23">
        <f t="shared" ref="J258" si="217">AVERAGE(I258:I259)</f>
        <v>3820739.684999031</v>
      </c>
      <c r="K258" s="23">
        <f t="shared" ref="K258" si="218">STDEV(I258:I259)</f>
        <v>58865.714765465091</v>
      </c>
      <c r="L258">
        <v>1</v>
      </c>
      <c r="M258">
        <v>40</v>
      </c>
    </row>
    <row r="259" spans="1:13" x14ac:dyDescent="0.2">
      <c r="A259" t="s">
        <v>624</v>
      </c>
      <c r="B259" t="s">
        <v>939</v>
      </c>
      <c r="C259" t="s">
        <v>1160</v>
      </c>
      <c r="D259" t="s">
        <v>71</v>
      </c>
      <c r="E259" t="s">
        <v>1144</v>
      </c>
      <c r="F259" s="1">
        <v>15.613355</v>
      </c>
      <c r="G259" s="1">
        <v>15.595404624938965</v>
      </c>
      <c r="H259" s="1">
        <v>2.5385215878486633E-2</v>
      </c>
      <c r="I259" s="23">
        <f>POWER(10,((F259-40.566)/-3.7937))</f>
        <v>3779115.3389089773</v>
      </c>
      <c r="L259">
        <v>1</v>
      </c>
      <c r="M259">
        <v>40</v>
      </c>
    </row>
    <row r="260" spans="1:13" x14ac:dyDescent="0.2">
      <c r="A260" t="s">
        <v>99</v>
      </c>
      <c r="B260" t="s">
        <v>940</v>
      </c>
      <c r="C260" t="s">
        <v>1160</v>
      </c>
      <c r="D260" t="s">
        <v>71</v>
      </c>
      <c r="E260" t="s">
        <v>1144</v>
      </c>
      <c r="F260" s="1">
        <v>26.762149999999998</v>
      </c>
      <c r="G260" s="1">
        <v>26.717185974121094</v>
      </c>
      <c r="H260" s="1">
        <v>6.3589818775653839E-2</v>
      </c>
      <c r="I260" s="23">
        <f>POWER(10,((F260-40.566)/-3.7937))</f>
        <v>4351.3554573719894</v>
      </c>
      <c r="J260" s="23">
        <f t="shared" ref="J260" si="219">AVERAGE(I260:I261)</f>
        <v>4473.4112287085563</v>
      </c>
      <c r="K260" s="23">
        <f t="shared" ref="K260" si="220">STDEV(I260:I261)</f>
        <v>172.6129271900823</v>
      </c>
      <c r="L260">
        <v>1</v>
      </c>
      <c r="M260">
        <v>40</v>
      </c>
    </row>
    <row r="261" spans="1:13" x14ac:dyDescent="0.2">
      <c r="A261" t="s">
        <v>132</v>
      </c>
      <c r="B261" t="s">
        <v>940</v>
      </c>
      <c r="C261" t="s">
        <v>1160</v>
      </c>
      <c r="D261" t="s">
        <v>71</v>
      </c>
      <c r="E261" t="s">
        <v>1144</v>
      </c>
      <c r="F261" s="1">
        <v>26.672219999999999</v>
      </c>
      <c r="G261" s="1">
        <v>26.717185974121094</v>
      </c>
      <c r="H261" s="1">
        <v>6.3589818775653839E-2</v>
      </c>
      <c r="I261" s="23">
        <f>POWER(10,((F261-40.566)/-3.7937))</f>
        <v>4595.4670000451233</v>
      </c>
      <c r="L261">
        <v>1</v>
      </c>
      <c r="M261">
        <v>40</v>
      </c>
    </row>
    <row r="262" spans="1:13" x14ac:dyDescent="0.2">
      <c r="A262" t="s">
        <v>170</v>
      </c>
      <c r="B262" t="s">
        <v>941</v>
      </c>
      <c r="C262" t="s">
        <v>1160</v>
      </c>
      <c r="D262" t="s">
        <v>71</v>
      </c>
      <c r="E262" t="s">
        <v>1144</v>
      </c>
      <c r="F262" s="1">
        <v>17.463619999999999</v>
      </c>
      <c r="G262" s="1">
        <v>17.461055755615234</v>
      </c>
      <c r="H262" s="1">
        <v>3.6239547189325094E-3</v>
      </c>
      <c r="I262" s="23">
        <f>POWER(10,((F262-40.566)/-3.7937))</f>
        <v>1229333.4972819241</v>
      </c>
      <c r="J262" s="23">
        <f t="shared" ref="J262" si="221">AVERAGE(I262:I263)</f>
        <v>1231248.8413227219</v>
      </c>
      <c r="K262" s="23">
        <f t="shared" ref="K262" si="222">STDEV(I262:I263)</f>
        <v>2708.7055191065574</v>
      </c>
      <c r="L262">
        <v>1</v>
      </c>
      <c r="M262">
        <v>40</v>
      </c>
    </row>
    <row r="263" spans="1:13" x14ac:dyDescent="0.2">
      <c r="A263" t="s">
        <v>202</v>
      </c>
      <c r="B263" t="s">
        <v>941</v>
      </c>
      <c r="C263" t="s">
        <v>1160</v>
      </c>
      <c r="D263" t="s">
        <v>71</v>
      </c>
      <c r="E263" t="s">
        <v>1144</v>
      </c>
      <c r="F263" s="1">
        <v>17.458494000000002</v>
      </c>
      <c r="G263" s="1">
        <v>17.461055755615234</v>
      </c>
      <c r="H263" s="1">
        <v>3.6239547189325094E-3</v>
      </c>
      <c r="I263" s="23">
        <f>POWER(10,((F263-40.566)/-3.7937))</f>
        <v>1233164.1853635195</v>
      </c>
      <c r="L263">
        <v>1</v>
      </c>
      <c r="M263">
        <v>40</v>
      </c>
    </row>
    <row r="264" spans="1:13" x14ac:dyDescent="0.2">
      <c r="A264" t="s">
        <v>240</v>
      </c>
      <c r="B264" t="s">
        <v>942</v>
      </c>
      <c r="C264" t="s">
        <v>1160</v>
      </c>
      <c r="D264" t="s">
        <v>71</v>
      </c>
      <c r="E264" t="s">
        <v>1144</v>
      </c>
      <c r="F264" s="1">
        <v>15.848692</v>
      </c>
      <c r="G264" s="1">
        <v>16.323379516601562</v>
      </c>
      <c r="H264" s="1">
        <v>0.67131096124649048</v>
      </c>
      <c r="I264" s="23">
        <f>POWER(10,((F264-40.566)/-3.7937))</f>
        <v>3276095.1900710538</v>
      </c>
      <c r="J264" s="23">
        <f t="shared" ref="J264" si="223">AVERAGE(I264:I265)</f>
        <v>2558657.3534831745</v>
      </c>
      <c r="K264" s="23">
        <f t="shared" ref="K264" si="224">STDEV(I264:I265)</f>
        <v>1014610.318662191</v>
      </c>
      <c r="L264">
        <v>1</v>
      </c>
      <c r="M264">
        <v>40</v>
      </c>
    </row>
    <row r="265" spans="1:13" x14ac:dyDescent="0.2">
      <c r="A265" t="s">
        <v>273</v>
      </c>
      <c r="B265" t="s">
        <v>942</v>
      </c>
      <c r="C265" t="s">
        <v>1160</v>
      </c>
      <c r="D265" t="s">
        <v>71</v>
      </c>
      <c r="E265" t="s">
        <v>1144</v>
      </c>
      <c r="F265" s="1">
        <v>16.798069000000002</v>
      </c>
      <c r="G265" s="1">
        <v>16.323379516601562</v>
      </c>
      <c r="H265" s="1">
        <v>0.67131096124649048</v>
      </c>
      <c r="I265" s="23">
        <f>POWER(10,((F265-40.566)/-3.7937))</f>
        <v>1841219.5168952951</v>
      </c>
      <c r="L265">
        <v>1</v>
      </c>
      <c r="M265">
        <v>40</v>
      </c>
    </row>
    <row r="266" spans="1:13" x14ac:dyDescent="0.2">
      <c r="A266" t="s">
        <v>311</v>
      </c>
      <c r="B266" t="s">
        <v>943</v>
      </c>
      <c r="C266" t="s">
        <v>1160</v>
      </c>
      <c r="D266" t="s">
        <v>71</v>
      </c>
      <c r="E266" t="s">
        <v>1144</v>
      </c>
      <c r="F266" s="1">
        <v>16.752443</v>
      </c>
      <c r="G266" s="1">
        <v>17.168901443481445</v>
      </c>
      <c r="H266" s="1">
        <v>0.58896070718765259</v>
      </c>
      <c r="I266" s="23">
        <f>POWER(10,((F266-40.566)/-3.7937))</f>
        <v>1892920.3971973627</v>
      </c>
      <c r="J266" s="23">
        <f t="shared" ref="J266" si="225">AVERAGE(I266:I267)</f>
        <v>1517346.5707202321</v>
      </c>
      <c r="K266" s="23">
        <f t="shared" ref="K266" si="226">STDEV(I266:I267)</f>
        <v>531141.59907631751</v>
      </c>
      <c r="L266">
        <v>1</v>
      </c>
      <c r="M266">
        <v>40</v>
      </c>
    </row>
    <row r="267" spans="1:13" x14ac:dyDescent="0.2">
      <c r="A267" t="s">
        <v>344</v>
      </c>
      <c r="B267" t="s">
        <v>943</v>
      </c>
      <c r="C267" t="s">
        <v>1160</v>
      </c>
      <c r="D267" t="s">
        <v>71</v>
      </c>
      <c r="E267" t="s">
        <v>1144</v>
      </c>
      <c r="F267" s="1">
        <v>17.585360000000001</v>
      </c>
      <c r="G267" s="1">
        <v>17.168901443481445</v>
      </c>
      <c r="H267" s="1">
        <v>0.58896070718765259</v>
      </c>
      <c r="I267" s="23">
        <f>POWER(10,((F267-40.566)/-3.7937))</f>
        <v>1141772.7442431014</v>
      </c>
      <c r="L267">
        <v>1</v>
      </c>
      <c r="M267">
        <v>40</v>
      </c>
    </row>
    <row r="268" spans="1:13" x14ac:dyDescent="0.2">
      <c r="A268" t="s">
        <v>382</v>
      </c>
      <c r="B268" t="s">
        <v>944</v>
      </c>
      <c r="C268" t="s">
        <v>1160</v>
      </c>
      <c r="D268" t="s">
        <v>71</v>
      </c>
      <c r="E268" t="s">
        <v>1144</v>
      </c>
      <c r="F268" s="1">
        <v>17.237411000000002</v>
      </c>
      <c r="G268" s="1">
        <v>17.454952239990234</v>
      </c>
      <c r="H268" s="1">
        <v>0.30764907598495483</v>
      </c>
      <c r="I268" s="23">
        <f>POWER(10,((F268-40.566)/-3.7937))</f>
        <v>1410253.726449023</v>
      </c>
      <c r="J268" s="23">
        <f t="shared" ref="J268" si="227">AVERAGE(I268:I269)</f>
        <v>1246606.1657553492</v>
      </c>
      <c r="K268" s="23">
        <f t="shared" ref="K268" si="228">STDEV(I268:I269)</f>
        <v>231432.59978226706</v>
      </c>
      <c r="L268">
        <v>1</v>
      </c>
      <c r="M268">
        <v>40</v>
      </c>
    </row>
    <row r="269" spans="1:13" x14ac:dyDescent="0.2">
      <c r="A269" t="s">
        <v>415</v>
      </c>
      <c r="B269" t="s">
        <v>944</v>
      </c>
      <c r="C269" t="s">
        <v>1160</v>
      </c>
      <c r="D269" t="s">
        <v>71</v>
      </c>
      <c r="E269" t="s">
        <v>1144</v>
      </c>
      <c r="F269" s="1">
        <v>17.672492999999999</v>
      </c>
      <c r="G269" s="1">
        <v>17.454952239990234</v>
      </c>
      <c r="H269" s="1">
        <v>0.30764907598495483</v>
      </c>
      <c r="I269" s="23">
        <f>POWER(10,((F269-40.566)/-3.7937))</f>
        <v>1082958.6050616752</v>
      </c>
      <c r="L269">
        <v>1</v>
      </c>
      <c r="M269">
        <v>40</v>
      </c>
    </row>
    <row r="270" spans="1:13" x14ac:dyDescent="0.2">
      <c r="A270" t="s">
        <v>453</v>
      </c>
      <c r="B270" t="s">
        <v>945</v>
      </c>
      <c r="C270" t="s">
        <v>1160</v>
      </c>
      <c r="D270" t="s">
        <v>71</v>
      </c>
      <c r="E270" t="s">
        <v>1144</v>
      </c>
      <c r="F270" s="1">
        <v>16.704830000000001</v>
      </c>
      <c r="G270" s="1">
        <v>16.615573883056641</v>
      </c>
      <c r="H270" s="1">
        <v>0.12622879445552826</v>
      </c>
      <c r="I270" s="23">
        <f>POWER(10,((F270-40.566)/-3.7937))</f>
        <v>1948421.4198995461</v>
      </c>
      <c r="J270" s="23">
        <f t="shared" ref="J270" si="229">AVERAGE(I270:I271)</f>
        <v>2059906.8178981724</v>
      </c>
      <c r="K270" s="23">
        <f t="shared" ref="K270" si="230">STDEV(I270:I271)</f>
        <v>157664.1618562197</v>
      </c>
      <c r="L270">
        <v>1</v>
      </c>
      <c r="M270">
        <v>40</v>
      </c>
    </row>
    <row r="271" spans="1:13" x14ac:dyDescent="0.2">
      <c r="A271" t="s">
        <v>486</v>
      </c>
      <c r="B271" t="s">
        <v>945</v>
      </c>
      <c r="C271" t="s">
        <v>1160</v>
      </c>
      <c r="D271" t="s">
        <v>71</v>
      </c>
      <c r="E271" t="s">
        <v>1144</v>
      </c>
      <c r="F271" s="1">
        <v>16.526316000000001</v>
      </c>
      <c r="G271" s="1">
        <v>16.615573883056641</v>
      </c>
      <c r="H271" s="1">
        <v>0.12622879445552826</v>
      </c>
      <c r="I271" s="23">
        <f>POWER(10,((F271-40.566)/-3.7937))</f>
        <v>2171392.2158967988</v>
      </c>
      <c r="L271">
        <v>1</v>
      </c>
      <c r="M271">
        <v>40</v>
      </c>
    </row>
    <row r="272" spans="1:13" x14ac:dyDescent="0.2">
      <c r="A272" t="s">
        <v>524</v>
      </c>
      <c r="B272" t="s">
        <v>946</v>
      </c>
      <c r="C272" t="s">
        <v>1160</v>
      </c>
      <c r="D272" t="s">
        <v>71</v>
      </c>
      <c r="E272" t="s">
        <v>1144</v>
      </c>
      <c r="F272" s="1">
        <v>16.286370999999999</v>
      </c>
      <c r="G272" s="1">
        <v>16.225238800048828</v>
      </c>
      <c r="H272" s="1">
        <v>8.6455658078193665E-2</v>
      </c>
      <c r="I272" s="23">
        <f>POWER(10,((F272-40.566)/-3.7937))</f>
        <v>2511808.678687931</v>
      </c>
      <c r="J272" s="23">
        <f t="shared" ref="J272" si="231">AVERAGE(I272:I273)</f>
        <v>2608554.5968515333</v>
      </c>
      <c r="K272" s="23">
        <f t="shared" ref="K272" si="232">STDEV(I272:I273)</f>
        <v>136819.38957120353</v>
      </c>
      <c r="L272">
        <v>1</v>
      </c>
      <c r="M272">
        <v>40</v>
      </c>
    </row>
    <row r="273" spans="1:13" x14ac:dyDescent="0.2">
      <c r="A273" t="s">
        <v>556</v>
      </c>
      <c r="B273" t="s">
        <v>946</v>
      </c>
      <c r="C273" t="s">
        <v>1160</v>
      </c>
      <c r="D273" t="s">
        <v>71</v>
      </c>
      <c r="E273" t="s">
        <v>1144</v>
      </c>
      <c r="F273" s="1">
        <v>16.164103999999998</v>
      </c>
      <c r="G273" s="1">
        <v>16.225238800048828</v>
      </c>
      <c r="H273" s="1">
        <v>8.6455658078193665E-2</v>
      </c>
      <c r="I273" s="23">
        <f>POWER(10,((F273-40.566)/-3.7937))</f>
        <v>2705300.5150151351</v>
      </c>
      <c r="L273">
        <v>1</v>
      </c>
      <c r="M273">
        <v>40</v>
      </c>
    </row>
    <row r="274" spans="1:13" x14ac:dyDescent="0.2">
      <c r="A274" t="s">
        <v>594</v>
      </c>
      <c r="B274" t="s">
        <v>947</v>
      </c>
      <c r="C274" t="s">
        <v>1160</v>
      </c>
      <c r="D274" t="s">
        <v>71</v>
      </c>
      <c r="E274" t="s">
        <v>1144</v>
      </c>
      <c r="F274" s="1">
        <v>16.820416999999999</v>
      </c>
      <c r="G274" s="1">
        <v>16.840812683105469</v>
      </c>
      <c r="H274" s="1">
        <v>2.8843279927968979E-2</v>
      </c>
      <c r="I274" s="23">
        <f>POWER(10,((F274-40.566)/-3.7937))</f>
        <v>1816413.6244458216</v>
      </c>
      <c r="J274" s="23">
        <f t="shared" ref="J274" si="233">AVERAGE(I274:I275)</f>
        <v>1794204.2281551962</v>
      </c>
      <c r="K274" s="23">
        <f t="shared" ref="K274" si="234">STDEV(I274:I275)</f>
        <v>31408.829446321379</v>
      </c>
      <c r="L274">
        <v>1</v>
      </c>
      <c r="M274">
        <v>40</v>
      </c>
    </row>
    <row r="275" spans="1:13" x14ac:dyDescent="0.2">
      <c r="A275" t="s">
        <v>625</v>
      </c>
      <c r="B275" t="s">
        <v>947</v>
      </c>
      <c r="C275" t="s">
        <v>1160</v>
      </c>
      <c r="D275" t="s">
        <v>71</v>
      </c>
      <c r="E275" t="s">
        <v>1144</v>
      </c>
      <c r="F275" s="1">
        <v>16.861208000000001</v>
      </c>
      <c r="G275" s="1">
        <v>16.840812683105469</v>
      </c>
      <c r="H275" s="1">
        <v>2.8843279927968979E-2</v>
      </c>
      <c r="I275" s="23">
        <f>POWER(10,((F275-40.566)/-3.7937))</f>
        <v>1771994.8318645705</v>
      </c>
      <c r="L275">
        <v>1</v>
      </c>
      <c r="M275">
        <v>40</v>
      </c>
    </row>
    <row r="276" spans="1:13" x14ac:dyDescent="0.2">
      <c r="A276" t="s">
        <v>101</v>
      </c>
      <c r="B276" t="s">
        <v>948</v>
      </c>
      <c r="C276" t="s">
        <v>1160</v>
      </c>
      <c r="D276" t="s">
        <v>71</v>
      </c>
      <c r="E276" t="s">
        <v>1144</v>
      </c>
      <c r="F276" s="1">
        <v>14.674777000000001</v>
      </c>
      <c r="G276" s="1">
        <v>14.74128246307373</v>
      </c>
      <c r="H276" s="1">
        <v>9.4052881002426147E-2</v>
      </c>
      <c r="I276" s="23">
        <f>POWER(10,((F276-40.566)/-3.7937))</f>
        <v>6680277.8729181727</v>
      </c>
      <c r="J276" s="23">
        <f t="shared" ref="J276" si="235">AVERAGE(I276:I277)</f>
        <v>6421222.7319863988</v>
      </c>
      <c r="K276" s="23">
        <f t="shared" ref="K276" si="236">STDEV(I276:I277)</f>
        <v>366359.29370818817</v>
      </c>
      <c r="L276">
        <v>1</v>
      </c>
      <c r="M276">
        <v>40</v>
      </c>
    </row>
    <row r="277" spans="1:13" x14ac:dyDescent="0.2">
      <c r="A277" t="s">
        <v>133</v>
      </c>
      <c r="B277" t="s">
        <v>948</v>
      </c>
      <c r="C277" t="s">
        <v>1160</v>
      </c>
      <c r="D277" t="s">
        <v>71</v>
      </c>
      <c r="E277" t="s">
        <v>1144</v>
      </c>
      <c r="F277" s="1">
        <v>14.807788</v>
      </c>
      <c r="G277" s="1">
        <v>14.74128246307373</v>
      </c>
      <c r="H277" s="1">
        <v>9.4052881002426147E-2</v>
      </c>
      <c r="I277" s="23">
        <f>POWER(10,((F277-40.566)/-3.7937))</f>
        <v>6162167.5910546249</v>
      </c>
      <c r="L277">
        <v>1</v>
      </c>
      <c r="M277">
        <v>40</v>
      </c>
    </row>
    <row r="278" spans="1:13" x14ac:dyDescent="0.2">
      <c r="A278" t="s">
        <v>172</v>
      </c>
      <c r="B278" t="s">
        <v>949</v>
      </c>
      <c r="C278" t="s">
        <v>1160</v>
      </c>
      <c r="D278" t="s">
        <v>71</v>
      </c>
      <c r="E278" t="s">
        <v>1144</v>
      </c>
      <c r="F278" s="1">
        <v>34.303184999999999</v>
      </c>
      <c r="G278" s="1">
        <v>34.942653656005859</v>
      </c>
      <c r="H278" s="1">
        <v>0.90434592962265015</v>
      </c>
      <c r="I278" s="23">
        <f>POWER(10,((F278-40.566)/-3.7937))</f>
        <v>44.755471794833703</v>
      </c>
      <c r="J278" s="23">
        <f t="shared" ref="J278" si="237">AVERAGE(I278:I279)</f>
        <v>32.674353884862327</v>
      </c>
      <c r="K278" s="23">
        <f t="shared" ref="K278" si="238">STDEV(I278:I279)</f>
        <v>17.085280796910016</v>
      </c>
      <c r="L278">
        <v>1</v>
      </c>
      <c r="M278">
        <v>40</v>
      </c>
    </row>
    <row r="279" spans="1:13" x14ac:dyDescent="0.2">
      <c r="A279" t="s">
        <v>203</v>
      </c>
      <c r="B279" t="s">
        <v>949</v>
      </c>
      <c r="C279" t="s">
        <v>1160</v>
      </c>
      <c r="D279" t="s">
        <v>71</v>
      </c>
      <c r="E279" t="s">
        <v>1144</v>
      </c>
      <c r="F279" s="1">
        <v>35.582123000000003</v>
      </c>
      <c r="G279" s="1">
        <v>34.942653656005859</v>
      </c>
      <c r="H279" s="1">
        <v>0.90434592962265015</v>
      </c>
      <c r="I279" s="23">
        <f>POWER(10,((F279-40.566)/-3.7937))</f>
        <v>20.593235974890948</v>
      </c>
      <c r="L279">
        <v>1</v>
      </c>
      <c r="M279">
        <v>40</v>
      </c>
    </row>
    <row r="280" spans="1:13" x14ac:dyDescent="0.2">
      <c r="A280" t="s">
        <v>242</v>
      </c>
      <c r="B280" t="s">
        <v>950</v>
      </c>
      <c r="C280" t="s">
        <v>1160</v>
      </c>
      <c r="D280" t="s">
        <v>71</v>
      </c>
      <c r="E280" t="s">
        <v>1144</v>
      </c>
      <c r="F280" s="1">
        <v>36.105175000000003</v>
      </c>
      <c r="G280" s="1">
        <v>36.677745819091797</v>
      </c>
      <c r="H280" s="1">
        <v>0.80973738431930542</v>
      </c>
      <c r="I280" s="23">
        <f>POWER(10,((F280-40.566)/-3.7937))</f>
        <v>14.991695499716656</v>
      </c>
      <c r="J280" s="23">
        <f t="shared" ref="J280" si="239">AVERAGE(I280:I281)</f>
        <v>11.236670731026589</v>
      </c>
      <c r="K280" s="23">
        <f t="shared" ref="K280" si="240">STDEV(I280:I281)</f>
        <v>5.3104069549283883</v>
      </c>
      <c r="L280">
        <v>1</v>
      </c>
      <c r="M280">
        <v>40</v>
      </c>
    </row>
    <row r="281" spans="1:13" x14ac:dyDescent="0.2">
      <c r="A281" t="s">
        <v>274</v>
      </c>
      <c r="B281" t="s">
        <v>950</v>
      </c>
      <c r="C281" t="s">
        <v>1160</v>
      </c>
      <c r="D281" t="s">
        <v>71</v>
      </c>
      <c r="E281" t="s">
        <v>1144</v>
      </c>
      <c r="F281" s="1">
        <v>37.250317000000003</v>
      </c>
      <c r="G281" s="1">
        <v>36.677745819091797</v>
      </c>
      <c r="H281" s="1">
        <v>0.80973738431930542</v>
      </c>
      <c r="I281" s="23">
        <f>POWER(10,((F281-40.566)/-3.7937))</f>
        <v>7.4816459623365228</v>
      </c>
      <c r="L281">
        <v>1</v>
      </c>
      <c r="M281">
        <v>40</v>
      </c>
    </row>
    <row r="282" spans="1:13" x14ac:dyDescent="0.2">
      <c r="A282" t="s">
        <v>313</v>
      </c>
      <c r="B282" t="s">
        <v>951</v>
      </c>
      <c r="C282" t="s">
        <v>1160</v>
      </c>
      <c r="D282" t="s">
        <v>71</v>
      </c>
      <c r="E282" t="s">
        <v>1144</v>
      </c>
      <c r="F282" s="1">
        <v>35.459366000000003</v>
      </c>
      <c r="G282" s="1">
        <v>35.544998168945312</v>
      </c>
      <c r="H282" s="1">
        <v>0.12110239267349243</v>
      </c>
      <c r="I282" s="23">
        <f>POWER(10,((F282-40.566)/-3.7937))</f>
        <v>22.18618939538478</v>
      </c>
      <c r="J282" s="23">
        <f t="shared" ref="J282" si="241">AVERAGE(I282:I283)</f>
        <v>21.090985802949355</v>
      </c>
      <c r="K282" s="23">
        <f t="shared" ref="K282" si="242">STDEV(I282:I283)</f>
        <v>1.5488517739819136</v>
      </c>
      <c r="L282">
        <v>1</v>
      </c>
      <c r="M282">
        <v>40</v>
      </c>
    </row>
    <row r="283" spans="1:13" x14ac:dyDescent="0.2">
      <c r="A283" t="s">
        <v>345</v>
      </c>
      <c r="B283" t="s">
        <v>951</v>
      </c>
      <c r="C283" t="s">
        <v>1160</v>
      </c>
      <c r="D283" t="s">
        <v>71</v>
      </c>
      <c r="E283" t="s">
        <v>1144</v>
      </c>
      <c r="F283" s="1">
        <v>35.630629999999996</v>
      </c>
      <c r="G283" s="1">
        <v>35.544998168945312</v>
      </c>
      <c r="H283" s="1">
        <v>0.12110239267349243</v>
      </c>
      <c r="I283" s="23">
        <f>POWER(10,((F283-40.566)/-3.7937))</f>
        <v>19.99578221051393</v>
      </c>
      <c r="L283">
        <v>1</v>
      </c>
      <c r="M283">
        <v>40</v>
      </c>
    </row>
    <row r="284" spans="1:13" x14ac:dyDescent="0.2">
      <c r="A284" t="s">
        <v>384</v>
      </c>
      <c r="B284" t="s">
        <v>952</v>
      </c>
      <c r="C284" t="s">
        <v>1160</v>
      </c>
      <c r="D284" t="s">
        <v>71</v>
      </c>
      <c r="E284" t="s">
        <v>1144</v>
      </c>
      <c r="F284" s="1">
        <v>30.932410999999998</v>
      </c>
      <c r="G284" s="1">
        <v>31.009922027587891</v>
      </c>
      <c r="H284" s="1">
        <v>0.10961822420358658</v>
      </c>
      <c r="I284" s="23">
        <f>POWER(10,((F284-40.566)/-3.7937))</f>
        <v>346.23024245350422</v>
      </c>
      <c r="J284" s="23">
        <f t="shared" ref="J284" si="243">AVERAGE(I284:I285)</f>
        <v>330.68437101926691</v>
      </c>
      <c r="K284" s="23">
        <f t="shared" ref="K284" si="244">STDEV(I284:I285)</f>
        <v>21.985182221206848</v>
      </c>
      <c r="L284">
        <v>1</v>
      </c>
      <c r="M284">
        <v>40</v>
      </c>
    </row>
    <row r="285" spans="1:13" x14ac:dyDescent="0.2">
      <c r="A285" t="s">
        <v>416</v>
      </c>
      <c r="B285" t="s">
        <v>952</v>
      </c>
      <c r="C285" t="s">
        <v>1160</v>
      </c>
      <c r="D285" t="s">
        <v>71</v>
      </c>
      <c r="E285" t="s">
        <v>1144</v>
      </c>
      <c r="F285" s="1">
        <v>31.087434999999999</v>
      </c>
      <c r="G285" s="1">
        <v>31.009922027587891</v>
      </c>
      <c r="H285" s="1">
        <v>0.10961822420358658</v>
      </c>
      <c r="I285" s="23">
        <f>POWER(10,((F285-40.566)/-3.7937))</f>
        <v>315.13849958502965</v>
      </c>
      <c r="L285">
        <v>1</v>
      </c>
      <c r="M285">
        <v>40</v>
      </c>
    </row>
    <row r="286" spans="1:13" x14ac:dyDescent="0.2">
      <c r="A286" t="s">
        <v>455</v>
      </c>
      <c r="B286" t="s">
        <v>953</v>
      </c>
      <c r="C286" t="s">
        <v>1160</v>
      </c>
      <c r="D286" t="s">
        <v>71</v>
      </c>
      <c r="E286" t="s">
        <v>1144</v>
      </c>
      <c r="F286" s="1">
        <v>28.210930000000001</v>
      </c>
      <c r="G286" s="1">
        <v>29.295625686645508</v>
      </c>
      <c r="H286" s="1">
        <v>1.5339915752410889</v>
      </c>
      <c r="I286" s="23">
        <f>POWER(10,((F286-40.566)/-3.7937))</f>
        <v>1806.0656464913402</v>
      </c>
      <c r="J286" s="23">
        <f t="shared" ref="J286" si="245">AVERAGE(I286:I287)</f>
        <v>1145.0592856784447</v>
      </c>
      <c r="K286" s="23">
        <f t="shared" ref="K286" si="246">STDEV(I286:I287)</f>
        <v>934.80416027648039</v>
      </c>
      <c r="L286">
        <v>1</v>
      </c>
      <c r="M286">
        <v>40</v>
      </c>
    </row>
    <row r="287" spans="1:13" x14ac:dyDescent="0.2">
      <c r="A287" t="s">
        <v>487</v>
      </c>
      <c r="B287" t="s">
        <v>953</v>
      </c>
      <c r="C287" t="s">
        <v>1160</v>
      </c>
      <c r="D287" t="s">
        <v>71</v>
      </c>
      <c r="E287" t="s">
        <v>1144</v>
      </c>
      <c r="F287" s="1">
        <v>30.380322</v>
      </c>
      <c r="G287" s="1">
        <v>29.295625686645508</v>
      </c>
      <c r="H287" s="1">
        <v>1.5339915752410889</v>
      </c>
      <c r="I287" s="23">
        <f>POWER(10,((F287-40.566)/-3.7937))</f>
        <v>484.05292486554902</v>
      </c>
      <c r="L287">
        <v>1</v>
      </c>
      <c r="M287">
        <v>40</v>
      </c>
    </row>
    <row r="288" spans="1:13" x14ac:dyDescent="0.2">
      <c r="A288" t="s">
        <v>526</v>
      </c>
      <c r="B288" t="s">
        <v>954</v>
      </c>
      <c r="C288" t="s">
        <v>1160</v>
      </c>
      <c r="D288" t="s">
        <v>71</v>
      </c>
      <c r="E288" t="s">
        <v>1144</v>
      </c>
      <c r="F288" s="1">
        <v>29.328983000000001</v>
      </c>
      <c r="G288" s="1">
        <v>29.092555999755859</v>
      </c>
      <c r="H288" s="1">
        <v>0.33435735106468201</v>
      </c>
      <c r="I288" s="23">
        <f>POWER(10,((F288-40.566)/-3.7937))</f>
        <v>916.26364447929075</v>
      </c>
      <c r="J288" s="23">
        <f t="shared" ref="J288" si="247">AVERAGE(I288:I289)</f>
        <v>1068.5565272857691</v>
      </c>
      <c r="K288" s="23">
        <f t="shared" ref="K288" si="248">STDEV(I288:I289)</f>
        <v>215.37466031781815</v>
      </c>
      <c r="L288">
        <v>1</v>
      </c>
      <c r="M288">
        <v>40</v>
      </c>
    </row>
    <row r="289" spans="1:13" x14ac:dyDescent="0.2">
      <c r="A289" t="s">
        <v>557</v>
      </c>
      <c r="B289" t="s">
        <v>954</v>
      </c>
      <c r="C289" t="s">
        <v>1160</v>
      </c>
      <c r="D289" t="s">
        <v>71</v>
      </c>
      <c r="E289" t="s">
        <v>1144</v>
      </c>
      <c r="F289" s="1">
        <v>28.85613</v>
      </c>
      <c r="G289" s="1">
        <v>29.092555999755859</v>
      </c>
      <c r="H289" s="1">
        <v>0.33435735106468201</v>
      </c>
      <c r="I289" s="23">
        <f>POWER(10,((F289-40.566)/-3.7937))</f>
        <v>1220.8494100922474</v>
      </c>
      <c r="L289">
        <v>1</v>
      </c>
      <c r="M289">
        <v>40</v>
      </c>
    </row>
    <row r="290" spans="1:13" x14ac:dyDescent="0.2">
      <c r="A290" t="s">
        <v>596</v>
      </c>
      <c r="B290" t="s">
        <v>955</v>
      </c>
      <c r="C290" t="s">
        <v>1160</v>
      </c>
      <c r="D290" t="s">
        <v>71</v>
      </c>
      <c r="E290" t="s">
        <v>1144</v>
      </c>
      <c r="F290" s="1">
        <v>35.526114999999997</v>
      </c>
      <c r="G290" s="1">
        <v>34.83355712890625</v>
      </c>
      <c r="H290" s="1">
        <v>0.97942531108856201</v>
      </c>
      <c r="I290" s="23">
        <f>POWER(10,((F290-40.566)/-3.7937))</f>
        <v>21.305317941716343</v>
      </c>
      <c r="J290" s="23">
        <f t="shared" ref="J290" si="249">AVERAGE(I290:I291)</f>
        <v>35.345285283533549</v>
      </c>
      <c r="K290" s="23">
        <f t="shared" ref="K290" si="250">STDEV(I290:I291)</f>
        <v>19.855512230073245</v>
      </c>
      <c r="L290">
        <v>1</v>
      </c>
      <c r="M290">
        <v>40</v>
      </c>
    </row>
    <row r="291" spans="1:13" x14ac:dyDescent="0.2">
      <c r="A291" t="s">
        <v>626</v>
      </c>
      <c r="B291" t="s">
        <v>955</v>
      </c>
      <c r="C291" t="s">
        <v>1160</v>
      </c>
      <c r="D291" t="s">
        <v>71</v>
      </c>
      <c r="E291" t="s">
        <v>1144</v>
      </c>
      <c r="F291" s="1">
        <v>34.140999999999998</v>
      </c>
      <c r="G291" s="1">
        <v>34.83355712890625</v>
      </c>
      <c r="H291" s="1">
        <v>0.97942531108856201</v>
      </c>
      <c r="I291" s="23">
        <f>POWER(10,((F291-40.566)/-3.7937))</f>
        <v>49.385252625350759</v>
      </c>
      <c r="L291">
        <v>1</v>
      </c>
      <c r="M291">
        <v>40</v>
      </c>
    </row>
    <row r="292" spans="1:13" x14ac:dyDescent="0.2">
      <c r="A292" t="s">
        <v>103</v>
      </c>
      <c r="B292" t="s">
        <v>956</v>
      </c>
      <c r="C292" t="s">
        <v>1160</v>
      </c>
      <c r="D292" t="s">
        <v>71</v>
      </c>
      <c r="E292" t="s">
        <v>1144</v>
      </c>
      <c r="F292" s="1">
        <v>23.007677000000001</v>
      </c>
      <c r="G292" s="1">
        <v>22.891561508178711</v>
      </c>
      <c r="H292" s="1">
        <v>0.16421221196651459</v>
      </c>
      <c r="I292" s="23">
        <f>POWER(10,((F292-40.566)/-3.7937))</f>
        <v>42489.784099440643</v>
      </c>
      <c r="J292" s="23">
        <f t="shared" ref="J292" si="251">AVERAGE(I292:I293)</f>
        <v>45705.623386588137</v>
      </c>
      <c r="K292" s="23">
        <f t="shared" ref="K292" si="252">STDEV(I292:I293)</f>
        <v>4547.8835342962057</v>
      </c>
      <c r="L292">
        <v>1</v>
      </c>
      <c r="M292">
        <v>40</v>
      </c>
    </row>
    <row r="293" spans="1:13" x14ac:dyDescent="0.2">
      <c r="A293" t="s">
        <v>134</v>
      </c>
      <c r="B293" t="s">
        <v>956</v>
      </c>
      <c r="C293" t="s">
        <v>1160</v>
      </c>
      <c r="D293" t="s">
        <v>71</v>
      </c>
      <c r="E293" t="s">
        <v>1144</v>
      </c>
      <c r="F293" s="1">
        <v>22.775445999999999</v>
      </c>
      <c r="G293" s="1">
        <v>22.891561508178711</v>
      </c>
      <c r="H293" s="1">
        <v>0.16421221196651459</v>
      </c>
      <c r="I293" s="23">
        <f>POWER(10,((F293-40.566)/-3.7937))</f>
        <v>48921.462673735623</v>
      </c>
      <c r="L293">
        <v>1</v>
      </c>
      <c r="M293">
        <v>40</v>
      </c>
    </row>
    <row r="294" spans="1:13" x14ac:dyDescent="0.2">
      <c r="A294" t="s">
        <v>174</v>
      </c>
      <c r="B294" t="s">
        <v>957</v>
      </c>
      <c r="C294" t="s">
        <v>1160</v>
      </c>
      <c r="D294" t="s">
        <v>71</v>
      </c>
      <c r="E294" t="s">
        <v>1144</v>
      </c>
      <c r="F294" s="1">
        <v>29.425689999999999</v>
      </c>
      <c r="G294" s="1">
        <v>29.803009033203125</v>
      </c>
      <c r="H294" s="1">
        <v>0.5336114764213562</v>
      </c>
      <c r="I294" s="23">
        <f>POWER(10,((F294-40.566)/-3.7937))</f>
        <v>864.03031906346189</v>
      </c>
      <c r="J294" s="23">
        <f t="shared" ref="J294" si="253">AVERAGE(I294:I295)</f>
        <v>705.27746350999041</v>
      </c>
      <c r="K294" s="23">
        <f t="shared" ref="K294" si="254">STDEV(I294:I295)</f>
        <v>224.51044138917621</v>
      </c>
      <c r="L294">
        <v>1</v>
      </c>
      <c r="M294">
        <v>40</v>
      </c>
    </row>
    <row r="295" spans="1:13" x14ac:dyDescent="0.2">
      <c r="A295" t="s">
        <v>204</v>
      </c>
      <c r="B295" t="s">
        <v>957</v>
      </c>
      <c r="C295" t="s">
        <v>1160</v>
      </c>
      <c r="D295" t="s">
        <v>71</v>
      </c>
      <c r="E295" t="s">
        <v>1144</v>
      </c>
      <c r="F295" s="1">
        <v>30.180330000000001</v>
      </c>
      <c r="G295" s="1">
        <v>29.803009033203125</v>
      </c>
      <c r="H295" s="1">
        <v>0.5336114764213562</v>
      </c>
      <c r="I295" s="23">
        <f>POWER(10,((F295-40.566)/-3.7937))</f>
        <v>546.52460795651882</v>
      </c>
      <c r="L295">
        <v>1</v>
      </c>
      <c r="M295">
        <v>40</v>
      </c>
    </row>
    <row r="296" spans="1:13" x14ac:dyDescent="0.2">
      <c r="A296" t="s">
        <v>244</v>
      </c>
      <c r="B296" t="s">
        <v>958</v>
      </c>
      <c r="C296" t="s">
        <v>1160</v>
      </c>
      <c r="D296" t="s">
        <v>71</v>
      </c>
      <c r="E296" t="s">
        <v>1144</v>
      </c>
      <c r="F296" s="1">
        <v>34.8887</v>
      </c>
      <c r="G296" s="1">
        <v>34.888698577880859</v>
      </c>
      <c r="I296" s="23">
        <f>POWER(10,((F296-40.566)/-3.7937))</f>
        <v>31.369483456648855</v>
      </c>
      <c r="J296" s="23" t="e">
        <f t="shared" ref="J296" si="255">AVERAGE(I296:I297)</f>
        <v>#VALUE!</v>
      </c>
      <c r="K296" s="23" t="e">
        <f t="shared" ref="K296" si="256">STDEV(I296:I297)</f>
        <v>#VALUE!</v>
      </c>
      <c r="L296">
        <v>1</v>
      </c>
      <c r="M296">
        <v>40</v>
      </c>
    </row>
    <row r="297" spans="1:13" x14ac:dyDescent="0.2">
      <c r="A297" t="s">
        <v>275</v>
      </c>
      <c r="B297" t="s">
        <v>958</v>
      </c>
      <c r="C297" t="s">
        <v>1160</v>
      </c>
      <c r="D297" t="s">
        <v>71</v>
      </c>
      <c r="E297" t="s">
        <v>1144</v>
      </c>
      <c r="F297" t="s">
        <v>72</v>
      </c>
      <c r="G297" s="1">
        <v>34.888698577880859</v>
      </c>
      <c r="I297" s="23" t="e">
        <f>POWER(10,((F297-40.566)/-3.7937))</f>
        <v>#VALUE!</v>
      </c>
      <c r="L297">
        <v>1</v>
      </c>
      <c r="M297">
        <v>40</v>
      </c>
    </row>
    <row r="298" spans="1:13" x14ac:dyDescent="0.2">
      <c r="A298" t="s">
        <v>315</v>
      </c>
      <c r="B298" t="s">
        <v>959</v>
      </c>
      <c r="C298" t="s">
        <v>1160</v>
      </c>
      <c r="D298" t="s">
        <v>71</v>
      </c>
      <c r="E298" t="s">
        <v>1144</v>
      </c>
      <c r="F298" s="1">
        <v>17.529409999999999</v>
      </c>
      <c r="G298" s="1">
        <v>17.508491516113281</v>
      </c>
      <c r="H298" s="1">
        <v>2.9582366347312927E-2</v>
      </c>
      <c r="I298" s="23">
        <f>POWER(10,((F298-40.566)/-3.7937))</f>
        <v>1181211.881112875</v>
      </c>
      <c r="J298" s="23">
        <f t="shared" ref="J298" si="257">AVERAGE(I298:I299)</f>
        <v>1196400.7773472341</v>
      </c>
      <c r="K298" s="23">
        <f t="shared" ref="K298" si="258">STDEV(I298:I299)</f>
        <v>21480.34305210831</v>
      </c>
      <c r="L298">
        <v>1</v>
      </c>
      <c r="M298">
        <v>40</v>
      </c>
    </row>
    <row r="299" spans="1:13" x14ac:dyDescent="0.2">
      <c r="A299" t="s">
        <v>346</v>
      </c>
      <c r="B299" t="s">
        <v>959</v>
      </c>
      <c r="C299" t="s">
        <v>1160</v>
      </c>
      <c r="D299" t="s">
        <v>71</v>
      </c>
      <c r="E299" t="s">
        <v>1144</v>
      </c>
      <c r="F299" s="1">
        <v>17.487573999999999</v>
      </c>
      <c r="G299" s="1">
        <v>17.508491516113281</v>
      </c>
      <c r="H299" s="1">
        <v>2.9582366347312927E-2</v>
      </c>
      <c r="I299" s="23">
        <f>POWER(10,((F299-40.566)/-3.7937))</f>
        <v>1211589.6735815932</v>
      </c>
      <c r="L299">
        <v>1</v>
      </c>
      <c r="M299">
        <v>40</v>
      </c>
    </row>
    <row r="300" spans="1:13" x14ac:dyDescent="0.2">
      <c r="A300" t="s">
        <v>386</v>
      </c>
      <c r="B300" t="s">
        <v>960</v>
      </c>
      <c r="C300" t="s">
        <v>1160</v>
      </c>
      <c r="D300" t="s">
        <v>71</v>
      </c>
      <c r="E300" t="s">
        <v>1144</v>
      </c>
      <c r="F300" s="1">
        <v>15.774990000000001</v>
      </c>
      <c r="G300" s="1">
        <v>17.355312347412109</v>
      </c>
      <c r="H300" s="1">
        <v>2.2349131107330322</v>
      </c>
      <c r="I300" s="23">
        <f>POWER(10,((F300-40.566)/-3.7937))</f>
        <v>3425973.3786008586</v>
      </c>
      <c r="J300" s="23">
        <f t="shared" ref="J300" si="259">AVERAGE(I300:I301)</f>
        <v>1964536.5391202916</v>
      </c>
      <c r="K300" s="23">
        <f t="shared" ref="K300" si="260">STDEV(I300:I301)</f>
        <v>2066783.7989450898</v>
      </c>
      <c r="L300">
        <v>1</v>
      </c>
      <c r="M300">
        <v>40</v>
      </c>
    </row>
    <row r="301" spans="1:13" x14ac:dyDescent="0.2">
      <c r="A301" t="s">
        <v>417</v>
      </c>
      <c r="B301" t="s">
        <v>960</v>
      </c>
      <c r="C301" t="s">
        <v>1160</v>
      </c>
      <c r="D301" t="s">
        <v>71</v>
      </c>
      <c r="E301" t="s">
        <v>1144</v>
      </c>
      <c r="F301" s="1">
        <v>18.935635000000001</v>
      </c>
      <c r="G301" s="1">
        <v>17.355312347412109</v>
      </c>
      <c r="H301" s="1">
        <v>2.2349131107330322</v>
      </c>
      <c r="I301" s="23">
        <f>POWER(10,((F301-40.566)/-3.7937))</f>
        <v>503099.69963972468</v>
      </c>
      <c r="L301">
        <v>1</v>
      </c>
      <c r="M301">
        <v>40</v>
      </c>
    </row>
    <row r="302" spans="1:13" x14ac:dyDescent="0.2">
      <c r="A302" t="s">
        <v>457</v>
      </c>
      <c r="B302" t="s">
        <v>961</v>
      </c>
      <c r="C302" t="s">
        <v>1160</v>
      </c>
      <c r="D302" t="s">
        <v>71</v>
      </c>
      <c r="E302" t="s">
        <v>1144</v>
      </c>
      <c r="F302" s="1">
        <v>18.778585</v>
      </c>
      <c r="G302" s="1">
        <v>18.640789031982422</v>
      </c>
      <c r="H302" s="1">
        <v>0.19487488269805908</v>
      </c>
      <c r="I302" s="23">
        <f>POWER(10,((F302-40.566)/-3.7937))</f>
        <v>553415.90725612</v>
      </c>
      <c r="J302" s="23">
        <f t="shared" ref="J302" si="261">AVERAGE(I302:I303)</f>
        <v>603797.81373979966</v>
      </c>
      <c r="K302" s="23">
        <f t="shared" ref="K302" si="262">STDEV(I302:I303)</f>
        <v>71250.775447432665</v>
      </c>
      <c r="L302">
        <v>1</v>
      </c>
      <c r="M302">
        <v>40</v>
      </c>
    </row>
    <row r="303" spans="1:13" x14ac:dyDescent="0.2">
      <c r="A303" t="s">
        <v>488</v>
      </c>
      <c r="B303" t="s">
        <v>961</v>
      </c>
      <c r="C303" t="s">
        <v>1160</v>
      </c>
      <c r="D303" t="s">
        <v>71</v>
      </c>
      <c r="E303" t="s">
        <v>1144</v>
      </c>
      <c r="F303" s="1">
        <v>18.50299</v>
      </c>
      <c r="G303" s="1">
        <v>18.640789031982422</v>
      </c>
      <c r="H303" s="1">
        <v>0.19487488269805908</v>
      </c>
      <c r="I303" s="23">
        <f>POWER(10,((F303-40.566)/-3.7937))</f>
        <v>654179.72022347921</v>
      </c>
      <c r="L303">
        <v>1</v>
      </c>
      <c r="M303">
        <v>40</v>
      </c>
    </row>
    <row r="304" spans="1:13" x14ac:dyDescent="0.2">
      <c r="A304" t="s">
        <v>527</v>
      </c>
      <c r="B304" t="s">
        <v>962</v>
      </c>
      <c r="C304" t="s">
        <v>1160</v>
      </c>
      <c r="D304" t="s">
        <v>71</v>
      </c>
      <c r="E304" t="s">
        <v>1144</v>
      </c>
      <c r="F304" t="s">
        <v>72</v>
      </c>
      <c r="G304" s="1">
        <v>37.722759246826172</v>
      </c>
      <c r="I304" s="23" t="e">
        <f>POWER(10,((F304-40.566)/-3.7937))</f>
        <v>#VALUE!</v>
      </c>
      <c r="J304" s="23" t="e">
        <f t="shared" ref="J304" si="263">AVERAGE(I304:I305)</f>
        <v>#VALUE!</v>
      </c>
      <c r="K304" s="23" t="e">
        <f t="shared" ref="K304" si="264">STDEV(I304:I305)</f>
        <v>#VALUE!</v>
      </c>
      <c r="L304">
        <v>1</v>
      </c>
      <c r="M304">
        <v>40</v>
      </c>
    </row>
    <row r="305" spans="1:13" x14ac:dyDescent="0.2">
      <c r="A305" t="s">
        <v>558</v>
      </c>
      <c r="B305" t="s">
        <v>962</v>
      </c>
      <c r="C305" t="s">
        <v>1160</v>
      </c>
      <c r="D305" t="s">
        <v>71</v>
      </c>
      <c r="E305" t="s">
        <v>1144</v>
      </c>
      <c r="F305" s="1">
        <v>37.722760000000001</v>
      </c>
      <c r="G305" s="1">
        <v>37.722759246826172</v>
      </c>
      <c r="I305" s="23">
        <f>POWER(10,((F305-40.566)/-3.7937))</f>
        <v>5.6164718220784469</v>
      </c>
      <c r="L305">
        <v>1</v>
      </c>
      <c r="M305">
        <v>40</v>
      </c>
    </row>
    <row r="306" spans="1:13" x14ac:dyDescent="0.2">
      <c r="A306" t="s">
        <v>597</v>
      </c>
      <c r="B306" t="s">
        <v>963</v>
      </c>
      <c r="C306" t="s">
        <v>1160</v>
      </c>
      <c r="D306" t="s">
        <v>71</v>
      </c>
      <c r="E306" t="s">
        <v>1144</v>
      </c>
      <c r="F306" s="1">
        <v>29.716394000000001</v>
      </c>
      <c r="G306" s="1">
        <v>29.666091918945312</v>
      </c>
      <c r="H306" s="1">
        <v>7.1138486266136169E-2</v>
      </c>
      <c r="I306" s="23">
        <f>POWER(10,((F306-40.566)/-3.7937))</f>
        <v>724.27065317022482</v>
      </c>
      <c r="J306" s="23">
        <f t="shared" ref="J306" si="265">AVERAGE(I306:I307)</f>
        <v>747.07227108714483</v>
      </c>
      <c r="K306" s="23">
        <f t="shared" ref="K306" si="266">STDEV(I306:I307)</f>
        <v>32.246357302157719</v>
      </c>
      <c r="L306">
        <v>1</v>
      </c>
      <c r="M306">
        <v>40</v>
      </c>
    </row>
    <row r="307" spans="1:13" x14ac:dyDescent="0.2">
      <c r="A307" t="s">
        <v>627</v>
      </c>
      <c r="B307" t="s">
        <v>963</v>
      </c>
      <c r="C307" t="s">
        <v>1160</v>
      </c>
      <c r="D307" t="s">
        <v>71</v>
      </c>
      <c r="E307" t="s">
        <v>1144</v>
      </c>
      <c r="F307" s="1">
        <v>29.615790000000001</v>
      </c>
      <c r="G307" s="1">
        <v>29.666091918945312</v>
      </c>
      <c r="H307" s="1">
        <v>7.1138486266136169E-2</v>
      </c>
      <c r="I307" s="23">
        <f>POWER(10,((F307-40.566)/-3.7937))</f>
        <v>769.87388900406495</v>
      </c>
      <c r="L307">
        <v>1</v>
      </c>
      <c r="M307">
        <v>40</v>
      </c>
    </row>
    <row r="308" spans="1:13" x14ac:dyDescent="0.2">
      <c r="A308" t="s">
        <v>104</v>
      </c>
      <c r="B308" t="s">
        <v>964</v>
      </c>
      <c r="C308" t="s">
        <v>1160</v>
      </c>
      <c r="D308" t="s">
        <v>71</v>
      </c>
      <c r="E308" t="s">
        <v>1144</v>
      </c>
      <c r="F308" s="1">
        <v>30.431704</v>
      </c>
      <c r="G308" s="1">
        <v>30.656225204467773</v>
      </c>
      <c r="H308" s="1">
        <v>0.31752154231071472</v>
      </c>
      <c r="I308" s="23">
        <f>POWER(10,((F308-40.566)/-3.7937))</f>
        <v>469.19007331164858</v>
      </c>
      <c r="J308" s="23">
        <f t="shared" ref="J308" si="267">AVERAGE(I308:I309)</f>
        <v>413.22461435119658</v>
      </c>
      <c r="K308" s="23">
        <f t="shared" ref="K308" si="268">STDEV(I308:I309)</f>
        <v>79.147111086305642</v>
      </c>
      <c r="L308">
        <v>1</v>
      </c>
      <c r="M308">
        <v>40</v>
      </c>
    </row>
    <row r="309" spans="1:13" x14ac:dyDescent="0.2">
      <c r="A309" t="s">
        <v>135</v>
      </c>
      <c r="B309" t="s">
        <v>964</v>
      </c>
      <c r="C309" t="s">
        <v>1160</v>
      </c>
      <c r="D309" t="s">
        <v>71</v>
      </c>
      <c r="E309" t="s">
        <v>1144</v>
      </c>
      <c r="F309" s="1">
        <v>30.880747</v>
      </c>
      <c r="G309" s="1">
        <v>30.656225204467773</v>
      </c>
      <c r="H309" s="1">
        <v>0.31752154231071472</v>
      </c>
      <c r="I309" s="23">
        <f>POWER(10,((F309-40.566)/-3.7937))</f>
        <v>357.25915539074452</v>
      </c>
      <c r="L309">
        <v>1</v>
      </c>
      <c r="M309">
        <v>40</v>
      </c>
    </row>
    <row r="310" spans="1:13" x14ac:dyDescent="0.2">
      <c r="A310" t="s">
        <v>175</v>
      </c>
      <c r="B310" t="s">
        <v>965</v>
      </c>
      <c r="C310" t="s">
        <v>1160</v>
      </c>
      <c r="D310" t="s">
        <v>71</v>
      </c>
      <c r="E310" t="s">
        <v>1144</v>
      </c>
      <c r="F310" s="1">
        <v>15.047779</v>
      </c>
      <c r="G310" s="1">
        <v>15.227490425109863</v>
      </c>
      <c r="H310" s="1">
        <v>0.25415021181106567</v>
      </c>
      <c r="I310" s="23">
        <f>POWER(10,((F310-40.566)/-3.7937))</f>
        <v>5326882.2900914364</v>
      </c>
      <c r="J310" s="23">
        <f t="shared" ref="J310" si="269">AVERAGE(I310:I311)</f>
        <v>4804857.0899524614</v>
      </c>
      <c r="K310" s="23">
        <f t="shared" ref="K310" si="270">STDEV(I310:I311)</f>
        <v>738255.11793706217</v>
      </c>
      <c r="L310">
        <v>1</v>
      </c>
      <c r="M310">
        <v>40</v>
      </c>
    </row>
    <row r="311" spans="1:13" x14ac:dyDescent="0.2">
      <c r="A311" t="s">
        <v>205</v>
      </c>
      <c r="B311" t="s">
        <v>965</v>
      </c>
      <c r="C311" t="s">
        <v>1160</v>
      </c>
      <c r="D311" t="s">
        <v>71</v>
      </c>
      <c r="E311" t="s">
        <v>1144</v>
      </c>
      <c r="F311" s="1">
        <v>15.407202</v>
      </c>
      <c r="G311" s="1">
        <v>15.227490425109863</v>
      </c>
      <c r="H311" s="1">
        <v>0.25415021181106567</v>
      </c>
      <c r="I311" s="23">
        <f>POWER(10,((F311-40.566)/-3.7937))</f>
        <v>4282831.8898134865</v>
      </c>
      <c r="L311">
        <v>1</v>
      </c>
      <c r="M311">
        <v>40</v>
      </c>
    </row>
    <row r="312" spans="1:13" x14ac:dyDescent="0.2">
      <c r="A312" t="s">
        <v>245</v>
      </c>
      <c r="B312" t="s">
        <v>966</v>
      </c>
      <c r="C312" t="s">
        <v>1160</v>
      </c>
      <c r="D312" t="s">
        <v>71</v>
      </c>
      <c r="E312" t="s">
        <v>1144</v>
      </c>
      <c r="F312" s="1">
        <v>15.213635999999999</v>
      </c>
      <c r="G312" s="1">
        <v>15.770108222961426</v>
      </c>
      <c r="H312" s="1">
        <v>0.78697001934051514</v>
      </c>
      <c r="I312" s="23">
        <f>POWER(10,((F312-40.566)/-3.7937))</f>
        <v>4816749.2628791854</v>
      </c>
      <c r="J312" s="23">
        <f t="shared" ref="J312" si="271">AVERAGE(I312:I313)</f>
        <v>3633999.8074103082</v>
      </c>
      <c r="K312" s="23">
        <f t="shared" ref="K312" si="272">STDEV(I312:I313)</f>
        <v>1672660.3208134794</v>
      </c>
      <c r="L312">
        <v>1</v>
      </c>
      <c r="M312">
        <v>40</v>
      </c>
    </row>
    <row r="313" spans="1:13" x14ac:dyDescent="0.2">
      <c r="A313" t="s">
        <v>276</v>
      </c>
      <c r="B313" t="s">
        <v>966</v>
      </c>
      <c r="C313" t="s">
        <v>1160</v>
      </c>
      <c r="D313" t="s">
        <v>71</v>
      </c>
      <c r="E313" t="s">
        <v>1144</v>
      </c>
      <c r="F313" s="1">
        <v>16.32658</v>
      </c>
      <c r="G313" s="1">
        <v>15.770108222961426</v>
      </c>
      <c r="H313" s="1">
        <v>0.78697001934051514</v>
      </c>
      <c r="I313" s="23">
        <f>POWER(10,((F313-40.566)/-3.7937))</f>
        <v>2451250.3519414305</v>
      </c>
      <c r="L313">
        <v>1</v>
      </c>
      <c r="M313">
        <v>40</v>
      </c>
    </row>
    <row r="314" spans="1:13" x14ac:dyDescent="0.2">
      <c r="A314" t="s">
        <v>316</v>
      </c>
      <c r="B314" t="s">
        <v>967</v>
      </c>
      <c r="C314" t="s">
        <v>1160</v>
      </c>
      <c r="D314" t="s">
        <v>71</v>
      </c>
      <c r="E314" t="s">
        <v>1144</v>
      </c>
      <c r="F314" s="1">
        <v>23.460664999999999</v>
      </c>
      <c r="G314" s="1">
        <v>23.432197570800781</v>
      </c>
      <c r="H314" s="1">
        <v>4.0260016918182373E-2</v>
      </c>
      <c r="I314" s="23">
        <f>POWER(10,((F314-40.566)/-3.7937))</f>
        <v>32275.961923776813</v>
      </c>
      <c r="J314" s="23">
        <f t="shared" ref="J314" si="273">AVERAGE(I314:I315)</f>
        <v>32843.404927146636</v>
      </c>
      <c r="K314" s="23">
        <f t="shared" ref="K314" si="274">STDEV(I314:I315)</f>
        <v>802.48559123932</v>
      </c>
      <c r="L314">
        <v>1</v>
      </c>
      <c r="M314">
        <v>40</v>
      </c>
    </row>
    <row r="315" spans="1:13" x14ac:dyDescent="0.2">
      <c r="A315" t="s">
        <v>347</v>
      </c>
      <c r="B315" t="s">
        <v>967</v>
      </c>
      <c r="C315" t="s">
        <v>1160</v>
      </c>
      <c r="D315" t="s">
        <v>71</v>
      </c>
      <c r="E315" t="s">
        <v>1144</v>
      </c>
      <c r="F315" s="1">
        <v>23.403728000000001</v>
      </c>
      <c r="G315" s="1">
        <v>23.432197570800781</v>
      </c>
      <c r="H315" s="1">
        <v>4.0260016918182373E-2</v>
      </c>
      <c r="I315" s="23">
        <f>POWER(10,((F315-40.566)/-3.7937))</f>
        <v>33410.847930516451</v>
      </c>
      <c r="L315">
        <v>1</v>
      </c>
      <c r="M315">
        <v>40</v>
      </c>
    </row>
    <row r="316" spans="1:13" x14ac:dyDescent="0.2">
      <c r="A316" t="s">
        <v>387</v>
      </c>
      <c r="B316" t="s">
        <v>968</v>
      </c>
      <c r="C316" t="s">
        <v>1160</v>
      </c>
      <c r="D316" t="s">
        <v>71</v>
      </c>
      <c r="E316" t="s">
        <v>1144</v>
      </c>
      <c r="F316" s="1">
        <v>16.920636999999999</v>
      </c>
      <c r="G316" s="1">
        <v>17.118785858154297</v>
      </c>
      <c r="H316" s="1">
        <v>0.28022328019142151</v>
      </c>
      <c r="I316" s="23">
        <f>POWER(10,((F316-40.566)/-3.7937))</f>
        <v>1709217.2576442491</v>
      </c>
      <c r="J316" s="23">
        <f t="shared" ref="J316" si="275">AVERAGE(I316:I317)</f>
        <v>1526510.2146106048</v>
      </c>
      <c r="K316" s="23">
        <f t="shared" ref="K316" si="276">STDEV(I316:I317)</f>
        <v>258386.77819926525</v>
      </c>
      <c r="L316">
        <v>1</v>
      </c>
      <c r="M316">
        <v>40</v>
      </c>
    </row>
    <row r="317" spans="1:13" x14ac:dyDescent="0.2">
      <c r="A317" t="s">
        <v>418</v>
      </c>
      <c r="B317" t="s">
        <v>968</v>
      </c>
      <c r="C317" t="s">
        <v>1160</v>
      </c>
      <c r="D317" t="s">
        <v>71</v>
      </c>
      <c r="E317" t="s">
        <v>1144</v>
      </c>
      <c r="F317" s="1">
        <v>17.316932999999999</v>
      </c>
      <c r="G317" s="1">
        <v>17.118785858154297</v>
      </c>
      <c r="H317" s="1">
        <v>0.28022328019142151</v>
      </c>
      <c r="I317" s="23">
        <f>POWER(10,((F317-40.566)/-3.7937))</f>
        <v>1343803.1715769605</v>
      </c>
      <c r="L317">
        <v>1</v>
      </c>
      <c r="M317">
        <v>40</v>
      </c>
    </row>
    <row r="318" spans="1:13" x14ac:dyDescent="0.2">
      <c r="A318" t="s">
        <v>458</v>
      </c>
      <c r="B318" t="s">
        <v>969</v>
      </c>
      <c r="C318" t="s">
        <v>1160</v>
      </c>
      <c r="D318" t="s">
        <v>71</v>
      </c>
      <c r="E318" t="s">
        <v>1144</v>
      </c>
      <c r="F318" s="1">
        <v>17.538654000000001</v>
      </c>
      <c r="G318" s="1">
        <v>17.887119293212891</v>
      </c>
      <c r="H318" s="1">
        <v>0.49280253052711487</v>
      </c>
      <c r="I318" s="23">
        <f>POWER(10,((F318-40.566)/-3.7937))</f>
        <v>1174603.0800113224</v>
      </c>
      <c r="J318" s="23">
        <f t="shared" ref="J318" si="277">AVERAGE(I318:I319)</f>
        <v>972030.13638329064</v>
      </c>
      <c r="K318" s="23">
        <f t="shared" ref="K318" si="278">STDEV(I318:I319)</f>
        <v>286481.40424860298</v>
      </c>
      <c r="L318">
        <v>1</v>
      </c>
      <c r="M318">
        <v>40</v>
      </c>
    </row>
    <row r="319" spans="1:13" x14ac:dyDescent="0.2">
      <c r="A319" t="s">
        <v>489</v>
      </c>
      <c r="B319" t="s">
        <v>969</v>
      </c>
      <c r="C319" t="s">
        <v>1160</v>
      </c>
      <c r="D319" t="s">
        <v>71</v>
      </c>
      <c r="E319" t="s">
        <v>1144</v>
      </c>
      <c r="F319" s="1">
        <v>18.235582000000001</v>
      </c>
      <c r="G319" s="1">
        <v>17.887119293212891</v>
      </c>
      <c r="H319" s="1">
        <v>0.49280253052711487</v>
      </c>
      <c r="I319" s="23">
        <f>POWER(10,((F319-40.566)/-3.7937))</f>
        <v>769457.19275525899</v>
      </c>
      <c r="L319">
        <v>1</v>
      </c>
      <c r="M319">
        <v>40</v>
      </c>
    </row>
    <row r="320" spans="1:13" x14ac:dyDescent="0.2">
      <c r="A320" t="s">
        <v>528</v>
      </c>
      <c r="B320" t="s">
        <v>970</v>
      </c>
      <c r="C320" t="s">
        <v>1160</v>
      </c>
      <c r="D320" t="s">
        <v>71</v>
      </c>
      <c r="E320" t="s">
        <v>1144</v>
      </c>
      <c r="F320" t="s">
        <v>72</v>
      </c>
      <c r="G320" s="1">
        <v>37.210960388183594</v>
      </c>
      <c r="I320" s="23" t="e">
        <f>POWER(10,((F320-40.566)/-3.7937))</f>
        <v>#VALUE!</v>
      </c>
      <c r="J320" s="23" t="e">
        <f t="shared" ref="J320" si="279">AVERAGE(I320:I321)</f>
        <v>#VALUE!</v>
      </c>
      <c r="K320" s="23" t="e">
        <f t="shared" ref="K320" si="280">STDEV(I320:I321)</f>
        <v>#VALUE!</v>
      </c>
      <c r="L320">
        <v>1</v>
      </c>
      <c r="M320">
        <v>40</v>
      </c>
    </row>
    <row r="321" spans="1:13" x14ac:dyDescent="0.2">
      <c r="A321" t="s">
        <v>559</v>
      </c>
      <c r="B321" t="s">
        <v>970</v>
      </c>
      <c r="C321" t="s">
        <v>1160</v>
      </c>
      <c r="D321" t="s">
        <v>71</v>
      </c>
      <c r="E321" t="s">
        <v>1144</v>
      </c>
      <c r="F321" s="1">
        <v>37.21096</v>
      </c>
      <c r="G321" s="1">
        <v>37.210960388183594</v>
      </c>
      <c r="I321" s="23">
        <f>POWER(10,((F321-40.566)/-3.7937))</f>
        <v>7.6625171216273449</v>
      </c>
      <c r="L321">
        <v>1</v>
      </c>
      <c r="M321">
        <v>40</v>
      </c>
    </row>
    <row r="322" spans="1:13" x14ac:dyDescent="0.2">
      <c r="A322" t="s">
        <v>598</v>
      </c>
      <c r="B322" t="s">
        <v>971</v>
      </c>
      <c r="C322" t="s">
        <v>1160</v>
      </c>
      <c r="D322" t="s">
        <v>71</v>
      </c>
      <c r="E322" t="s">
        <v>1144</v>
      </c>
      <c r="F322" s="1">
        <v>30.735405</v>
      </c>
      <c r="G322" s="1">
        <v>30.949375152587891</v>
      </c>
      <c r="H322" s="1">
        <v>0.30259817838668823</v>
      </c>
      <c r="I322" s="23">
        <f>POWER(10,((F322-40.566)/-3.7937))</f>
        <v>390.20675036731194</v>
      </c>
      <c r="J322" s="23">
        <f t="shared" ref="J322" si="281">AVERAGE(I322:I323)</f>
        <v>345.57773525590312</v>
      </c>
      <c r="K322" s="23">
        <f t="shared" ref="K322" si="282">STDEV(I322:I323)</f>
        <v>63.114958445907881</v>
      </c>
      <c r="L322">
        <v>1</v>
      </c>
      <c r="M322">
        <v>40</v>
      </c>
    </row>
    <row r="323" spans="1:13" x14ac:dyDescent="0.2">
      <c r="A323" t="s">
        <v>628</v>
      </c>
      <c r="B323" t="s">
        <v>971</v>
      </c>
      <c r="C323" t="s">
        <v>1160</v>
      </c>
      <c r="D323" t="s">
        <v>71</v>
      </c>
      <c r="E323" t="s">
        <v>1144</v>
      </c>
      <c r="F323" s="1">
        <v>31.163343000000001</v>
      </c>
      <c r="G323" s="1">
        <v>30.949375152587891</v>
      </c>
      <c r="H323" s="1">
        <v>0.30259817838668823</v>
      </c>
      <c r="I323" s="23">
        <f>POWER(10,((F323-40.566)/-3.7937))</f>
        <v>300.94872014449425</v>
      </c>
      <c r="L323">
        <v>1</v>
      </c>
      <c r="M323">
        <v>40</v>
      </c>
    </row>
    <row r="324" spans="1:13" x14ac:dyDescent="0.2">
      <c r="A324" t="s">
        <v>105</v>
      </c>
      <c r="B324" t="s">
        <v>972</v>
      </c>
      <c r="C324" t="s">
        <v>1160</v>
      </c>
      <c r="D324" t="s">
        <v>71</v>
      </c>
      <c r="E324" t="s">
        <v>1144</v>
      </c>
      <c r="F324" s="1">
        <v>26.641977000000001</v>
      </c>
      <c r="G324" s="1">
        <v>26.833755493164062</v>
      </c>
      <c r="H324" s="1">
        <v>0.27121531963348389</v>
      </c>
      <c r="I324" s="23">
        <f>POWER(10,((F324-40.566)/-3.7937))</f>
        <v>4680.6002617741924</v>
      </c>
      <c r="J324" s="23">
        <f t="shared" ref="J324" si="283">AVERAGE(I324:I325)</f>
        <v>4194.5484117424712</v>
      </c>
      <c r="K324" s="23">
        <f t="shared" ref="K324" si="284">STDEV(I324:I325)</f>
        <v>687.38111833139897</v>
      </c>
      <c r="L324">
        <v>1</v>
      </c>
      <c r="M324">
        <v>40</v>
      </c>
    </row>
    <row r="325" spans="1:13" x14ac:dyDescent="0.2">
      <c r="A325" t="s">
        <v>136</v>
      </c>
      <c r="B325" t="s">
        <v>972</v>
      </c>
      <c r="C325" t="s">
        <v>1160</v>
      </c>
      <c r="D325" t="s">
        <v>71</v>
      </c>
      <c r="E325" t="s">
        <v>1144</v>
      </c>
      <c r="F325" s="1">
        <v>27.025534</v>
      </c>
      <c r="G325" s="1">
        <v>26.833755493164062</v>
      </c>
      <c r="H325" s="1">
        <v>0.27121531963348389</v>
      </c>
      <c r="I325" s="23">
        <f>POWER(10,((F325-40.566)/-3.7937))</f>
        <v>3708.4965617107509</v>
      </c>
      <c r="L325">
        <v>1</v>
      </c>
      <c r="M325">
        <v>40</v>
      </c>
    </row>
    <row r="326" spans="1:13" x14ac:dyDescent="0.2">
      <c r="A326" t="s">
        <v>176</v>
      </c>
      <c r="B326" t="s">
        <v>973</v>
      </c>
      <c r="C326" t="s">
        <v>1160</v>
      </c>
      <c r="D326" t="s">
        <v>71</v>
      </c>
      <c r="E326" t="s">
        <v>1144</v>
      </c>
      <c r="F326" s="1">
        <v>16.575013999999999</v>
      </c>
      <c r="G326" s="1">
        <v>17.602725982666016</v>
      </c>
      <c r="H326" s="1">
        <v>1.4534027576446533</v>
      </c>
      <c r="I326" s="23">
        <f>POWER(10,((F326-40.566)/-3.7937))</f>
        <v>2108151.0828252449</v>
      </c>
      <c r="J326" s="23">
        <f t="shared" ref="J326" si="285">AVERAGE(I326:I327)</f>
        <v>1356817.742755044</v>
      </c>
      <c r="K326" s="23">
        <f t="shared" ref="K326" si="286">STDEV(I326:I327)</f>
        <v>1062545.7993903549</v>
      </c>
      <c r="L326">
        <v>1</v>
      </c>
      <c r="M326">
        <v>40</v>
      </c>
    </row>
    <row r="327" spans="1:13" x14ac:dyDescent="0.2">
      <c r="A327" t="s">
        <v>206</v>
      </c>
      <c r="B327" t="s">
        <v>973</v>
      </c>
      <c r="C327" t="s">
        <v>1160</v>
      </c>
      <c r="D327" t="s">
        <v>71</v>
      </c>
      <c r="E327" t="s">
        <v>1144</v>
      </c>
      <c r="F327" s="1">
        <v>18.630436</v>
      </c>
      <c r="G327" s="1">
        <v>17.602725982666016</v>
      </c>
      <c r="H327" s="1">
        <v>1.4534027576446533</v>
      </c>
      <c r="I327" s="23">
        <f>POWER(10,((F327-40.566)/-3.7937))</f>
        <v>605484.40268484317</v>
      </c>
      <c r="L327">
        <v>1</v>
      </c>
      <c r="M327">
        <v>40</v>
      </c>
    </row>
    <row r="328" spans="1:13" x14ac:dyDescent="0.2">
      <c r="A328" t="s">
        <v>247</v>
      </c>
      <c r="B328" t="s">
        <v>974</v>
      </c>
      <c r="C328" t="s">
        <v>1160</v>
      </c>
      <c r="D328" t="s">
        <v>71</v>
      </c>
      <c r="E328" t="s">
        <v>1144</v>
      </c>
      <c r="F328" s="1">
        <v>14.756411</v>
      </c>
      <c r="G328" s="1">
        <v>15.035064697265625</v>
      </c>
      <c r="H328" s="1">
        <v>0.39407572150230408</v>
      </c>
      <c r="I328" s="23">
        <f>POWER(10,((F328-40.566)/-3.7937))</f>
        <v>6357351.4521054365</v>
      </c>
      <c r="J328" s="23">
        <f t="shared" ref="J328" si="287">AVERAGE(I328:I329)</f>
        <v>5445109.0046449862</v>
      </c>
      <c r="K328" s="23">
        <f t="shared" ref="K328" si="288">STDEV(I328:I329)</f>
        <v>1290105.6413709947</v>
      </c>
      <c r="L328">
        <v>1</v>
      </c>
      <c r="M328">
        <v>40</v>
      </c>
    </row>
    <row r="329" spans="1:13" x14ac:dyDescent="0.2">
      <c r="A329" t="s">
        <v>277</v>
      </c>
      <c r="B329" t="s">
        <v>974</v>
      </c>
      <c r="C329" t="s">
        <v>1160</v>
      </c>
      <c r="D329" t="s">
        <v>71</v>
      </c>
      <c r="E329" t="s">
        <v>1144</v>
      </c>
      <c r="F329" s="1">
        <v>15.313718</v>
      </c>
      <c r="G329" s="1">
        <v>15.035064697265625</v>
      </c>
      <c r="H329" s="1">
        <v>0.39407572150230408</v>
      </c>
      <c r="I329" s="23">
        <f>POWER(10,((F329-40.566)/-3.7937))</f>
        <v>4532866.5571845369</v>
      </c>
      <c r="L329">
        <v>1</v>
      </c>
      <c r="M329">
        <v>40</v>
      </c>
    </row>
    <row r="330" spans="1:13" x14ac:dyDescent="0.2">
      <c r="A330" t="s">
        <v>318</v>
      </c>
      <c r="B330" t="s">
        <v>975</v>
      </c>
      <c r="C330" t="s">
        <v>1160</v>
      </c>
      <c r="D330" t="s">
        <v>71</v>
      </c>
      <c r="E330" t="s">
        <v>1144</v>
      </c>
      <c r="F330" s="1">
        <v>15.307314</v>
      </c>
      <c r="G330" s="1">
        <v>15.412713050842285</v>
      </c>
      <c r="H330" s="1">
        <v>0.14905688166618347</v>
      </c>
      <c r="I330" s="23">
        <f>POWER(10,((F330-40.566)/-3.7937))</f>
        <v>4550519.668743168</v>
      </c>
      <c r="J330" s="23">
        <f t="shared" ref="J330" si="289">AVERAGE(I330:I331)</f>
        <v>4277267.4302607737</v>
      </c>
      <c r="K330" s="23">
        <f t="shared" ref="K330" si="290">STDEV(I330:I331)</f>
        <v>386437.02161061001</v>
      </c>
      <c r="L330">
        <v>1</v>
      </c>
      <c r="M330">
        <v>40</v>
      </c>
    </row>
    <row r="331" spans="1:13" x14ac:dyDescent="0.2">
      <c r="A331" t="s">
        <v>348</v>
      </c>
      <c r="B331" t="s">
        <v>975</v>
      </c>
      <c r="C331" t="s">
        <v>1160</v>
      </c>
      <c r="D331" t="s">
        <v>71</v>
      </c>
      <c r="E331" t="s">
        <v>1144</v>
      </c>
      <c r="F331" s="1">
        <v>15.518112</v>
      </c>
      <c r="G331" s="1">
        <v>15.412713050842285</v>
      </c>
      <c r="H331" s="1">
        <v>0.14905688166618347</v>
      </c>
      <c r="I331" s="23">
        <f>POWER(10,((F331-40.566)/-3.7937))</f>
        <v>4004015.1917783786</v>
      </c>
      <c r="L331">
        <v>1</v>
      </c>
      <c r="M331">
        <v>40</v>
      </c>
    </row>
    <row r="332" spans="1:13" x14ac:dyDescent="0.2">
      <c r="A332" t="s">
        <v>389</v>
      </c>
      <c r="B332" t="s">
        <v>976</v>
      </c>
      <c r="C332" t="s">
        <v>1160</v>
      </c>
      <c r="D332" t="s">
        <v>71</v>
      </c>
      <c r="E332" t="s">
        <v>1144</v>
      </c>
      <c r="F332" s="1">
        <v>23.271381000000002</v>
      </c>
      <c r="G332" s="1">
        <v>23.796714782714844</v>
      </c>
      <c r="H332" s="1">
        <v>0.74293363094329834</v>
      </c>
      <c r="I332" s="23">
        <f>POWER(10,((F332-40.566)/-3.7937))</f>
        <v>36205.411915899487</v>
      </c>
      <c r="J332" s="23">
        <f t="shared" ref="J332" si="291">AVERAGE(I332:I333)</f>
        <v>27670.086023480464</v>
      </c>
      <c r="K332" s="23">
        <f t="shared" ref="K332" si="292">STDEV(I332:I333)</f>
        <v>12070.773636333221</v>
      </c>
      <c r="L332">
        <v>1</v>
      </c>
      <c r="M332">
        <v>40</v>
      </c>
    </row>
    <row r="333" spans="1:13" x14ac:dyDescent="0.2">
      <c r="A333" t="s">
        <v>419</v>
      </c>
      <c r="B333" t="s">
        <v>976</v>
      </c>
      <c r="C333" t="s">
        <v>1160</v>
      </c>
      <c r="D333" t="s">
        <v>71</v>
      </c>
      <c r="E333" t="s">
        <v>1144</v>
      </c>
      <c r="F333" s="1">
        <v>24.322047999999999</v>
      </c>
      <c r="G333" s="1">
        <v>23.796714782714844</v>
      </c>
      <c r="H333" s="1">
        <v>0.74293363094329834</v>
      </c>
      <c r="I333" s="23">
        <f>POWER(10,((F333-40.566)/-3.7937))</f>
        <v>19134.760131061441</v>
      </c>
      <c r="L333">
        <v>1</v>
      </c>
      <c r="M333">
        <v>40</v>
      </c>
    </row>
    <row r="334" spans="1:13" x14ac:dyDescent="0.2">
      <c r="A334" t="s">
        <v>460</v>
      </c>
      <c r="B334" t="s">
        <v>977</v>
      </c>
      <c r="C334" t="s">
        <v>1160</v>
      </c>
      <c r="D334" t="s">
        <v>71</v>
      </c>
      <c r="E334" t="s">
        <v>1144</v>
      </c>
      <c r="F334" s="1">
        <v>24.166397</v>
      </c>
      <c r="G334" s="1">
        <v>24.527223587036133</v>
      </c>
      <c r="H334" s="1">
        <v>0.51028573513031006</v>
      </c>
      <c r="I334" s="23">
        <f>POWER(10,((F334-40.566)/-3.7937))</f>
        <v>21030.608236095253</v>
      </c>
      <c r="J334" s="23">
        <f t="shared" ref="J334" si="293">AVERAGE(I334:I335)</f>
        <v>17301.052971226258</v>
      </c>
      <c r="K334" s="23">
        <f t="shared" ref="K334" si="294">STDEV(I334:I335)</f>
        <v>5274.3876371977221</v>
      </c>
      <c r="L334">
        <v>1</v>
      </c>
      <c r="M334">
        <v>40</v>
      </c>
    </row>
    <row r="335" spans="1:13" x14ac:dyDescent="0.2">
      <c r="A335" t="s">
        <v>490</v>
      </c>
      <c r="B335" t="s">
        <v>977</v>
      </c>
      <c r="C335" t="s">
        <v>1160</v>
      </c>
      <c r="D335" t="s">
        <v>71</v>
      </c>
      <c r="E335" t="s">
        <v>1144</v>
      </c>
      <c r="F335" s="1">
        <v>24.88805</v>
      </c>
      <c r="G335" s="1">
        <v>24.527223587036133</v>
      </c>
      <c r="H335" s="1">
        <v>0.51028573513031006</v>
      </c>
      <c r="I335" s="23">
        <f>POWER(10,((F335-40.566)/-3.7937))</f>
        <v>13571.497706357262</v>
      </c>
      <c r="L335">
        <v>1</v>
      </c>
      <c r="M335">
        <v>40</v>
      </c>
    </row>
    <row r="336" spans="1:13" x14ac:dyDescent="0.2">
      <c r="A336" t="s">
        <v>530</v>
      </c>
      <c r="B336" t="s">
        <v>978</v>
      </c>
      <c r="C336" t="s">
        <v>1160</v>
      </c>
      <c r="D336" t="s">
        <v>71</v>
      </c>
      <c r="E336" t="s">
        <v>1144</v>
      </c>
      <c r="F336" s="1">
        <v>22.627974999999999</v>
      </c>
      <c r="G336" s="1">
        <v>22.871463775634766</v>
      </c>
      <c r="H336" s="1">
        <v>0.34434446692466736</v>
      </c>
      <c r="I336" s="23">
        <f>POWER(10,((F336-40.566)/-3.7937))</f>
        <v>53502.248952099115</v>
      </c>
      <c r="J336" s="23">
        <f t="shared" ref="J336" si="295">AVERAGE(I336:I337)</f>
        <v>46656.821290040185</v>
      </c>
      <c r="K336" s="23">
        <f t="shared" ref="K336" si="296">STDEV(I336:I337)</f>
        <v>9680.8966399276815</v>
      </c>
      <c r="L336">
        <v>1</v>
      </c>
      <c r="M336">
        <v>40</v>
      </c>
    </row>
    <row r="337" spans="1:13" x14ac:dyDescent="0.2">
      <c r="A337" t="s">
        <v>560</v>
      </c>
      <c r="B337" t="s">
        <v>978</v>
      </c>
      <c r="C337" t="s">
        <v>1160</v>
      </c>
      <c r="D337" t="s">
        <v>71</v>
      </c>
      <c r="E337" t="s">
        <v>1144</v>
      </c>
      <c r="F337" s="1">
        <v>23.114951999999999</v>
      </c>
      <c r="G337" s="1">
        <v>22.871463775634766</v>
      </c>
      <c r="H337" s="1">
        <v>0.34434446692466736</v>
      </c>
      <c r="I337" s="23">
        <f>POWER(10,((F337-40.566)/-3.7937))</f>
        <v>39811.393627981255</v>
      </c>
      <c r="L337">
        <v>1</v>
      </c>
      <c r="M337">
        <v>40</v>
      </c>
    </row>
    <row r="338" spans="1:13" x14ac:dyDescent="0.2">
      <c r="A338" t="s">
        <v>600</v>
      </c>
      <c r="B338" t="s">
        <v>979</v>
      </c>
      <c r="C338" t="s">
        <v>1160</v>
      </c>
      <c r="D338" t="s">
        <v>71</v>
      </c>
      <c r="E338" t="s">
        <v>1144</v>
      </c>
      <c r="F338" s="1">
        <v>25.82892</v>
      </c>
      <c r="G338" s="1">
        <v>25.807407379150391</v>
      </c>
      <c r="H338" s="1">
        <v>3.0425304546952248E-2</v>
      </c>
      <c r="I338" s="23">
        <f>POWER(10,((F338-40.566)/-3.7937))</f>
        <v>7666.8900857189865</v>
      </c>
      <c r="J338" s="23">
        <f t="shared" ref="J338" si="297">AVERAGE(I338:I339)</f>
        <v>7768.3224218943278</v>
      </c>
      <c r="K338" s="23">
        <f t="shared" ref="K338" si="298">STDEV(I338:I339)</f>
        <v>143.44698548235482</v>
      </c>
      <c r="L338">
        <v>1</v>
      </c>
      <c r="M338">
        <v>40</v>
      </c>
    </row>
    <row r="339" spans="1:13" x14ac:dyDescent="0.2">
      <c r="A339" t="s">
        <v>629</v>
      </c>
      <c r="B339" t="s">
        <v>979</v>
      </c>
      <c r="C339" t="s">
        <v>1160</v>
      </c>
      <c r="D339" t="s">
        <v>71</v>
      </c>
      <c r="E339" t="s">
        <v>1144</v>
      </c>
      <c r="F339" s="1">
        <v>25.785892</v>
      </c>
      <c r="G339" s="1">
        <v>25.807407379150391</v>
      </c>
      <c r="H339" s="1">
        <v>3.0425304546952248E-2</v>
      </c>
      <c r="I339" s="23">
        <f>POWER(10,((F339-40.566)/-3.7937))</f>
        <v>7869.7547580696692</v>
      </c>
      <c r="L339">
        <v>1</v>
      </c>
      <c r="M339">
        <v>40</v>
      </c>
    </row>
    <row r="340" spans="1:13" x14ac:dyDescent="0.2">
      <c r="A340" t="s">
        <v>107</v>
      </c>
      <c r="B340" t="s">
        <v>980</v>
      </c>
      <c r="C340" t="s">
        <v>1160</v>
      </c>
      <c r="D340" t="s">
        <v>71</v>
      </c>
      <c r="E340" t="s">
        <v>1144</v>
      </c>
      <c r="F340" s="1">
        <v>25.836939999999998</v>
      </c>
      <c r="G340" s="1">
        <v>25.811782836914062</v>
      </c>
      <c r="H340" s="1">
        <v>3.5578683018684387E-2</v>
      </c>
      <c r="I340" s="23">
        <f>POWER(10,((F340-40.566)/-3.7937))</f>
        <v>7629.660369764254</v>
      </c>
      <c r="J340" s="23">
        <f t="shared" ref="J340" si="299">AVERAGE(I340:I341)</f>
        <v>7747.9573494150791</v>
      </c>
      <c r="K340" s="23">
        <f t="shared" ref="K340" si="300">STDEV(I340:I341)</f>
        <v>167.29719300997019</v>
      </c>
      <c r="L340">
        <v>1</v>
      </c>
      <c r="M340">
        <v>40</v>
      </c>
    </row>
    <row r="341" spans="1:13" x14ac:dyDescent="0.2">
      <c r="A341" t="s">
        <v>137</v>
      </c>
      <c r="B341" t="s">
        <v>980</v>
      </c>
      <c r="C341" t="s">
        <v>1160</v>
      </c>
      <c r="D341" t="s">
        <v>71</v>
      </c>
      <c r="E341" t="s">
        <v>1144</v>
      </c>
      <c r="F341" s="1">
        <v>25.786625000000001</v>
      </c>
      <c r="G341" s="1">
        <v>25.811782836914062</v>
      </c>
      <c r="H341" s="1">
        <v>3.5578683018684387E-2</v>
      </c>
      <c r="I341" s="23">
        <f>POWER(10,((F341-40.566)/-3.7937))</f>
        <v>7866.2543290659032</v>
      </c>
      <c r="L341">
        <v>1</v>
      </c>
      <c r="M341">
        <v>40</v>
      </c>
    </row>
    <row r="342" spans="1:13" x14ac:dyDescent="0.2">
      <c r="A342" t="s">
        <v>178</v>
      </c>
      <c r="B342" t="s">
        <v>981</v>
      </c>
      <c r="C342" t="s">
        <v>1160</v>
      </c>
      <c r="D342" t="s">
        <v>71</v>
      </c>
      <c r="E342" t="s">
        <v>1144</v>
      </c>
      <c r="F342" s="1">
        <v>26.316545000000001</v>
      </c>
      <c r="G342" s="1">
        <v>26.33837890625</v>
      </c>
      <c r="H342" s="1">
        <v>3.0878467485308647E-2</v>
      </c>
      <c r="I342" s="23">
        <f>POWER(10,((F342-40.566)/-3.7937))</f>
        <v>5702.7426108558011</v>
      </c>
      <c r="J342" s="23">
        <f t="shared" ref="J342" si="301">AVERAGE(I342:I343)</f>
        <v>5628.1601042820612</v>
      </c>
      <c r="K342" s="23">
        <f t="shared" ref="K342" si="302">STDEV(I342:I343)</f>
        <v>105.47559231236352</v>
      </c>
      <c r="L342">
        <v>1</v>
      </c>
      <c r="M342">
        <v>40</v>
      </c>
    </row>
    <row r="343" spans="1:13" x14ac:dyDescent="0.2">
      <c r="A343" t="s">
        <v>207</v>
      </c>
      <c r="B343" t="s">
        <v>981</v>
      </c>
      <c r="C343" t="s">
        <v>1160</v>
      </c>
      <c r="D343" t="s">
        <v>71</v>
      </c>
      <c r="E343" t="s">
        <v>1144</v>
      </c>
      <c r="F343" s="1">
        <v>26.360213999999999</v>
      </c>
      <c r="G343" s="1">
        <v>26.33837890625</v>
      </c>
      <c r="H343" s="1">
        <v>3.0878467485308647E-2</v>
      </c>
      <c r="I343" s="23">
        <f>POWER(10,((F343-40.566)/-3.7937))</f>
        <v>5553.5775977083213</v>
      </c>
      <c r="L343">
        <v>1</v>
      </c>
      <c r="M343">
        <v>40</v>
      </c>
    </row>
    <row r="344" spans="1:13" x14ac:dyDescent="0.2">
      <c r="A344" t="s">
        <v>249</v>
      </c>
      <c r="B344" t="s">
        <v>982</v>
      </c>
      <c r="C344" t="s">
        <v>1160</v>
      </c>
      <c r="D344" t="s">
        <v>71</v>
      </c>
      <c r="E344" t="s">
        <v>1144</v>
      </c>
      <c r="F344" s="1">
        <v>17.971062</v>
      </c>
      <c r="G344" s="1">
        <v>18.069164276123047</v>
      </c>
      <c r="H344" s="1">
        <v>0.1387379914522171</v>
      </c>
      <c r="I344" s="23">
        <f>POWER(10,((F344-40.566)/-3.7937))</f>
        <v>903463.45192214474</v>
      </c>
      <c r="J344" s="23">
        <f t="shared" ref="J344" si="303">AVERAGE(I344:I345)</f>
        <v>852747.95995776472</v>
      </c>
      <c r="K344" s="23">
        <f t="shared" ref="K344" si="304">STDEV(I344:I345)</f>
        <v>71722.536558449865</v>
      </c>
      <c r="L344">
        <v>1</v>
      </c>
      <c r="M344">
        <v>40</v>
      </c>
    </row>
    <row r="345" spans="1:13" x14ac:dyDescent="0.2">
      <c r="A345" t="s">
        <v>278</v>
      </c>
      <c r="B345" t="s">
        <v>982</v>
      </c>
      <c r="C345" t="s">
        <v>1160</v>
      </c>
      <c r="D345" t="s">
        <v>71</v>
      </c>
      <c r="E345" t="s">
        <v>1144</v>
      </c>
      <c r="F345" s="1">
        <v>18.167266999999999</v>
      </c>
      <c r="G345" s="1">
        <v>18.069164276123047</v>
      </c>
      <c r="H345" s="1">
        <v>0.1387379914522171</v>
      </c>
      <c r="I345" s="23">
        <f>POWER(10,((F345-40.566)/-3.7937))</f>
        <v>802032.46799338481</v>
      </c>
      <c r="L345">
        <v>1</v>
      </c>
      <c r="M345">
        <v>40</v>
      </c>
    </row>
    <row r="346" spans="1:13" x14ac:dyDescent="0.2">
      <c r="A346" t="s">
        <v>320</v>
      </c>
      <c r="B346" t="s">
        <v>983</v>
      </c>
      <c r="C346" t="s">
        <v>1160</v>
      </c>
      <c r="D346" t="s">
        <v>71</v>
      </c>
      <c r="E346" t="s">
        <v>1144</v>
      </c>
      <c r="F346" s="1">
        <v>17.386087</v>
      </c>
      <c r="G346" s="1">
        <v>17.328567504882812</v>
      </c>
      <c r="H346" s="1">
        <v>8.1344090402126312E-2</v>
      </c>
      <c r="I346" s="23">
        <f>POWER(10,((F346-40.566)/-3.7937))</f>
        <v>1288567.0432997879</v>
      </c>
      <c r="J346" s="23">
        <f t="shared" ref="J346" si="305">AVERAGE(I346:I347)</f>
        <v>1335159.6569002629</v>
      </c>
      <c r="K346" s="23">
        <f t="shared" ref="K346" si="306">STDEV(I346:I347)</f>
        <v>65891.906060200898</v>
      </c>
      <c r="L346">
        <v>1</v>
      </c>
      <c r="M346">
        <v>40</v>
      </c>
    </row>
    <row r="347" spans="1:13" x14ac:dyDescent="0.2">
      <c r="A347" t="s">
        <v>349</v>
      </c>
      <c r="B347" t="s">
        <v>983</v>
      </c>
      <c r="C347" t="s">
        <v>1160</v>
      </c>
      <c r="D347" t="s">
        <v>71</v>
      </c>
      <c r="E347" t="s">
        <v>1144</v>
      </c>
      <c r="F347" s="1">
        <v>17.271049999999999</v>
      </c>
      <c r="G347" s="1">
        <v>17.328567504882812</v>
      </c>
      <c r="H347" s="1">
        <v>8.1344090402126312E-2</v>
      </c>
      <c r="I347" s="23">
        <f>POWER(10,((F347-40.566)/-3.7937))</f>
        <v>1381752.2705007379</v>
      </c>
      <c r="L347">
        <v>1</v>
      </c>
      <c r="M347">
        <v>40</v>
      </c>
    </row>
    <row r="348" spans="1:13" x14ac:dyDescent="0.2">
      <c r="A348" t="s">
        <v>391</v>
      </c>
      <c r="B348" t="s">
        <v>984</v>
      </c>
      <c r="C348" t="s">
        <v>1160</v>
      </c>
      <c r="D348" t="s">
        <v>71</v>
      </c>
      <c r="E348" t="s">
        <v>1144</v>
      </c>
      <c r="F348" s="1">
        <v>18.729868</v>
      </c>
      <c r="G348" s="1">
        <v>19.327075958251953</v>
      </c>
      <c r="H348" s="1">
        <v>0.8445783257484436</v>
      </c>
      <c r="I348" s="23">
        <f>POWER(10,((F348-40.566)/-3.7937))</f>
        <v>570024.06559043191</v>
      </c>
      <c r="J348" s="23">
        <f t="shared" ref="J348" si="307">AVERAGE(I348:I349)</f>
        <v>423057.37193168642</v>
      </c>
      <c r="K348" s="23">
        <f t="shared" ref="K348" si="308">STDEV(I348:I349)</f>
        <v>207842.29138932985</v>
      </c>
      <c r="L348">
        <v>1</v>
      </c>
      <c r="M348">
        <v>40</v>
      </c>
    </row>
    <row r="349" spans="1:13" x14ac:dyDescent="0.2">
      <c r="A349" t="s">
        <v>420</v>
      </c>
      <c r="B349" t="s">
        <v>984</v>
      </c>
      <c r="C349" t="s">
        <v>1160</v>
      </c>
      <c r="D349" t="s">
        <v>71</v>
      </c>
      <c r="E349" t="s">
        <v>1144</v>
      </c>
      <c r="F349" s="1">
        <v>19.924282000000002</v>
      </c>
      <c r="G349" s="1">
        <v>19.327075958251953</v>
      </c>
      <c r="H349" s="1">
        <v>0.8445783257484436</v>
      </c>
      <c r="I349" s="23">
        <f>POWER(10,((F349-40.566)/-3.7937))</f>
        <v>276090.67827294098</v>
      </c>
      <c r="L349">
        <v>1</v>
      </c>
      <c r="M349">
        <v>40</v>
      </c>
    </row>
    <row r="350" spans="1:13" x14ac:dyDescent="0.2">
      <c r="A350" t="s">
        <v>462</v>
      </c>
      <c r="B350" t="s">
        <v>985</v>
      </c>
      <c r="C350" t="s">
        <v>1160</v>
      </c>
      <c r="D350" t="s">
        <v>71</v>
      </c>
      <c r="E350" t="s">
        <v>1144</v>
      </c>
      <c r="F350" s="1">
        <v>23.830755</v>
      </c>
      <c r="G350" s="1">
        <v>20.588325500488281</v>
      </c>
      <c r="H350" s="1">
        <v>4.5854892730712891</v>
      </c>
      <c r="I350" s="23">
        <f>POWER(10,((F350-40.566)/-3.7937))</f>
        <v>25782.519518042205</v>
      </c>
      <c r="J350" s="23">
        <f t="shared" ref="J350" si="309">AVERAGE(I350:I351)</f>
        <v>673085.44360425347</v>
      </c>
      <c r="K350" s="23">
        <f t="shared" ref="K350" si="310">STDEV(I350:I351)</f>
        <v>915424.57420648192</v>
      </c>
      <c r="L350">
        <v>1</v>
      </c>
      <c r="M350">
        <v>40</v>
      </c>
    </row>
    <row r="351" spans="1:13" x14ac:dyDescent="0.2">
      <c r="A351" t="s">
        <v>491</v>
      </c>
      <c r="B351" t="s">
        <v>985</v>
      </c>
      <c r="C351" t="s">
        <v>1160</v>
      </c>
      <c r="D351" t="s">
        <v>71</v>
      </c>
      <c r="E351" t="s">
        <v>1144</v>
      </c>
      <c r="F351" s="1">
        <v>17.345894000000001</v>
      </c>
      <c r="G351" s="1">
        <v>20.588325500488281</v>
      </c>
      <c r="H351" s="1">
        <v>4.5854892730712891</v>
      </c>
      <c r="I351" s="23">
        <f>POWER(10,((F351-40.566)/-3.7937))</f>
        <v>1320388.3676904647</v>
      </c>
      <c r="L351">
        <v>1</v>
      </c>
      <c r="M351">
        <v>40</v>
      </c>
    </row>
    <row r="352" spans="1:13" x14ac:dyDescent="0.2">
      <c r="A352" t="s">
        <v>532</v>
      </c>
      <c r="B352" t="s">
        <v>986</v>
      </c>
      <c r="C352" t="s">
        <v>1160</v>
      </c>
      <c r="D352" t="s">
        <v>71</v>
      </c>
      <c r="E352" t="s">
        <v>1144</v>
      </c>
      <c r="F352" s="1">
        <v>14.185418</v>
      </c>
      <c r="G352" s="1">
        <v>15.001853942871094</v>
      </c>
      <c r="H352" s="1">
        <v>1.1546139717102051</v>
      </c>
      <c r="I352" s="23">
        <f>POWER(10,((F352-40.566)/-3.7937))</f>
        <v>8990566.7138543278</v>
      </c>
      <c r="J352" s="23">
        <f t="shared" ref="J352" si="311">AVERAGE(I352:I353)</f>
        <v>6163838.6093115723</v>
      </c>
      <c r="K352" s="23">
        <f t="shared" ref="K352" si="312">STDEV(I352:I353)</f>
        <v>3997597.222585558</v>
      </c>
      <c r="L352">
        <v>1</v>
      </c>
      <c r="M352">
        <v>40</v>
      </c>
    </row>
    <row r="353" spans="1:13" x14ac:dyDescent="0.2">
      <c r="A353" t="s">
        <v>561</v>
      </c>
      <c r="B353" t="s">
        <v>986</v>
      </c>
      <c r="C353" t="s">
        <v>1160</v>
      </c>
      <c r="D353" t="s">
        <v>71</v>
      </c>
      <c r="E353" t="s">
        <v>1144</v>
      </c>
      <c r="F353" s="1">
        <v>15.818289</v>
      </c>
      <c r="G353" s="1">
        <v>15.001853942871094</v>
      </c>
      <c r="H353" s="1">
        <v>1.1546139717102051</v>
      </c>
      <c r="I353" s="23">
        <f>POWER(10,((F353-40.566)/-3.7937))</f>
        <v>3337110.5047688168</v>
      </c>
      <c r="L353">
        <v>1</v>
      </c>
      <c r="M353">
        <v>40</v>
      </c>
    </row>
    <row r="354" spans="1:13" x14ac:dyDescent="0.2">
      <c r="A354" t="s">
        <v>602</v>
      </c>
      <c r="B354" t="s">
        <v>987</v>
      </c>
      <c r="C354" t="s">
        <v>1160</v>
      </c>
      <c r="D354" t="s">
        <v>71</v>
      </c>
      <c r="E354" t="s">
        <v>1144</v>
      </c>
      <c r="F354" s="1">
        <v>19.527628</v>
      </c>
      <c r="G354" s="1">
        <v>19.865543365478516</v>
      </c>
      <c r="H354" s="1">
        <v>0.47788321971893311</v>
      </c>
      <c r="I354" s="23">
        <f>POWER(10,((F354-40.566)/-3.7937))</f>
        <v>351243.03252132231</v>
      </c>
      <c r="J354" s="23">
        <f t="shared" ref="J354" si="313">AVERAGE(I354:I355)</f>
        <v>292150.14603879268</v>
      </c>
      <c r="K354" s="23">
        <f t="shared" ref="K354" si="314">STDEV(I354:I355)</f>
        <v>83569.961503367071</v>
      </c>
      <c r="L354">
        <v>1</v>
      </c>
      <c r="M354">
        <v>40</v>
      </c>
    </row>
    <row r="355" spans="1:13" x14ac:dyDescent="0.2">
      <c r="A355" t="s">
        <v>630</v>
      </c>
      <c r="B355" t="s">
        <v>987</v>
      </c>
      <c r="C355" t="s">
        <v>1160</v>
      </c>
      <c r="D355" t="s">
        <v>71</v>
      </c>
      <c r="E355" t="s">
        <v>1144</v>
      </c>
      <c r="F355" s="1">
        <v>20.203457</v>
      </c>
      <c r="G355" s="1">
        <v>19.865543365478516</v>
      </c>
      <c r="H355" s="1">
        <v>0.47788321971893311</v>
      </c>
      <c r="I355" s="23">
        <f>POWER(10,((F355-40.566)/-3.7937))</f>
        <v>233057.25955626302</v>
      </c>
      <c r="L355">
        <v>1</v>
      </c>
      <c r="M355">
        <v>40</v>
      </c>
    </row>
    <row r="356" spans="1:13" x14ac:dyDescent="0.2">
      <c r="A356" t="s">
        <v>109</v>
      </c>
      <c r="B356" t="s">
        <v>988</v>
      </c>
      <c r="C356" t="s">
        <v>1160</v>
      </c>
      <c r="D356" t="s">
        <v>71</v>
      </c>
      <c r="E356" t="s">
        <v>1144</v>
      </c>
      <c r="F356" s="1">
        <v>21.08484</v>
      </c>
      <c r="G356" s="1">
        <v>21.101436614990234</v>
      </c>
      <c r="H356" s="1">
        <v>2.3468714207410812E-2</v>
      </c>
      <c r="I356" s="23">
        <f>POWER(10,((F356-40.566)/-3.7937))</f>
        <v>136500.60152151179</v>
      </c>
      <c r="J356" s="23">
        <f t="shared" ref="J356" si="315">AVERAGE(I356:I357)</f>
        <v>135139.47808518034</v>
      </c>
      <c r="K356" s="23">
        <f t="shared" ref="K356" si="316">STDEV(I356:I357)</f>
        <v>1924.9192237238403</v>
      </c>
      <c r="L356">
        <v>1</v>
      </c>
      <c r="M356">
        <v>40</v>
      </c>
    </row>
    <row r="357" spans="1:13" x14ac:dyDescent="0.2">
      <c r="A357" t="s">
        <v>138</v>
      </c>
      <c r="B357" t="s">
        <v>988</v>
      </c>
      <c r="C357" t="s">
        <v>1160</v>
      </c>
      <c r="D357" t="s">
        <v>71</v>
      </c>
      <c r="E357" t="s">
        <v>1144</v>
      </c>
      <c r="F357" s="1">
        <v>21.118030000000001</v>
      </c>
      <c r="G357" s="1">
        <v>21.101436614990234</v>
      </c>
      <c r="H357" s="1">
        <v>2.3468714207410812E-2</v>
      </c>
      <c r="I357" s="23">
        <f>POWER(10,((F357-40.566)/-3.7937))</f>
        <v>133778.35464884885</v>
      </c>
      <c r="L357">
        <v>1</v>
      </c>
      <c r="M357">
        <v>40</v>
      </c>
    </row>
    <row r="358" spans="1:13" x14ac:dyDescent="0.2">
      <c r="A358" t="s">
        <v>180</v>
      </c>
      <c r="B358" t="s">
        <v>989</v>
      </c>
      <c r="C358" t="s">
        <v>1160</v>
      </c>
      <c r="D358" t="s">
        <v>71</v>
      </c>
      <c r="E358" t="s">
        <v>1144</v>
      </c>
      <c r="F358" s="1">
        <v>20.441016999999999</v>
      </c>
      <c r="G358" s="1">
        <v>20.387485504150391</v>
      </c>
      <c r="H358" s="1">
        <v>7.5703829526901245E-2</v>
      </c>
      <c r="I358" s="23">
        <f>POWER(10,((F358-40.566)/-3.7937))</f>
        <v>201763.69800935918</v>
      </c>
      <c r="J358" s="23">
        <f t="shared" ref="J358" si="317">AVERAGE(I358:I359)</f>
        <v>208536.74059383228</v>
      </c>
      <c r="K358" s="23">
        <f t="shared" ref="K358" si="318">STDEV(I358:I359)</f>
        <v>9578.5286814923456</v>
      </c>
      <c r="L358">
        <v>1</v>
      </c>
      <c r="M358">
        <v>40</v>
      </c>
    </row>
    <row r="359" spans="1:13" x14ac:dyDescent="0.2">
      <c r="A359" t="s">
        <v>208</v>
      </c>
      <c r="B359" t="s">
        <v>989</v>
      </c>
      <c r="C359" t="s">
        <v>1160</v>
      </c>
      <c r="D359" t="s">
        <v>71</v>
      </c>
      <c r="E359" t="s">
        <v>1144</v>
      </c>
      <c r="F359" s="1">
        <v>20.333956000000001</v>
      </c>
      <c r="G359" s="1">
        <v>20.387485504150391</v>
      </c>
      <c r="H359" s="1">
        <v>7.5703829526901245E-2</v>
      </c>
      <c r="I359" s="23">
        <f>POWER(10,((F359-40.566)/-3.7937))</f>
        <v>215309.78317830534</v>
      </c>
      <c r="L359">
        <v>1</v>
      </c>
      <c r="M359">
        <v>40</v>
      </c>
    </row>
    <row r="360" spans="1:13" x14ac:dyDescent="0.2">
      <c r="A360" t="s">
        <v>251</v>
      </c>
      <c r="B360" t="s">
        <v>990</v>
      </c>
      <c r="C360" t="s">
        <v>1160</v>
      </c>
      <c r="D360" t="s">
        <v>71</v>
      </c>
      <c r="E360" t="s">
        <v>1144</v>
      </c>
      <c r="F360" s="1">
        <v>28.060044999999999</v>
      </c>
      <c r="G360" s="1">
        <v>28.787845611572266</v>
      </c>
      <c r="H360" s="1">
        <v>1.0292664766311646</v>
      </c>
      <c r="I360" s="23">
        <f>POWER(10,((F360-40.566)/-3.7937))</f>
        <v>1979.2745913425006</v>
      </c>
      <c r="J360" s="23">
        <f t="shared" ref="J360" si="319">AVERAGE(I360:I361)</f>
        <v>1398.6968265175653</v>
      </c>
      <c r="K360" s="23">
        <f t="shared" ref="K360" si="320">STDEV(I360:I361)</f>
        <v>821.06094902768018</v>
      </c>
      <c r="L360">
        <v>1</v>
      </c>
      <c r="M360">
        <v>40</v>
      </c>
    </row>
    <row r="361" spans="1:13" x14ac:dyDescent="0.2">
      <c r="A361" t="s">
        <v>279</v>
      </c>
      <c r="B361" t="s">
        <v>990</v>
      </c>
      <c r="C361" t="s">
        <v>1160</v>
      </c>
      <c r="D361" t="s">
        <v>71</v>
      </c>
      <c r="E361" t="s">
        <v>1144</v>
      </c>
      <c r="F361" s="1">
        <v>29.515647999999999</v>
      </c>
      <c r="G361" s="1">
        <v>28.787845611572266</v>
      </c>
      <c r="H361" s="1">
        <v>1.0292664766311646</v>
      </c>
      <c r="I361" s="23">
        <f>POWER(10,((F361-40.566)/-3.7937))</f>
        <v>818.11906169263</v>
      </c>
      <c r="L361">
        <v>1</v>
      </c>
      <c r="M361">
        <v>40</v>
      </c>
    </row>
    <row r="362" spans="1:13" x14ac:dyDescent="0.2">
      <c r="A362" t="s">
        <v>322</v>
      </c>
      <c r="B362" t="s">
        <v>991</v>
      </c>
      <c r="C362" t="s">
        <v>1160</v>
      </c>
      <c r="D362" t="s">
        <v>71</v>
      </c>
      <c r="E362" t="s">
        <v>1144</v>
      </c>
      <c r="F362" s="1">
        <v>33.336210000000001</v>
      </c>
      <c r="G362" s="1">
        <v>33.265937805175781</v>
      </c>
      <c r="H362" s="1">
        <v>9.9374853074550629E-2</v>
      </c>
      <c r="I362" s="23">
        <f>POWER(10,((F362-40.566)/-3.7937))</f>
        <v>80.48886905482091</v>
      </c>
      <c r="J362" s="23">
        <f t="shared" ref="J362" si="321">AVERAGE(I362:I363)</f>
        <v>84.07241483043461</v>
      </c>
      <c r="K362" s="23">
        <f t="shared" ref="K362" si="322">STDEV(I362:I363)</f>
        <v>5.0678990372576971</v>
      </c>
      <c r="L362">
        <v>1</v>
      </c>
      <c r="M362">
        <v>40</v>
      </c>
    </row>
    <row r="363" spans="1:13" x14ac:dyDescent="0.2">
      <c r="A363" t="s">
        <v>350</v>
      </c>
      <c r="B363" t="s">
        <v>991</v>
      </c>
      <c r="C363" t="s">
        <v>1160</v>
      </c>
      <c r="D363" t="s">
        <v>71</v>
      </c>
      <c r="E363" t="s">
        <v>1144</v>
      </c>
      <c r="F363" s="1">
        <v>33.19567</v>
      </c>
      <c r="G363" s="1">
        <v>33.265937805175781</v>
      </c>
      <c r="H363" s="1">
        <v>9.9374853074550629E-2</v>
      </c>
      <c r="I363" s="23">
        <f>POWER(10,((F363-40.566)/-3.7937))</f>
        <v>87.655960606048296</v>
      </c>
      <c r="L363">
        <v>1</v>
      </c>
      <c r="M363">
        <v>40</v>
      </c>
    </row>
    <row r="364" spans="1:13" x14ac:dyDescent="0.2">
      <c r="A364" t="s">
        <v>393</v>
      </c>
      <c r="B364" t="s">
        <v>992</v>
      </c>
      <c r="C364" t="s">
        <v>1160</v>
      </c>
      <c r="D364" t="s">
        <v>71</v>
      </c>
      <c r="E364" t="s">
        <v>1144</v>
      </c>
      <c r="F364" s="1">
        <v>14.759433</v>
      </c>
      <c r="G364" s="1">
        <v>15.632596969604492</v>
      </c>
      <c r="H364" s="1">
        <v>1.234839916229248</v>
      </c>
      <c r="I364" s="23">
        <f>POWER(10,((F364-40.566)/-3.7937))</f>
        <v>6345701.4727915721</v>
      </c>
      <c r="J364" s="23">
        <f t="shared" ref="J364" si="323">AVERAGE(I364:I365)</f>
        <v>4272177.3397067627</v>
      </c>
      <c r="K364" s="23">
        <f t="shared" ref="K364" si="324">STDEV(I364:I365)</f>
        <v>2932405.9509164514</v>
      </c>
      <c r="L364">
        <v>1</v>
      </c>
      <c r="M364">
        <v>40</v>
      </c>
    </row>
    <row r="365" spans="1:13" x14ac:dyDescent="0.2">
      <c r="A365" t="s">
        <v>421</v>
      </c>
      <c r="B365" t="s">
        <v>992</v>
      </c>
      <c r="C365" t="s">
        <v>1160</v>
      </c>
      <c r="D365" t="s">
        <v>71</v>
      </c>
      <c r="E365" t="s">
        <v>1144</v>
      </c>
      <c r="F365" s="1">
        <v>16.505759999999999</v>
      </c>
      <c r="G365" s="1">
        <v>15.632596969604492</v>
      </c>
      <c r="H365" s="1">
        <v>1.234839916229248</v>
      </c>
      <c r="I365" s="23">
        <f>POWER(10,((F365-40.566)/-3.7937))</f>
        <v>2198653.2066219538</v>
      </c>
      <c r="L365">
        <v>1</v>
      </c>
      <c r="M365">
        <v>40</v>
      </c>
    </row>
    <row r="366" spans="1:13" x14ac:dyDescent="0.2">
      <c r="A366" t="s">
        <v>464</v>
      </c>
      <c r="B366" t="s">
        <v>993</v>
      </c>
      <c r="C366" t="s">
        <v>1160</v>
      </c>
      <c r="D366" t="s">
        <v>71</v>
      </c>
      <c r="E366" t="s">
        <v>1144</v>
      </c>
      <c r="F366" s="1">
        <v>32.086193000000002</v>
      </c>
      <c r="G366" s="1">
        <v>32.721439361572266</v>
      </c>
      <c r="H366" s="1">
        <v>0.89837390184402466</v>
      </c>
      <c r="I366" s="23">
        <f>POWER(10,((F366-40.566)/-3.7937))</f>
        <v>171.88340184780418</v>
      </c>
      <c r="J366" s="23">
        <f t="shared" ref="J366" si="325">AVERAGE(I366:I367)</f>
        <v>125.68907665386612</v>
      </c>
      <c r="K366" s="23">
        <f t="shared" ref="K366" si="326">STDEV(I366:I367)</f>
        <v>65.328641193940328</v>
      </c>
      <c r="L366">
        <v>1</v>
      </c>
      <c r="M366">
        <v>40</v>
      </c>
    </row>
    <row r="367" spans="1:13" x14ac:dyDescent="0.2">
      <c r="A367" t="s">
        <v>492</v>
      </c>
      <c r="B367" t="s">
        <v>993</v>
      </c>
      <c r="C367" t="s">
        <v>1160</v>
      </c>
      <c r="D367" t="s">
        <v>71</v>
      </c>
      <c r="E367" t="s">
        <v>1144</v>
      </c>
      <c r="F367" s="1">
        <v>33.356686000000003</v>
      </c>
      <c r="G367" s="1">
        <v>32.721439361572266</v>
      </c>
      <c r="H367" s="1">
        <v>0.89837390184402466</v>
      </c>
      <c r="I367" s="23">
        <f>POWER(10,((F367-40.566)/-3.7937))</f>
        <v>79.494751459928068</v>
      </c>
      <c r="L367">
        <v>1</v>
      </c>
      <c r="M367">
        <v>40</v>
      </c>
    </row>
    <row r="368" spans="1:13" x14ac:dyDescent="0.2">
      <c r="A368" t="s">
        <v>534</v>
      </c>
      <c r="B368" t="s">
        <v>994</v>
      </c>
      <c r="C368" t="s">
        <v>1160</v>
      </c>
      <c r="D368" t="s">
        <v>71</v>
      </c>
      <c r="E368" t="s">
        <v>1144</v>
      </c>
      <c r="F368" s="1">
        <v>16.355582999999999</v>
      </c>
      <c r="G368" s="1">
        <v>16.540367126464844</v>
      </c>
      <c r="H368" s="1">
        <v>0.26132258772850037</v>
      </c>
      <c r="I368" s="23">
        <f>POWER(10,((F368-40.566)/-3.7937))</f>
        <v>2408477.6799182273</v>
      </c>
      <c r="J368" s="23">
        <f t="shared" ref="J368" si="327">AVERAGE(I368:I369)</f>
        <v>2166508.185941719</v>
      </c>
      <c r="K368" s="23">
        <f t="shared" ref="K368" si="328">STDEV(I368:I369)</f>
        <v>342196.54006213747</v>
      </c>
      <c r="L368">
        <v>1</v>
      </c>
      <c r="M368">
        <v>40</v>
      </c>
    </row>
    <row r="369" spans="1:13" x14ac:dyDescent="0.2">
      <c r="A369" t="s">
        <v>562</v>
      </c>
      <c r="B369" t="s">
        <v>994</v>
      </c>
      <c r="C369" t="s">
        <v>1160</v>
      </c>
      <c r="D369" t="s">
        <v>71</v>
      </c>
      <c r="E369" t="s">
        <v>1144</v>
      </c>
      <c r="F369" s="1">
        <v>16.725149999999999</v>
      </c>
      <c r="G369" s="1">
        <v>16.540367126464844</v>
      </c>
      <c r="H369" s="1">
        <v>0.26132258772850037</v>
      </c>
      <c r="I369" s="23">
        <f>POWER(10,((F369-40.566)/-3.7937))</f>
        <v>1924538.691965211</v>
      </c>
      <c r="L369">
        <v>1</v>
      </c>
      <c r="M369">
        <v>40</v>
      </c>
    </row>
    <row r="370" spans="1:13" x14ac:dyDescent="0.2">
      <c r="A370" t="s">
        <v>604</v>
      </c>
      <c r="B370" t="s">
        <v>995</v>
      </c>
      <c r="C370" t="s">
        <v>1160</v>
      </c>
      <c r="D370" t="s">
        <v>71</v>
      </c>
      <c r="E370" t="s">
        <v>1144</v>
      </c>
      <c r="F370" s="1">
        <v>16.090288000000001</v>
      </c>
      <c r="G370" s="1">
        <v>16.305973052978516</v>
      </c>
      <c r="H370" s="1">
        <v>0.30502316355705261</v>
      </c>
      <c r="I370" s="23">
        <f>POWER(10,((F370-40.566)/-3.7937))</f>
        <v>2829261.1550651197</v>
      </c>
      <c r="J370" s="23">
        <f t="shared" ref="J370" si="329">AVERAGE(I370:I371)</f>
        <v>2503401.7994964235</v>
      </c>
      <c r="K370" s="23">
        <f t="shared" ref="K370" si="330">STDEV(I370:I371)</f>
        <v>460834.72007141012</v>
      </c>
      <c r="L370">
        <v>1</v>
      </c>
      <c r="M370">
        <v>40</v>
      </c>
    </row>
    <row r="371" spans="1:13" x14ac:dyDescent="0.2">
      <c r="A371" t="s">
        <v>631</v>
      </c>
      <c r="B371" t="s">
        <v>995</v>
      </c>
      <c r="C371" t="s">
        <v>1160</v>
      </c>
      <c r="D371" t="s">
        <v>71</v>
      </c>
      <c r="E371" t="s">
        <v>1144</v>
      </c>
      <c r="F371" s="1">
        <v>16.521656</v>
      </c>
      <c r="G371" s="1">
        <v>16.305973052978516</v>
      </c>
      <c r="H371" s="1">
        <v>0.30502316355705261</v>
      </c>
      <c r="I371" s="23">
        <f>POWER(10,((F371-40.566)/-3.7937))</f>
        <v>2177542.4439277276</v>
      </c>
      <c r="L371">
        <v>1</v>
      </c>
      <c r="M371">
        <v>40</v>
      </c>
    </row>
    <row r="372" spans="1:13" x14ac:dyDescent="0.2">
      <c r="A372" t="s">
        <v>111</v>
      </c>
      <c r="B372" t="s">
        <v>996</v>
      </c>
      <c r="C372" t="s">
        <v>1160</v>
      </c>
      <c r="D372" t="s">
        <v>71</v>
      </c>
      <c r="E372" t="s">
        <v>1144</v>
      </c>
      <c r="F372" s="1">
        <v>13.264934</v>
      </c>
      <c r="G372" s="1">
        <v>13.181097984313965</v>
      </c>
      <c r="H372" s="1">
        <v>0.11856144666671753</v>
      </c>
      <c r="I372" s="23">
        <f>POWER(10,((F372-40.566)/-3.7937))</f>
        <v>15718893.182862571</v>
      </c>
      <c r="J372" s="23">
        <f t="shared" ref="J372" si="331">AVERAGE(I372:I373)</f>
        <v>16560852.980898142</v>
      </c>
      <c r="K372" s="23">
        <f t="shared" ref="K372" si="332">STDEV(I372:I373)</f>
        <v>1190710.9653548156</v>
      </c>
      <c r="L372">
        <v>1</v>
      </c>
      <c r="M372">
        <v>40</v>
      </c>
    </row>
    <row r="373" spans="1:13" x14ac:dyDescent="0.2">
      <c r="A373" t="s">
        <v>139</v>
      </c>
      <c r="B373" t="s">
        <v>996</v>
      </c>
      <c r="C373" t="s">
        <v>1160</v>
      </c>
      <c r="D373" t="s">
        <v>71</v>
      </c>
      <c r="E373" t="s">
        <v>1144</v>
      </c>
      <c r="F373" s="1">
        <v>13.097262000000001</v>
      </c>
      <c r="G373" s="1">
        <v>13.181097984313965</v>
      </c>
      <c r="H373" s="1">
        <v>0.11856144666671753</v>
      </c>
      <c r="I373" s="23">
        <f>POWER(10,((F373-40.566)/-3.7937))</f>
        <v>17402812.778933711</v>
      </c>
      <c r="L373">
        <v>1</v>
      </c>
      <c r="M373">
        <v>40</v>
      </c>
    </row>
    <row r="374" spans="1:13" x14ac:dyDescent="0.2">
      <c r="A374" t="s">
        <v>182</v>
      </c>
      <c r="B374" t="s">
        <v>997</v>
      </c>
      <c r="C374" t="s">
        <v>1160</v>
      </c>
      <c r="D374" t="s">
        <v>71</v>
      </c>
      <c r="E374" t="s">
        <v>1144</v>
      </c>
      <c r="F374" s="1">
        <v>14.912001999999999</v>
      </c>
      <c r="G374" s="1">
        <v>15.523691177368164</v>
      </c>
      <c r="H374" s="1">
        <v>0.86506032943725586</v>
      </c>
      <c r="I374" s="23">
        <f>POWER(10,((F374-40.566)/-3.7937))</f>
        <v>5784465.3761072531</v>
      </c>
      <c r="J374" s="23">
        <f t="shared" ref="J374" si="333">AVERAGE(I374:I375)</f>
        <v>4268670.1764090024</v>
      </c>
      <c r="K374" s="23">
        <f t="shared" ref="K374" si="334">STDEV(I374:I375)</f>
        <v>2143658.1291932994</v>
      </c>
      <c r="L374">
        <v>1</v>
      </c>
      <c r="M374">
        <v>40</v>
      </c>
    </row>
    <row r="375" spans="1:13" x14ac:dyDescent="0.2">
      <c r="A375" t="s">
        <v>209</v>
      </c>
      <c r="B375" t="s">
        <v>997</v>
      </c>
      <c r="C375" t="s">
        <v>1160</v>
      </c>
      <c r="D375" t="s">
        <v>71</v>
      </c>
      <c r="E375" t="s">
        <v>1144</v>
      </c>
      <c r="F375" s="1">
        <v>16.135382</v>
      </c>
      <c r="G375" s="1">
        <v>15.523691177368164</v>
      </c>
      <c r="H375" s="1">
        <v>0.86506032943725586</v>
      </c>
      <c r="I375" s="23">
        <f>POWER(10,((F375-40.566)/-3.7937))</f>
        <v>2752874.9767107512</v>
      </c>
      <c r="L375">
        <v>1</v>
      </c>
      <c r="M375">
        <v>40</v>
      </c>
    </row>
    <row r="376" spans="1:13" x14ac:dyDescent="0.2">
      <c r="A376" t="s">
        <v>253</v>
      </c>
      <c r="B376" t="s">
        <v>998</v>
      </c>
      <c r="C376" t="s">
        <v>1160</v>
      </c>
      <c r="D376" t="s">
        <v>71</v>
      </c>
      <c r="E376" t="s">
        <v>1144</v>
      </c>
      <c r="F376" s="1">
        <v>27.511634999999998</v>
      </c>
      <c r="G376" s="1">
        <v>27.738492965698242</v>
      </c>
      <c r="H376" s="1">
        <v>0.32082584500312805</v>
      </c>
      <c r="I376" s="23">
        <f>POWER(10,((F376-40.566)/-3.7937))</f>
        <v>2760.9855432358854</v>
      </c>
      <c r="J376" s="23">
        <f t="shared" ref="J376" si="335">AVERAGE(I376:I377)</f>
        <v>2428.6752845555275</v>
      </c>
      <c r="K376" s="23">
        <f t="shared" ref="K376" si="336">STDEV(I376:I377)</f>
        <v>469.95767474147686</v>
      </c>
      <c r="L376">
        <v>1</v>
      </c>
      <c r="M376">
        <v>40</v>
      </c>
    </row>
    <row r="377" spans="1:13" x14ac:dyDescent="0.2">
      <c r="A377" t="s">
        <v>280</v>
      </c>
      <c r="B377" t="s">
        <v>998</v>
      </c>
      <c r="C377" t="s">
        <v>1160</v>
      </c>
      <c r="D377" t="s">
        <v>71</v>
      </c>
      <c r="E377" t="s">
        <v>1144</v>
      </c>
      <c r="F377" s="1">
        <v>27.965350999999998</v>
      </c>
      <c r="G377" s="1">
        <v>27.738492965698242</v>
      </c>
      <c r="H377" s="1">
        <v>0.32082584500312805</v>
      </c>
      <c r="I377" s="23">
        <f>POWER(10,((F377-40.566)/-3.7937))</f>
        <v>2096.36502587517</v>
      </c>
      <c r="L377">
        <v>1</v>
      </c>
      <c r="M377">
        <v>40</v>
      </c>
    </row>
    <row r="378" spans="1:13" x14ac:dyDescent="0.2">
      <c r="A378" t="s">
        <v>324</v>
      </c>
      <c r="B378" t="s">
        <v>999</v>
      </c>
      <c r="C378" t="s">
        <v>1160</v>
      </c>
      <c r="D378" t="s">
        <v>71</v>
      </c>
      <c r="E378" t="s">
        <v>1144</v>
      </c>
      <c r="F378" s="1">
        <v>16.324083000000002</v>
      </c>
      <c r="G378" s="1">
        <v>16.231845855712891</v>
      </c>
      <c r="H378" s="1">
        <v>0.13044483959674835</v>
      </c>
      <c r="I378" s="23">
        <f>POWER(10,((F378-40.566)/-3.7937))</f>
        <v>2454968.1693385565</v>
      </c>
      <c r="J378" s="23">
        <f t="shared" ref="J378" si="337">AVERAGE(I378:I379)</f>
        <v>2600397.2434637919</v>
      </c>
      <c r="K378" s="23">
        <f t="shared" ref="K378" si="338">STDEV(I378:I379)</f>
        <v>205667.76899127042</v>
      </c>
      <c r="L378">
        <v>1</v>
      </c>
      <c r="M378">
        <v>40</v>
      </c>
    </row>
    <row r="379" spans="1:13" x14ac:dyDescent="0.2">
      <c r="A379" t="s">
        <v>351</v>
      </c>
      <c r="B379" t="s">
        <v>999</v>
      </c>
      <c r="C379" t="s">
        <v>1160</v>
      </c>
      <c r="D379" t="s">
        <v>71</v>
      </c>
      <c r="E379" t="s">
        <v>1144</v>
      </c>
      <c r="F379" s="1">
        <v>16.139606000000001</v>
      </c>
      <c r="G379" s="1">
        <v>16.231845855712891</v>
      </c>
      <c r="H379" s="1">
        <v>0.13044483959674835</v>
      </c>
      <c r="I379" s="23">
        <f>POWER(10,((F379-40.566)/-3.7937))</f>
        <v>2745826.3175890278</v>
      </c>
      <c r="L379">
        <v>1</v>
      </c>
      <c r="M379">
        <v>40</v>
      </c>
    </row>
    <row r="380" spans="1:13" x14ac:dyDescent="0.2">
      <c r="A380" t="s">
        <v>395</v>
      </c>
      <c r="B380" t="s">
        <v>1000</v>
      </c>
      <c r="C380" t="s">
        <v>1160</v>
      </c>
      <c r="D380" t="s">
        <v>71</v>
      </c>
      <c r="E380" t="s">
        <v>1144</v>
      </c>
      <c r="F380" s="1">
        <v>15.966730999999999</v>
      </c>
      <c r="G380" s="1">
        <v>16.148872375488281</v>
      </c>
      <c r="H380" s="1">
        <v>0.25758737325668335</v>
      </c>
      <c r="I380" s="23">
        <f>POWER(10,((F380-40.566)/-3.7937))</f>
        <v>3049594.0586220217</v>
      </c>
      <c r="J380" s="23">
        <f t="shared" ref="J380" si="339">AVERAGE(I380:I381)</f>
        <v>2747127.4769453323</v>
      </c>
      <c r="K380" s="23">
        <f t="shared" ref="K380" si="340">STDEV(I380:I381)</f>
        <v>427752.34197180416</v>
      </c>
      <c r="L380">
        <v>1</v>
      </c>
      <c r="M380">
        <v>40</v>
      </c>
    </row>
    <row r="381" spans="1:13" x14ac:dyDescent="0.2">
      <c r="A381" t="s">
        <v>422</v>
      </c>
      <c r="B381" t="s">
        <v>1000</v>
      </c>
      <c r="C381" t="s">
        <v>1160</v>
      </c>
      <c r="D381" t="s">
        <v>71</v>
      </c>
      <c r="E381" t="s">
        <v>1144</v>
      </c>
      <c r="F381" s="1">
        <v>16.331015000000001</v>
      </c>
      <c r="G381" s="1">
        <v>16.148872375488281</v>
      </c>
      <c r="H381" s="1">
        <v>0.25758737325668335</v>
      </c>
      <c r="I381" s="23">
        <f>POWER(10,((F381-40.566)/-3.7937))</f>
        <v>2444660.8952686433</v>
      </c>
      <c r="L381">
        <v>1</v>
      </c>
      <c r="M381">
        <v>40</v>
      </c>
    </row>
    <row r="382" spans="1:13" x14ac:dyDescent="0.2">
      <c r="A382" t="s">
        <v>466</v>
      </c>
      <c r="B382" t="s">
        <v>1001</v>
      </c>
      <c r="C382" t="s">
        <v>1160</v>
      </c>
      <c r="D382" t="s">
        <v>71</v>
      </c>
      <c r="E382" t="s">
        <v>1144</v>
      </c>
      <c r="F382" s="1">
        <v>16.62257</v>
      </c>
      <c r="G382" s="1">
        <v>16.777950286865234</v>
      </c>
      <c r="H382" s="1">
        <v>0.21974220871925354</v>
      </c>
      <c r="I382" s="23">
        <f>POWER(10,((F382-40.566)/-3.7937))</f>
        <v>2048170.9986888687</v>
      </c>
      <c r="J382" s="23">
        <f t="shared" ref="J382" si="341">AVERAGE(I382:I383)</f>
        <v>1872134.4793605728</v>
      </c>
      <c r="K382" s="23">
        <f t="shared" ref="K382" si="342">STDEV(I382:I383)</f>
        <v>248953.23310702963</v>
      </c>
      <c r="L382">
        <v>1</v>
      </c>
      <c r="M382">
        <v>40</v>
      </c>
    </row>
    <row r="383" spans="1:13" x14ac:dyDescent="0.2">
      <c r="A383" t="s">
        <v>493</v>
      </c>
      <c r="B383" t="s">
        <v>1001</v>
      </c>
      <c r="C383" t="s">
        <v>1160</v>
      </c>
      <c r="D383" t="s">
        <v>71</v>
      </c>
      <c r="E383" t="s">
        <v>1144</v>
      </c>
      <c r="F383" s="1">
        <v>16.933332</v>
      </c>
      <c r="G383" s="1">
        <v>16.777950286865234</v>
      </c>
      <c r="H383" s="1">
        <v>0.21974220871925354</v>
      </c>
      <c r="I383" s="23">
        <f>POWER(10,((F383-40.566)/-3.7937))</f>
        <v>1696097.9600322768</v>
      </c>
      <c r="L383">
        <v>1</v>
      </c>
      <c r="M383">
        <v>40</v>
      </c>
    </row>
    <row r="384" spans="1:13" x14ac:dyDescent="0.2">
      <c r="A384" t="s">
        <v>536</v>
      </c>
      <c r="B384" t="s">
        <v>1002</v>
      </c>
      <c r="C384" t="s">
        <v>1160</v>
      </c>
      <c r="D384" t="s">
        <v>71</v>
      </c>
      <c r="E384" t="s">
        <v>1144</v>
      </c>
      <c r="F384" s="1">
        <v>14.996115</v>
      </c>
      <c r="G384" s="1">
        <v>15.571480751037598</v>
      </c>
      <c r="H384" s="1">
        <v>0.8136904239654541</v>
      </c>
      <c r="I384" s="23">
        <f>POWER(10,((F384-40.566)/-3.7937))</f>
        <v>5496566.2570032394</v>
      </c>
      <c r="J384" s="23">
        <f t="shared" ref="J384" si="343">AVERAGE(I384:I385)</f>
        <v>4115175.679684239</v>
      </c>
      <c r="K384" s="23">
        <f t="shared" ref="K384" si="344">STDEV(I384:I385)</f>
        <v>1953581.2893789297</v>
      </c>
      <c r="L384">
        <v>1</v>
      </c>
      <c r="M384">
        <v>40</v>
      </c>
    </row>
    <row r="385" spans="1:13" x14ac:dyDescent="0.2">
      <c r="A385" t="s">
        <v>563</v>
      </c>
      <c r="B385" t="s">
        <v>1002</v>
      </c>
      <c r="C385" t="s">
        <v>1160</v>
      </c>
      <c r="D385" t="s">
        <v>71</v>
      </c>
      <c r="E385" t="s">
        <v>1144</v>
      </c>
      <c r="F385" s="1">
        <v>16.146847000000001</v>
      </c>
      <c r="G385" s="1">
        <v>15.571480751037598</v>
      </c>
      <c r="H385" s="1">
        <v>0.8136904239654541</v>
      </c>
      <c r="I385" s="23">
        <f>POWER(10,((F385-40.566)/-3.7937))</f>
        <v>2733785.1023652386</v>
      </c>
      <c r="L385">
        <v>1</v>
      </c>
      <c r="M385">
        <v>40</v>
      </c>
    </row>
    <row r="386" spans="1:13" x14ac:dyDescent="0.2">
      <c r="A386" t="s">
        <v>606</v>
      </c>
      <c r="B386" t="s">
        <v>1003</v>
      </c>
      <c r="C386" t="s">
        <v>1160</v>
      </c>
      <c r="D386" t="s">
        <v>71</v>
      </c>
      <c r="E386" t="s">
        <v>1144</v>
      </c>
      <c r="F386" s="1">
        <v>17.005662999999998</v>
      </c>
      <c r="G386" s="1">
        <v>16.96031379699707</v>
      </c>
      <c r="H386" s="1">
        <v>6.4133338630199432E-2</v>
      </c>
      <c r="I386" s="23">
        <f>POWER(10,((F386-40.566)/-3.7937))</f>
        <v>1623247.8957669553</v>
      </c>
      <c r="J386" s="23">
        <f t="shared" ref="J386" si="345">AVERAGE(I386:I387)</f>
        <v>1669179.7384379348</v>
      </c>
      <c r="K386" s="23">
        <f t="shared" ref="K386" si="346">STDEV(I386:I387)</f>
        <v>64957.434850086211</v>
      </c>
      <c r="L386">
        <v>1</v>
      </c>
      <c r="M386">
        <v>40</v>
      </c>
    </row>
    <row r="387" spans="1:13" x14ac:dyDescent="0.2">
      <c r="A387" t="s">
        <v>632</v>
      </c>
      <c r="B387" t="s">
        <v>1003</v>
      </c>
      <c r="C387" t="s">
        <v>1160</v>
      </c>
      <c r="D387" t="s">
        <v>71</v>
      </c>
      <c r="E387" t="s">
        <v>1144</v>
      </c>
      <c r="F387" s="1">
        <v>16.914964999999999</v>
      </c>
      <c r="G387" s="1">
        <v>16.96031379699707</v>
      </c>
      <c r="H387" s="1">
        <v>6.4133338630199432E-2</v>
      </c>
      <c r="I387" s="23">
        <f>POWER(10,((F387-40.566)/-3.7937))</f>
        <v>1715111.581108914</v>
      </c>
      <c r="L387">
        <v>1</v>
      </c>
      <c r="M387">
        <v>40</v>
      </c>
    </row>
    <row r="388" spans="1:13" x14ac:dyDescent="0.2">
      <c r="A388" t="s">
        <v>113</v>
      </c>
      <c r="B388" t="s">
        <v>1004</v>
      </c>
      <c r="C388" t="s">
        <v>1160</v>
      </c>
      <c r="D388" t="s">
        <v>71</v>
      </c>
      <c r="E388" t="s">
        <v>1144</v>
      </c>
      <c r="F388" s="1">
        <v>36.478050000000003</v>
      </c>
      <c r="G388" s="1">
        <v>36.218822479248047</v>
      </c>
      <c r="H388" s="1">
        <v>0.36660340428352356</v>
      </c>
      <c r="I388" s="23">
        <f>POWER(10,((F388-40.566)/-3.7937))</f>
        <v>11.955363946318586</v>
      </c>
      <c r="J388" s="23">
        <f t="shared" ref="J388" si="347">AVERAGE(I388:I389)</f>
        <v>14.166003800827795</v>
      </c>
      <c r="K388" s="23">
        <f t="shared" ref="K388" si="348">STDEV(I388:I389)</f>
        <v>3.1263168637694174</v>
      </c>
      <c r="L388">
        <v>1</v>
      </c>
      <c r="M388">
        <v>40</v>
      </c>
    </row>
    <row r="389" spans="1:13" x14ac:dyDescent="0.2">
      <c r="A389" t="s">
        <v>140</v>
      </c>
      <c r="B389" t="s">
        <v>1004</v>
      </c>
      <c r="C389" t="s">
        <v>1160</v>
      </c>
      <c r="D389" t="s">
        <v>71</v>
      </c>
      <c r="E389" t="s">
        <v>1144</v>
      </c>
      <c r="F389" s="1">
        <v>35.959595</v>
      </c>
      <c r="G389" s="1">
        <v>36.218822479248047</v>
      </c>
      <c r="H389" s="1">
        <v>0.36660340428352356</v>
      </c>
      <c r="I389" s="23">
        <f>POWER(10,((F389-40.566)/-3.7937))</f>
        <v>16.376643655337006</v>
      </c>
      <c r="L389">
        <v>1</v>
      </c>
      <c r="M389">
        <v>40</v>
      </c>
    </row>
    <row r="390" spans="1:13" x14ac:dyDescent="0.2">
      <c r="A390" t="s">
        <v>184</v>
      </c>
      <c r="B390" t="s">
        <v>1005</v>
      </c>
      <c r="C390" t="s">
        <v>1160</v>
      </c>
      <c r="D390" t="s">
        <v>71</v>
      </c>
      <c r="E390" t="s">
        <v>1144</v>
      </c>
      <c r="F390" s="1">
        <v>28.453531000000002</v>
      </c>
      <c r="G390" s="1">
        <v>28.731790542602539</v>
      </c>
      <c r="H390" s="1">
        <v>0.39351803064346313</v>
      </c>
      <c r="I390" s="23">
        <f>POWER(10,((F390-40.566)/-3.7937))</f>
        <v>1558.7811444974748</v>
      </c>
      <c r="J390" s="23">
        <f t="shared" ref="J390" si="349">AVERAGE(I390:I391)</f>
        <v>1335.3710903271785</v>
      </c>
      <c r="K390" s="23">
        <f t="shared" ref="K390" si="350">STDEV(I390:I391)</f>
        <v>315.94952857814019</v>
      </c>
      <c r="L390">
        <v>1</v>
      </c>
      <c r="M390">
        <v>40</v>
      </c>
    </row>
    <row r="391" spans="1:13" x14ac:dyDescent="0.2">
      <c r="A391" t="s">
        <v>210</v>
      </c>
      <c r="B391" t="s">
        <v>1005</v>
      </c>
      <c r="C391" t="s">
        <v>1160</v>
      </c>
      <c r="D391" t="s">
        <v>71</v>
      </c>
      <c r="E391" t="s">
        <v>1144</v>
      </c>
      <c r="F391" s="1">
        <v>29.01005</v>
      </c>
      <c r="G391" s="1">
        <v>28.731790542602539</v>
      </c>
      <c r="H391" s="1">
        <v>0.39351803064346313</v>
      </c>
      <c r="I391" s="23">
        <f>POWER(10,((F391-40.566)/-3.7937))</f>
        <v>1111.9610361568823</v>
      </c>
      <c r="L391">
        <v>1</v>
      </c>
      <c r="M391">
        <v>40</v>
      </c>
    </row>
    <row r="392" spans="1:13" x14ac:dyDescent="0.2">
      <c r="A392" t="s">
        <v>255</v>
      </c>
      <c r="B392" t="s">
        <v>1006</v>
      </c>
      <c r="C392" t="s">
        <v>1160</v>
      </c>
      <c r="D392" t="s">
        <v>71</v>
      </c>
      <c r="E392" t="s">
        <v>1144</v>
      </c>
      <c r="F392" s="1">
        <v>19.935057</v>
      </c>
      <c r="G392" s="1">
        <v>19.86836051940918</v>
      </c>
      <c r="H392" s="1">
        <v>9.4322621822357178E-2</v>
      </c>
      <c r="I392" s="23">
        <f>POWER(10,((F392-40.566)/-3.7937))</f>
        <v>274290.96888114058</v>
      </c>
      <c r="J392" s="23">
        <f t="shared" ref="J392" si="351">AVERAGE(I392:I393)</f>
        <v>285856.53044064436</v>
      </c>
      <c r="K392" s="23">
        <f t="shared" ref="K392" si="352">STDEV(I392:I393)</f>
        <v>16356.17401391113</v>
      </c>
      <c r="L392">
        <v>1</v>
      </c>
      <c r="M392">
        <v>40</v>
      </c>
    </row>
    <row r="393" spans="1:13" x14ac:dyDescent="0.2">
      <c r="A393" t="s">
        <v>281</v>
      </c>
      <c r="B393" t="s">
        <v>1006</v>
      </c>
      <c r="C393" t="s">
        <v>1160</v>
      </c>
      <c r="D393" t="s">
        <v>71</v>
      </c>
      <c r="E393" t="s">
        <v>1144</v>
      </c>
      <c r="F393" s="1">
        <v>19.801663999999999</v>
      </c>
      <c r="G393" s="1">
        <v>19.86836051940918</v>
      </c>
      <c r="H393" s="1">
        <v>9.4322621822357178E-2</v>
      </c>
      <c r="I393" s="23">
        <f>POWER(10,((F393-40.566)/-3.7937))</f>
        <v>297422.09200014808</v>
      </c>
      <c r="L393">
        <v>1</v>
      </c>
      <c r="M393">
        <v>40</v>
      </c>
    </row>
    <row r="394" spans="1:13" x14ac:dyDescent="0.2">
      <c r="A394" t="s">
        <v>326</v>
      </c>
      <c r="B394" t="s">
        <v>1007</v>
      </c>
      <c r="C394" t="s">
        <v>1160</v>
      </c>
      <c r="D394" t="s">
        <v>71</v>
      </c>
      <c r="E394" t="s">
        <v>1144</v>
      </c>
      <c r="F394" s="1">
        <v>30.276651000000001</v>
      </c>
      <c r="G394" s="1">
        <v>30.331380844116211</v>
      </c>
      <c r="H394" s="1">
        <v>7.7399149537086487E-2</v>
      </c>
      <c r="I394" s="23">
        <f>POWER(10,((F394-40.566)/-3.7937))</f>
        <v>515.48970503477494</v>
      </c>
      <c r="J394" s="23">
        <f t="shared" ref="J394" si="353">AVERAGE(I394:I395)</f>
        <v>498.92256168261281</v>
      </c>
      <c r="K394" s="23">
        <f t="shared" ref="K394" si="354">STDEV(I394:I395)</f>
        <v>23.429478818406992</v>
      </c>
      <c r="L394">
        <v>1</v>
      </c>
      <c r="M394">
        <v>40</v>
      </c>
    </row>
    <row r="395" spans="1:13" x14ac:dyDescent="0.2">
      <c r="A395" t="s">
        <v>352</v>
      </c>
      <c r="B395" t="s">
        <v>1007</v>
      </c>
      <c r="C395" t="s">
        <v>1160</v>
      </c>
      <c r="D395" t="s">
        <v>71</v>
      </c>
      <c r="E395" t="s">
        <v>1144</v>
      </c>
      <c r="F395" s="1">
        <v>30.386109999999999</v>
      </c>
      <c r="G395" s="1">
        <v>30.331380844116211</v>
      </c>
      <c r="H395" s="1">
        <v>7.7399149537086487E-2</v>
      </c>
      <c r="I395" s="23">
        <f>POWER(10,((F395-40.566)/-3.7937))</f>
        <v>482.35541833045062</v>
      </c>
      <c r="L395">
        <v>1</v>
      </c>
      <c r="M395">
        <v>40</v>
      </c>
    </row>
    <row r="396" spans="1:13" x14ac:dyDescent="0.2">
      <c r="A396" t="s">
        <v>397</v>
      </c>
      <c r="B396" t="s">
        <v>1008</v>
      </c>
      <c r="C396" t="s">
        <v>1160</v>
      </c>
      <c r="D396" t="s">
        <v>71</v>
      </c>
      <c r="E396" t="s">
        <v>1144</v>
      </c>
      <c r="F396" s="1">
        <v>36.563526000000003</v>
      </c>
      <c r="G396" s="1">
        <v>36.009979248046875</v>
      </c>
      <c r="H396" s="1">
        <v>0.78283625841140747</v>
      </c>
      <c r="I396" s="23">
        <f>POWER(10,((F396-40.566)/-3.7937))</f>
        <v>11.350938304927295</v>
      </c>
      <c r="J396" s="23">
        <f t="shared" ref="J396" si="355">AVERAGE(I396:I397)</f>
        <v>16.788349416705735</v>
      </c>
      <c r="K396" s="23">
        <f t="shared" ref="K396" si="356">STDEV(I396:I397)</f>
        <v>7.6896605384752315</v>
      </c>
      <c r="L396">
        <v>1</v>
      </c>
      <c r="M396">
        <v>40</v>
      </c>
    </row>
    <row r="397" spans="1:13" x14ac:dyDescent="0.2">
      <c r="A397" t="s">
        <v>423</v>
      </c>
      <c r="B397" t="s">
        <v>1008</v>
      </c>
      <c r="C397" t="s">
        <v>1160</v>
      </c>
      <c r="D397" t="s">
        <v>71</v>
      </c>
      <c r="E397" t="s">
        <v>1144</v>
      </c>
      <c r="F397" s="1">
        <v>35.456429999999997</v>
      </c>
      <c r="G397" s="1">
        <v>36.009979248046875</v>
      </c>
      <c r="H397" s="1">
        <v>0.78283625841140747</v>
      </c>
      <c r="I397" s="23">
        <f>POWER(10,((F397-40.566)/-3.7937))</f>
        <v>22.225760528484173</v>
      </c>
      <c r="L397">
        <v>1</v>
      </c>
      <c r="M397">
        <v>40</v>
      </c>
    </row>
    <row r="398" spans="1:13" x14ac:dyDescent="0.2">
      <c r="A398" t="s">
        <v>468</v>
      </c>
      <c r="B398" t="s">
        <v>1009</v>
      </c>
      <c r="C398" t="s">
        <v>1160</v>
      </c>
      <c r="D398" t="s">
        <v>71</v>
      </c>
      <c r="E398" t="s">
        <v>1144</v>
      </c>
      <c r="F398" s="1">
        <v>20.290645999999999</v>
      </c>
      <c r="G398" s="1">
        <v>20.452108383178711</v>
      </c>
      <c r="H398" s="1">
        <v>0.22834286093711853</v>
      </c>
      <c r="I398" s="23">
        <f>POWER(10,((F398-40.566)/-3.7937))</f>
        <v>221044.67596592518</v>
      </c>
      <c r="J398" s="23">
        <f t="shared" ref="J398" si="357">AVERAGE(I398:I399)</f>
        <v>201373.1216706158</v>
      </c>
      <c r="K398" s="23">
        <f t="shared" ref="K398" si="358">STDEV(I398:I399)</f>
        <v>27819.778877385223</v>
      </c>
      <c r="L398">
        <v>1</v>
      </c>
      <c r="M398">
        <v>40</v>
      </c>
    </row>
    <row r="399" spans="1:13" x14ac:dyDescent="0.2">
      <c r="A399" t="s">
        <v>494</v>
      </c>
      <c r="B399" t="s">
        <v>1009</v>
      </c>
      <c r="C399" t="s">
        <v>1160</v>
      </c>
      <c r="D399" t="s">
        <v>71</v>
      </c>
      <c r="E399" t="s">
        <v>1144</v>
      </c>
      <c r="F399" s="1">
        <v>20.613571</v>
      </c>
      <c r="G399" s="1">
        <v>20.452108383178711</v>
      </c>
      <c r="H399" s="1">
        <v>0.22834286093711853</v>
      </c>
      <c r="I399" s="23">
        <f>POWER(10,((F399-40.566)/-3.7937))</f>
        <v>181701.56737530645</v>
      </c>
      <c r="L399">
        <v>1</v>
      </c>
      <c r="M399">
        <v>40</v>
      </c>
    </row>
    <row r="400" spans="1:13" x14ac:dyDescent="0.2">
      <c r="A400" t="s">
        <v>538</v>
      </c>
      <c r="B400" t="s">
        <v>1010</v>
      </c>
      <c r="C400" t="s">
        <v>1160</v>
      </c>
      <c r="D400" t="s">
        <v>71</v>
      </c>
      <c r="E400" t="s">
        <v>1144</v>
      </c>
      <c r="F400" s="1">
        <v>25.933240000000001</v>
      </c>
      <c r="G400" s="1">
        <v>26.016267776489258</v>
      </c>
      <c r="H400" s="1">
        <v>0.11741774529218674</v>
      </c>
      <c r="I400" s="23">
        <f>POWER(10,((F400-40.566)/-3.7937))</f>
        <v>7196.4948083354448</v>
      </c>
      <c r="J400" s="23">
        <f t="shared" ref="J400" si="359">AVERAGE(I400:I401)</f>
        <v>6851.5148576797264</v>
      </c>
      <c r="K400" s="23">
        <f t="shared" ref="K400" si="360">STDEV(I400:I401)</f>
        <v>487.87532496411797</v>
      </c>
      <c r="L400">
        <v>1</v>
      </c>
      <c r="M400">
        <v>40</v>
      </c>
    </row>
    <row r="401" spans="1:13" x14ac:dyDescent="0.2">
      <c r="A401" t="s">
        <v>564</v>
      </c>
      <c r="B401" t="s">
        <v>1010</v>
      </c>
      <c r="C401" t="s">
        <v>1160</v>
      </c>
      <c r="D401" t="s">
        <v>71</v>
      </c>
      <c r="E401" t="s">
        <v>1144</v>
      </c>
      <c r="F401" s="1">
        <v>26.099295000000001</v>
      </c>
      <c r="G401" s="1">
        <v>26.016267776489258</v>
      </c>
      <c r="H401" s="1">
        <v>0.11741774529218674</v>
      </c>
      <c r="I401" s="23">
        <f>POWER(10,((F401-40.566)/-3.7937))</f>
        <v>6506.5349070240081</v>
      </c>
      <c r="L401">
        <v>1</v>
      </c>
      <c r="M401">
        <v>40</v>
      </c>
    </row>
    <row r="402" spans="1:13" x14ac:dyDescent="0.2">
      <c r="A402" t="s">
        <v>608</v>
      </c>
      <c r="B402" t="s">
        <v>1011</v>
      </c>
      <c r="C402" t="s">
        <v>1160</v>
      </c>
      <c r="D402" t="s">
        <v>71</v>
      </c>
      <c r="E402" t="s">
        <v>1144</v>
      </c>
      <c r="F402" s="1">
        <v>35.732669999999999</v>
      </c>
      <c r="G402" s="1">
        <v>35.664115905761719</v>
      </c>
      <c r="H402" s="1">
        <v>9.6947193145751953E-2</v>
      </c>
      <c r="I402" s="23">
        <f>POWER(10,((F402-40.566)/-3.7937))</f>
        <v>18.794949949020708</v>
      </c>
      <c r="J402" s="23">
        <f t="shared" ref="J402" si="361">AVERAGE(I402:I403)</f>
        <v>19.610422348212154</v>
      </c>
      <c r="K402" s="23">
        <f t="shared" ref="K402" si="362">STDEV(I402:I403)</f>
        <v>1.1532521266774693</v>
      </c>
      <c r="L402">
        <v>1</v>
      </c>
      <c r="M402">
        <v>40</v>
      </c>
    </row>
    <row r="403" spans="1:13" x14ac:dyDescent="0.2">
      <c r="A403" t="s">
        <v>633</v>
      </c>
      <c r="B403" t="s">
        <v>1011</v>
      </c>
      <c r="C403" t="s">
        <v>1160</v>
      </c>
      <c r="D403" t="s">
        <v>71</v>
      </c>
      <c r="E403" t="s">
        <v>1144</v>
      </c>
      <c r="F403" s="1">
        <v>35.595565999999998</v>
      </c>
      <c r="G403" s="1">
        <v>35.664115905761719</v>
      </c>
      <c r="H403" s="1">
        <v>9.6947193145751953E-2</v>
      </c>
      <c r="I403" s="23">
        <f>POWER(10,((F403-40.566)/-3.7937))</f>
        <v>20.4258947474036</v>
      </c>
      <c r="L403">
        <v>1</v>
      </c>
      <c r="M403">
        <v>40</v>
      </c>
    </row>
    <row r="404" spans="1:13" x14ac:dyDescent="0.2">
      <c r="A404" t="s">
        <v>115</v>
      </c>
      <c r="B404" t="s">
        <v>1145</v>
      </c>
      <c r="C404" t="s">
        <v>1160</v>
      </c>
      <c r="D404" t="s">
        <v>117</v>
      </c>
      <c r="E404" t="s">
        <v>1144</v>
      </c>
      <c r="F404" s="1">
        <v>14.79984</v>
      </c>
      <c r="G404" s="1">
        <v>14.882541656494141</v>
      </c>
      <c r="H404" s="1">
        <v>0.11695784330368042</v>
      </c>
      <c r="I404" s="23">
        <f>POWER(10,((F404-40.566)/-3.7937))</f>
        <v>6191965.9272281099</v>
      </c>
      <c r="J404" s="23">
        <f t="shared" ref="J404" si="363">AVERAGE(I404:I405)</f>
        <v>5896248.2310744543</v>
      </c>
      <c r="K404" s="23">
        <f t="shared" ref="K404" si="364">STDEV(I404:I405)</f>
        <v>418207.97653422656</v>
      </c>
      <c r="L404">
        <v>1</v>
      </c>
      <c r="M404">
        <v>40</v>
      </c>
    </row>
    <row r="405" spans="1:13" x14ac:dyDescent="0.2">
      <c r="A405" t="s">
        <v>141</v>
      </c>
      <c r="B405" t="s">
        <v>1145</v>
      </c>
      <c r="C405" t="s">
        <v>1160</v>
      </c>
      <c r="D405" t="s">
        <v>117</v>
      </c>
      <c r="E405" t="s">
        <v>1144</v>
      </c>
      <c r="F405" s="1">
        <v>14.965242999999999</v>
      </c>
      <c r="G405" s="1">
        <v>14.882541656494141</v>
      </c>
      <c r="H405" s="1">
        <v>0.11695784330368042</v>
      </c>
      <c r="I405" s="23">
        <f>POWER(10,((F405-40.566)/-3.7937))</f>
        <v>5600530.5349207977</v>
      </c>
      <c r="L405">
        <v>1</v>
      </c>
      <c r="M405">
        <v>40</v>
      </c>
    </row>
    <row r="406" spans="1:13" x14ac:dyDescent="0.2">
      <c r="A406" t="s">
        <v>186</v>
      </c>
      <c r="B406" t="s">
        <v>1146</v>
      </c>
      <c r="C406" t="s">
        <v>1160</v>
      </c>
      <c r="D406" t="s">
        <v>117</v>
      </c>
      <c r="E406" t="s">
        <v>1144</v>
      </c>
      <c r="F406" s="1">
        <v>21.203742999999999</v>
      </c>
      <c r="G406" s="1">
        <v>21.17840576171875</v>
      </c>
      <c r="H406" s="1">
        <v>3.58322374522686E-2</v>
      </c>
      <c r="I406" s="23">
        <f>POWER(10,((F406-40.566)/-3.7937))</f>
        <v>126996.67191004053</v>
      </c>
      <c r="J406" s="23">
        <f t="shared" ref="J406" si="365">AVERAGE(I406:I407)</f>
        <v>128980.00682507812</v>
      </c>
      <c r="K406" s="23">
        <f t="shared" ref="K406" si="366">STDEV(I406:I407)</f>
        <v>2804.8591355742456</v>
      </c>
      <c r="L406">
        <v>1</v>
      </c>
      <c r="M406">
        <v>40</v>
      </c>
    </row>
    <row r="407" spans="1:13" x14ac:dyDescent="0.2">
      <c r="A407" t="s">
        <v>211</v>
      </c>
      <c r="B407" t="s">
        <v>1146</v>
      </c>
      <c r="C407" t="s">
        <v>1160</v>
      </c>
      <c r="D407" t="s">
        <v>117</v>
      </c>
      <c r="E407" t="s">
        <v>1144</v>
      </c>
      <c r="F407" s="1">
        <v>21.153068999999999</v>
      </c>
      <c r="G407" s="1">
        <v>21.17840576171875</v>
      </c>
      <c r="H407" s="1">
        <v>3.58322374522686E-2</v>
      </c>
      <c r="I407" s="23">
        <f>POWER(10,((F407-40.566)/-3.7937))</f>
        <v>130963.34174011571</v>
      </c>
      <c r="L407">
        <v>1</v>
      </c>
      <c r="M407">
        <v>40</v>
      </c>
    </row>
    <row r="408" spans="1:13" x14ac:dyDescent="0.2">
      <c r="A408" t="s">
        <v>257</v>
      </c>
      <c r="B408" t="s">
        <v>1147</v>
      </c>
      <c r="C408" t="s">
        <v>1160</v>
      </c>
      <c r="D408" t="s">
        <v>117</v>
      </c>
      <c r="E408" t="s">
        <v>1144</v>
      </c>
      <c r="F408" s="1">
        <v>31.160506999999999</v>
      </c>
      <c r="G408" s="1">
        <v>31.489990234375</v>
      </c>
      <c r="H408" s="1">
        <v>0.46595802903175354</v>
      </c>
      <c r="I408" s="23">
        <f>POWER(10,((F408-40.566)/-3.7937))</f>
        <v>301.46719209102429</v>
      </c>
      <c r="J408" s="23">
        <f t="shared" ref="J408" si="367">AVERAGE(I408:I409)</f>
        <v>251.77759034858866</v>
      </c>
      <c r="K408" s="23">
        <f t="shared" ref="K408" si="368">STDEV(I408:I409)</f>
        <v>70.271708693070181</v>
      </c>
      <c r="L408">
        <v>1</v>
      </c>
      <c r="M408">
        <v>40</v>
      </c>
    </row>
    <row r="409" spans="1:13" x14ac:dyDescent="0.2">
      <c r="A409" t="s">
        <v>282</v>
      </c>
      <c r="B409" t="s">
        <v>1147</v>
      </c>
      <c r="C409" t="s">
        <v>1160</v>
      </c>
      <c r="D409" t="s">
        <v>117</v>
      </c>
      <c r="E409" t="s">
        <v>1144</v>
      </c>
      <c r="F409" s="1">
        <v>31.819471</v>
      </c>
      <c r="G409" s="1">
        <v>31.489990234375</v>
      </c>
      <c r="H409" s="1">
        <v>0.46595802903175354</v>
      </c>
      <c r="I409" s="23">
        <f>POWER(10,((F409-40.566)/-3.7937))</f>
        <v>202.087988606153</v>
      </c>
      <c r="L409">
        <v>1</v>
      </c>
      <c r="M409">
        <v>40</v>
      </c>
    </row>
    <row r="410" spans="1:13" x14ac:dyDescent="0.2">
      <c r="A410" t="s">
        <v>328</v>
      </c>
      <c r="B410" t="s">
        <v>1148</v>
      </c>
      <c r="C410" t="s">
        <v>1160</v>
      </c>
      <c r="D410" t="s">
        <v>117</v>
      </c>
      <c r="E410" t="s">
        <v>1144</v>
      </c>
      <c r="F410" s="1">
        <v>30.542470000000002</v>
      </c>
      <c r="G410" s="1">
        <v>30.482349395751953</v>
      </c>
      <c r="H410" s="1">
        <v>8.502604067325592E-2</v>
      </c>
      <c r="I410" s="23">
        <f>POWER(10,((F410-40.566)/-3.7937))</f>
        <v>438.68366347510852</v>
      </c>
      <c r="J410" s="23">
        <f t="shared" ref="J410" si="369">AVERAGE(I410:I411)</f>
        <v>455.29030526283879</v>
      </c>
      <c r="K410" s="23">
        <f t="shared" ref="K410" si="370">STDEV(I410:I411)</f>
        <v>23.485338041679928</v>
      </c>
      <c r="L410">
        <v>1</v>
      </c>
      <c r="M410">
        <v>40</v>
      </c>
    </row>
    <row r="411" spans="1:13" x14ac:dyDescent="0.2">
      <c r="A411" t="s">
        <v>353</v>
      </c>
      <c r="B411" t="s">
        <v>1148</v>
      </c>
      <c r="C411" t="s">
        <v>1160</v>
      </c>
      <c r="D411" t="s">
        <v>117</v>
      </c>
      <c r="E411" t="s">
        <v>1144</v>
      </c>
      <c r="F411" s="1">
        <v>30.422225999999998</v>
      </c>
      <c r="G411" s="1">
        <v>30.482349395751953</v>
      </c>
      <c r="H411" s="1">
        <v>8.502604067325592E-2</v>
      </c>
      <c r="I411" s="23">
        <f>POWER(10,((F411-40.566)/-3.7937))</f>
        <v>471.89694705056905</v>
      </c>
      <c r="L411">
        <v>1</v>
      </c>
      <c r="M411">
        <v>40</v>
      </c>
    </row>
    <row r="412" spans="1:13" x14ac:dyDescent="0.2">
      <c r="A412" t="s">
        <v>399</v>
      </c>
      <c r="B412" t="s">
        <v>1149</v>
      </c>
      <c r="C412" t="s">
        <v>1160</v>
      </c>
      <c r="D412" t="s">
        <v>117</v>
      </c>
      <c r="E412" t="s">
        <v>1144</v>
      </c>
      <c r="F412" t="s">
        <v>72</v>
      </c>
      <c r="G412" s="1">
        <v>35.60662841796875</v>
      </c>
      <c r="I412" s="23" t="e">
        <f>POWER(10,((F412-40.566)/-3.7937))</f>
        <v>#VALUE!</v>
      </c>
      <c r="J412" s="23" t="e">
        <f t="shared" ref="J412" si="371">AVERAGE(I412:I413)</f>
        <v>#VALUE!</v>
      </c>
      <c r="K412" s="23" t="e">
        <f t="shared" ref="K412" si="372">STDEV(I412:I413)</f>
        <v>#VALUE!</v>
      </c>
      <c r="L412">
        <v>1</v>
      </c>
      <c r="M412">
        <v>40</v>
      </c>
    </row>
    <row r="413" spans="1:13" x14ac:dyDescent="0.2">
      <c r="A413" t="s">
        <v>424</v>
      </c>
      <c r="B413" t="s">
        <v>1149</v>
      </c>
      <c r="C413" t="s">
        <v>1160</v>
      </c>
      <c r="D413" t="s">
        <v>117</v>
      </c>
      <c r="E413" t="s">
        <v>1144</v>
      </c>
      <c r="F413" s="1">
        <v>35.606630000000003</v>
      </c>
      <c r="G413" s="1">
        <v>35.60662841796875</v>
      </c>
      <c r="I413" s="23">
        <f>POWER(10,((F413-40.566)/-3.7937))</f>
        <v>20.289188434563616</v>
      </c>
      <c r="L413">
        <v>1</v>
      </c>
      <c r="M413">
        <v>40</v>
      </c>
    </row>
    <row r="414" spans="1:13" x14ac:dyDescent="0.2">
      <c r="A414" t="s">
        <v>470</v>
      </c>
      <c r="B414" t="s">
        <v>1150</v>
      </c>
      <c r="C414" t="s">
        <v>1160</v>
      </c>
      <c r="D414" t="s">
        <v>117</v>
      </c>
      <c r="E414" t="s">
        <v>1144</v>
      </c>
      <c r="F414" t="s">
        <v>72</v>
      </c>
      <c r="G414" s="1">
        <v>36.956523895263672</v>
      </c>
      <c r="I414" s="23" t="e">
        <f>POWER(10,((F414-40.566)/-3.7937))</f>
        <v>#VALUE!</v>
      </c>
      <c r="J414" s="23" t="e">
        <f t="shared" ref="J414" si="373">AVERAGE(I414:I415)</f>
        <v>#VALUE!</v>
      </c>
      <c r="K414" s="23" t="e">
        <f t="shared" ref="K414" si="374">STDEV(I414:I415)</f>
        <v>#VALUE!</v>
      </c>
      <c r="L414">
        <v>1</v>
      </c>
      <c r="M414">
        <v>40</v>
      </c>
    </row>
    <row r="415" spans="1:13" x14ac:dyDescent="0.2">
      <c r="A415" t="s">
        <v>495</v>
      </c>
      <c r="B415" t="s">
        <v>1150</v>
      </c>
      <c r="C415" t="s">
        <v>1160</v>
      </c>
      <c r="D415" t="s">
        <v>117</v>
      </c>
      <c r="E415" t="s">
        <v>1144</v>
      </c>
      <c r="F415" s="1">
        <v>36.956524000000002</v>
      </c>
      <c r="G415" s="1">
        <v>36.956523895263672</v>
      </c>
      <c r="L415">
        <v>1</v>
      </c>
      <c r="M415">
        <v>40</v>
      </c>
    </row>
    <row r="416" spans="1:13" x14ac:dyDescent="0.2">
      <c r="A416" t="s">
        <v>540</v>
      </c>
      <c r="B416" t="s">
        <v>541</v>
      </c>
      <c r="C416" t="s">
        <v>1160</v>
      </c>
      <c r="D416" t="s">
        <v>541</v>
      </c>
      <c r="E416" t="s">
        <v>1144</v>
      </c>
      <c r="F416" t="s">
        <v>72</v>
      </c>
      <c r="L416">
        <v>1</v>
      </c>
      <c r="M416">
        <v>40</v>
      </c>
    </row>
    <row r="417" spans="1:13" x14ac:dyDescent="0.2">
      <c r="A417" t="s">
        <v>565</v>
      </c>
      <c r="B417" t="s">
        <v>541</v>
      </c>
      <c r="C417" t="s">
        <v>1160</v>
      </c>
      <c r="D417" t="s">
        <v>541</v>
      </c>
      <c r="E417" t="s">
        <v>1144</v>
      </c>
      <c r="F417" t="s">
        <v>72</v>
      </c>
      <c r="L417">
        <v>1</v>
      </c>
      <c r="M417">
        <v>40</v>
      </c>
    </row>
    <row r="418" spans="1:13" x14ac:dyDescent="0.2">
      <c r="A418" t="s">
        <v>610</v>
      </c>
      <c r="B418" t="s">
        <v>541</v>
      </c>
      <c r="C418" t="s">
        <v>1160</v>
      </c>
      <c r="D418" t="s">
        <v>541</v>
      </c>
      <c r="E418" t="s">
        <v>1144</v>
      </c>
      <c r="F418" t="s">
        <v>72</v>
      </c>
      <c r="L418">
        <v>1</v>
      </c>
      <c r="M418">
        <v>40</v>
      </c>
    </row>
    <row r="419" spans="1:13" x14ac:dyDescent="0.2">
      <c r="A419" t="s">
        <v>634</v>
      </c>
      <c r="B419" t="s">
        <v>541</v>
      </c>
      <c r="C419" t="s">
        <v>1160</v>
      </c>
      <c r="D419" t="s">
        <v>541</v>
      </c>
      <c r="E419" t="s">
        <v>1144</v>
      </c>
      <c r="F419" t="s">
        <v>72</v>
      </c>
      <c r="L419">
        <v>1</v>
      </c>
      <c r="M419">
        <v>40</v>
      </c>
    </row>
  </sheetData>
  <pageMargins left="0.7" right="0.7" top="0.75" bottom="0.75" header="0.3" footer="0.3"/>
  <pageSetup paperSize="9"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7"/>
  <sheetViews>
    <sheetView workbookViewId="0">
      <selection activeCell="L18" sqref="L18"/>
    </sheetView>
  </sheetViews>
  <sheetFormatPr baseColWidth="10" defaultColWidth="8.83203125" defaultRowHeight="15" x14ac:dyDescent="0.2"/>
  <cols>
    <col min="9" max="9" width="12.83203125" style="23" bestFit="1" customWidth="1"/>
    <col min="10" max="10" width="10.1640625" style="23" bestFit="1" customWidth="1"/>
    <col min="11" max="11" width="8.83203125" style="23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5</v>
      </c>
    </row>
    <row r="4" spans="1:2" x14ac:dyDescent="0.2">
      <c r="A4" t="s">
        <v>6</v>
      </c>
      <c r="B4" t="s">
        <v>3</v>
      </c>
    </row>
    <row r="5" spans="1:2" x14ac:dyDescent="0.2">
      <c r="A5" t="s">
        <v>7</v>
      </c>
      <c r="B5" t="s">
        <v>8</v>
      </c>
    </row>
    <row r="6" spans="1:2" x14ac:dyDescent="0.2">
      <c r="A6" t="s">
        <v>9</v>
      </c>
      <c r="B6" t="s">
        <v>3</v>
      </c>
    </row>
    <row r="7" spans="1:2" x14ac:dyDescent="0.2">
      <c r="A7" t="s">
        <v>10</v>
      </c>
      <c r="B7" t="s">
        <v>11</v>
      </c>
    </row>
    <row r="8" spans="1:2" x14ac:dyDescent="0.2">
      <c r="A8" t="s">
        <v>12</v>
      </c>
      <c r="B8" t="s">
        <v>3</v>
      </c>
    </row>
    <row r="9" spans="1:2" x14ac:dyDescent="0.2">
      <c r="A9" t="s">
        <v>13</v>
      </c>
      <c r="B9" t="s">
        <v>14</v>
      </c>
    </row>
    <row r="10" spans="1:2" x14ac:dyDescent="0.2">
      <c r="A10" t="s">
        <v>15</v>
      </c>
      <c r="B10" t="s">
        <v>3</v>
      </c>
    </row>
    <row r="11" spans="1:2" x14ac:dyDescent="0.2">
      <c r="A11" t="s">
        <v>16</v>
      </c>
      <c r="B11" t="s">
        <v>17</v>
      </c>
    </row>
    <row r="12" spans="1:2" x14ac:dyDescent="0.2">
      <c r="A12" t="s">
        <v>18</v>
      </c>
      <c r="B12" t="s">
        <v>3</v>
      </c>
    </row>
    <row r="13" spans="1:2" x14ac:dyDescent="0.2">
      <c r="A13" t="s">
        <v>19</v>
      </c>
      <c r="B13" t="s">
        <v>20</v>
      </c>
    </row>
    <row r="14" spans="1:2" x14ac:dyDescent="0.2">
      <c r="A14" t="s">
        <v>21</v>
      </c>
      <c r="B14" t="s">
        <v>3</v>
      </c>
    </row>
    <row r="15" spans="1:2" x14ac:dyDescent="0.2">
      <c r="A15" t="s">
        <v>22</v>
      </c>
      <c r="B15" t="s">
        <v>23</v>
      </c>
    </row>
    <row r="16" spans="1:2" x14ac:dyDescent="0.2">
      <c r="A16" t="s">
        <v>24</v>
      </c>
      <c r="B16" t="s">
        <v>3</v>
      </c>
    </row>
    <row r="17" spans="1:2" x14ac:dyDescent="0.2">
      <c r="A17" t="s">
        <v>25</v>
      </c>
      <c r="B17" t="s">
        <v>26</v>
      </c>
    </row>
    <row r="18" spans="1:2" x14ac:dyDescent="0.2">
      <c r="A18" t="s">
        <v>27</v>
      </c>
      <c r="B18" t="s">
        <v>3</v>
      </c>
    </row>
    <row r="19" spans="1:2" x14ac:dyDescent="0.2">
      <c r="A19" t="s">
        <v>28</v>
      </c>
      <c r="B19" t="s">
        <v>29</v>
      </c>
    </row>
    <row r="20" spans="1:2" x14ac:dyDescent="0.2">
      <c r="A20" t="s">
        <v>30</v>
      </c>
      <c r="B20" t="s">
        <v>31</v>
      </c>
    </row>
    <row r="21" spans="1:2" x14ac:dyDescent="0.2">
      <c r="A21" t="s">
        <v>32</v>
      </c>
      <c r="B21" t="s">
        <v>1161</v>
      </c>
    </row>
    <row r="22" spans="1:2" x14ac:dyDescent="0.2">
      <c r="A22" t="s">
        <v>34</v>
      </c>
      <c r="B22" t="s">
        <v>1162</v>
      </c>
    </row>
    <row r="23" spans="1:2" x14ac:dyDescent="0.2">
      <c r="A23" t="s">
        <v>36</v>
      </c>
      <c r="B23" t="s">
        <v>1163</v>
      </c>
    </row>
    <row r="24" spans="1:2" x14ac:dyDescent="0.2">
      <c r="A24" t="s">
        <v>38</v>
      </c>
      <c r="B24" t="s">
        <v>1164</v>
      </c>
    </row>
    <row r="25" spans="1:2" x14ac:dyDescent="0.2">
      <c r="A25" t="s">
        <v>40</v>
      </c>
      <c r="B25" t="s">
        <v>41</v>
      </c>
    </row>
    <row r="26" spans="1:2" x14ac:dyDescent="0.2">
      <c r="A26" t="s">
        <v>42</v>
      </c>
      <c r="B26" t="s">
        <v>43</v>
      </c>
    </row>
    <row r="27" spans="1:2" x14ac:dyDescent="0.2">
      <c r="A27" t="s">
        <v>44</v>
      </c>
      <c r="B27" t="s">
        <v>45</v>
      </c>
    </row>
    <row r="28" spans="1:2" x14ac:dyDescent="0.2">
      <c r="A28" t="s">
        <v>46</v>
      </c>
      <c r="B28" t="s">
        <v>47</v>
      </c>
    </row>
    <row r="29" spans="1:2" x14ac:dyDescent="0.2">
      <c r="A29" t="s">
        <v>48</v>
      </c>
      <c r="B29" t="s">
        <v>49</v>
      </c>
    </row>
    <row r="30" spans="1:2" x14ac:dyDescent="0.2">
      <c r="A30" t="s">
        <v>50</v>
      </c>
      <c r="B30" t="s">
        <v>51</v>
      </c>
    </row>
    <row r="31" spans="1:2" x14ac:dyDescent="0.2">
      <c r="A31" t="s">
        <v>52</v>
      </c>
      <c r="B31" t="s">
        <v>53</v>
      </c>
    </row>
    <row r="32" spans="1:2" x14ac:dyDescent="0.2">
      <c r="A32" t="s">
        <v>54</v>
      </c>
      <c r="B32" t="s">
        <v>55</v>
      </c>
    </row>
    <row r="35" spans="1:13" x14ac:dyDescent="0.2">
      <c r="A35" t="s">
        <v>56</v>
      </c>
      <c r="B35" t="s">
        <v>57</v>
      </c>
      <c r="C35" t="s">
        <v>58</v>
      </c>
      <c r="D35" t="s">
        <v>59</v>
      </c>
      <c r="E35" t="s">
        <v>1116</v>
      </c>
      <c r="F35" t="s">
        <v>60</v>
      </c>
      <c r="G35" t="s">
        <v>61</v>
      </c>
      <c r="H35" t="s">
        <v>62</v>
      </c>
      <c r="I35" s="23" t="s">
        <v>1236</v>
      </c>
      <c r="J35" s="23" t="s">
        <v>1237</v>
      </c>
      <c r="K35" s="23" t="s">
        <v>1267</v>
      </c>
      <c r="L35" t="s">
        <v>66</v>
      </c>
      <c r="M35" t="s">
        <v>67</v>
      </c>
    </row>
    <row r="36" spans="1:13" x14ac:dyDescent="0.2">
      <c r="A36" t="s">
        <v>285</v>
      </c>
      <c r="B36" t="s">
        <v>1016</v>
      </c>
      <c r="C36" t="s">
        <v>1155</v>
      </c>
      <c r="D36" t="s">
        <v>71</v>
      </c>
      <c r="E36" t="s">
        <v>1144</v>
      </c>
      <c r="F36" s="1">
        <v>17.157423000000001</v>
      </c>
      <c r="G36" s="1">
        <v>17.140727996826172</v>
      </c>
      <c r="H36" s="1">
        <v>2.36089788377285E-2</v>
      </c>
      <c r="I36" s="23">
        <f>POWER(10,((F36-40.566)/-3.7937))</f>
        <v>1480408.8934569857</v>
      </c>
      <c r="J36" s="23">
        <f>AVERAGE(I36:I37)</f>
        <v>1495562.0351173456</v>
      </c>
      <c r="K36" s="23">
        <f>STDEV(I36:I37)</f>
        <v>21429.778448641759</v>
      </c>
      <c r="L36">
        <v>1</v>
      </c>
      <c r="M36">
        <v>40</v>
      </c>
    </row>
    <row r="37" spans="1:13" x14ac:dyDescent="0.2">
      <c r="A37" t="s">
        <v>331</v>
      </c>
      <c r="B37" t="s">
        <v>1016</v>
      </c>
      <c r="C37" t="s">
        <v>1155</v>
      </c>
      <c r="D37" t="s">
        <v>71</v>
      </c>
      <c r="E37" t="s">
        <v>1144</v>
      </c>
      <c r="F37" s="1">
        <v>17.124034999999999</v>
      </c>
      <c r="G37" s="1">
        <v>17.140727996826172</v>
      </c>
      <c r="H37" s="1">
        <v>2.36089788377285E-2</v>
      </c>
      <c r="I37" s="23">
        <f>POWER(10,((F37-40.566)/-3.7937))</f>
        <v>1510715.1767777056</v>
      </c>
      <c r="L37">
        <v>1</v>
      </c>
      <c r="M37">
        <v>40</v>
      </c>
    </row>
    <row r="38" spans="1:13" x14ac:dyDescent="0.2">
      <c r="A38" t="s">
        <v>356</v>
      </c>
      <c r="B38" t="s">
        <v>1017</v>
      </c>
      <c r="C38" t="s">
        <v>1155</v>
      </c>
      <c r="D38" t="s">
        <v>71</v>
      </c>
      <c r="E38" t="s">
        <v>1144</v>
      </c>
      <c r="F38" s="1">
        <v>18.244896000000001</v>
      </c>
      <c r="G38" s="1">
        <v>18.258693695068359</v>
      </c>
      <c r="H38" s="1">
        <v>1.9512979313731194E-2</v>
      </c>
      <c r="I38" s="23">
        <f>POWER(10,((F38-40.566)/-3.7937))</f>
        <v>765119.62353699026</v>
      </c>
      <c r="J38" s="23">
        <f>AVERAGE(I38:I39)</f>
        <v>758765.57434002194</v>
      </c>
      <c r="K38" s="23">
        <f>STDEV(I38:I39)</f>
        <v>8985.9825503385564</v>
      </c>
      <c r="L38">
        <v>1</v>
      </c>
      <c r="M38">
        <v>40</v>
      </c>
    </row>
    <row r="39" spans="1:13" x14ac:dyDescent="0.2">
      <c r="A39" t="s">
        <v>402</v>
      </c>
      <c r="B39" t="s">
        <v>1017</v>
      </c>
      <c r="C39" t="s">
        <v>1155</v>
      </c>
      <c r="D39" t="s">
        <v>71</v>
      </c>
      <c r="E39" t="s">
        <v>1144</v>
      </c>
      <c r="F39" s="1">
        <v>18.272490999999999</v>
      </c>
      <c r="G39" s="1">
        <v>18.258693695068359</v>
      </c>
      <c r="H39" s="1">
        <v>1.9512979313731194E-2</v>
      </c>
      <c r="I39" s="23">
        <f>POWER(10,((F39-40.566)/-3.7937))</f>
        <v>752411.5251430535</v>
      </c>
      <c r="L39">
        <v>1</v>
      </c>
      <c r="M39">
        <v>40</v>
      </c>
    </row>
    <row r="40" spans="1:13" x14ac:dyDescent="0.2">
      <c r="A40" t="s">
        <v>427</v>
      </c>
      <c r="B40" t="s">
        <v>1018</v>
      </c>
      <c r="C40" t="s">
        <v>1155</v>
      </c>
      <c r="D40" t="s">
        <v>71</v>
      </c>
      <c r="E40" t="s">
        <v>1144</v>
      </c>
      <c r="F40" s="1">
        <v>25.046552999999999</v>
      </c>
      <c r="G40" s="1">
        <v>25.015689849853516</v>
      </c>
      <c r="H40" s="1">
        <v>4.364660382270813E-2</v>
      </c>
      <c r="I40" s="23">
        <f>POWER(10,((F40-40.566)/-3.7937))</f>
        <v>12326.710431613972</v>
      </c>
      <c r="J40" s="23">
        <f t="shared" ref="J40" si="0">AVERAGE(I40:I41)</f>
        <v>12561.997882843443</v>
      </c>
      <c r="K40" s="23">
        <f t="shared" ref="K40" si="1">STDEV(I40:I41)</f>
        <v>332.7467045849175</v>
      </c>
      <c r="L40">
        <v>1</v>
      </c>
      <c r="M40">
        <v>40</v>
      </c>
    </row>
    <row r="41" spans="1:13" x14ac:dyDescent="0.2">
      <c r="A41" t="s">
        <v>473</v>
      </c>
      <c r="B41" t="s">
        <v>1018</v>
      </c>
      <c r="C41" t="s">
        <v>1155</v>
      </c>
      <c r="D41" t="s">
        <v>71</v>
      </c>
      <c r="E41" t="s">
        <v>1144</v>
      </c>
      <c r="F41" s="1">
        <v>24.984826999999999</v>
      </c>
      <c r="G41" s="1">
        <v>25.015689849853516</v>
      </c>
      <c r="H41" s="1">
        <v>4.364660382270813E-2</v>
      </c>
      <c r="I41" s="23">
        <f>POWER(10,((F41-40.566)/-3.7937))</f>
        <v>12797.285334072916</v>
      </c>
      <c r="L41">
        <v>1</v>
      </c>
      <c r="M41">
        <v>40</v>
      </c>
    </row>
    <row r="42" spans="1:13" x14ac:dyDescent="0.2">
      <c r="A42" t="s">
        <v>498</v>
      </c>
      <c r="B42" t="s">
        <v>1019</v>
      </c>
      <c r="C42" t="s">
        <v>1155</v>
      </c>
      <c r="D42" t="s">
        <v>71</v>
      </c>
      <c r="E42" t="s">
        <v>1144</v>
      </c>
      <c r="F42" s="1">
        <v>16.475366999999999</v>
      </c>
      <c r="G42" s="1">
        <v>16.462020874023438</v>
      </c>
      <c r="H42" s="1">
        <v>1.8873695284128189E-2</v>
      </c>
      <c r="I42" s="23">
        <f>POWER(10,((F42-40.566)/-3.7937))</f>
        <v>2239588.2151810657</v>
      </c>
      <c r="J42" s="23">
        <f t="shared" ref="J42" si="2">AVERAGE(I42:I43)</f>
        <v>2257877.4141751537</v>
      </c>
      <c r="K42" s="23">
        <f t="shared" ref="K42" si="3">STDEV(I42:I43)</f>
        <v>25864.833262379929</v>
      </c>
      <c r="L42">
        <v>1</v>
      </c>
      <c r="M42">
        <v>40</v>
      </c>
    </row>
    <row r="43" spans="1:13" x14ac:dyDescent="0.2">
      <c r="A43" t="s">
        <v>543</v>
      </c>
      <c r="B43" t="s">
        <v>1019</v>
      </c>
      <c r="C43" t="s">
        <v>1155</v>
      </c>
      <c r="D43" t="s">
        <v>71</v>
      </c>
      <c r="E43" t="s">
        <v>1144</v>
      </c>
      <c r="F43" s="1">
        <v>16.448675000000001</v>
      </c>
      <c r="G43" s="1">
        <v>16.462020874023438</v>
      </c>
      <c r="H43" s="1">
        <v>1.8873695284128189E-2</v>
      </c>
      <c r="I43" s="23">
        <f>POWER(10,((F43-40.566)/-3.7937))</f>
        <v>2276166.6131692422</v>
      </c>
      <c r="L43">
        <v>1</v>
      </c>
      <c r="M43">
        <v>40</v>
      </c>
    </row>
    <row r="44" spans="1:13" x14ac:dyDescent="0.2">
      <c r="A44" t="s">
        <v>568</v>
      </c>
      <c r="B44" t="s">
        <v>1020</v>
      </c>
      <c r="C44" t="s">
        <v>1155</v>
      </c>
      <c r="D44" t="s">
        <v>71</v>
      </c>
      <c r="E44" t="s">
        <v>1144</v>
      </c>
      <c r="F44" s="1">
        <v>17.290972</v>
      </c>
      <c r="G44" s="1">
        <v>17.318683624267578</v>
      </c>
      <c r="H44" s="1">
        <v>3.9190500974655151E-2</v>
      </c>
      <c r="I44" s="23">
        <f>POWER(10,((F44-40.566)/-3.7937))</f>
        <v>1365145.2086311383</v>
      </c>
      <c r="J44" s="23">
        <f t="shared" ref="J44" si="4">AVERAGE(I44:I45)</f>
        <v>1342566.0656434009</v>
      </c>
      <c r="K44" s="23">
        <f t="shared" ref="K44" si="5">STDEV(I44:I45)</f>
        <v>31931.730240019479</v>
      </c>
      <c r="L44">
        <v>1</v>
      </c>
      <c r="M44">
        <v>40</v>
      </c>
    </row>
    <row r="45" spans="1:13" x14ac:dyDescent="0.2">
      <c r="A45" t="s">
        <v>612</v>
      </c>
      <c r="B45" t="s">
        <v>1020</v>
      </c>
      <c r="C45" t="s">
        <v>1155</v>
      </c>
      <c r="D45" t="s">
        <v>71</v>
      </c>
      <c r="E45" t="s">
        <v>1144</v>
      </c>
      <c r="F45" s="1">
        <v>17.346395000000001</v>
      </c>
      <c r="G45" s="1">
        <v>17.318683624267578</v>
      </c>
      <c r="H45" s="1">
        <v>3.9190500974655151E-2</v>
      </c>
      <c r="I45" s="23">
        <f>POWER(10,((F45-40.566)/-3.7937))</f>
        <v>1319986.9226556637</v>
      </c>
      <c r="L45">
        <v>1</v>
      </c>
      <c r="M45">
        <v>40</v>
      </c>
    </row>
    <row r="46" spans="1:13" x14ac:dyDescent="0.2">
      <c r="A46" t="s">
        <v>75</v>
      </c>
      <c r="B46" t="s">
        <v>1021</v>
      </c>
      <c r="C46" t="s">
        <v>1155</v>
      </c>
      <c r="D46" t="s">
        <v>71</v>
      </c>
      <c r="E46" t="s">
        <v>1144</v>
      </c>
      <c r="F46" s="1">
        <v>36.597057</v>
      </c>
      <c r="G46" s="1">
        <v>35.557167053222656</v>
      </c>
      <c r="H46" s="1">
        <v>1.4706242084503174</v>
      </c>
      <c r="I46" s="23">
        <f>POWER(10,((F46-40.566)/-3.7937))</f>
        <v>11.122263052309602</v>
      </c>
      <c r="J46" s="23">
        <f>AVERAGE(I46:I47)</f>
        <v>25.212001965473725</v>
      </c>
      <c r="K46" s="23">
        <f t="shared" ref="K46" si="6">STDEV(I46:I47)</f>
        <v>19.925899861292663</v>
      </c>
      <c r="L46">
        <v>1</v>
      </c>
      <c r="M46">
        <v>40</v>
      </c>
    </row>
    <row r="47" spans="1:13" x14ac:dyDescent="0.2">
      <c r="A47" t="s">
        <v>120</v>
      </c>
      <c r="B47" t="s">
        <v>1021</v>
      </c>
      <c r="C47" t="s">
        <v>1155</v>
      </c>
      <c r="D47" t="s">
        <v>71</v>
      </c>
      <c r="E47" t="s">
        <v>1144</v>
      </c>
      <c r="F47" s="1">
        <v>34.51728</v>
      </c>
      <c r="G47" s="1">
        <v>35.557167053222656</v>
      </c>
      <c r="H47" s="1">
        <v>1.4706242084503174</v>
      </c>
      <c r="I47" s="23">
        <f>POWER(10,((F47-40.566)/-3.7937))</f>
        <v>39.301740878637851</v>
      </c>
      <c r="L47">
        <v>1</v>
      </c>
      <c r="M47">
        <v>40</v>
      </c>
    </row>
    <row r="48" spans="1:13" x14ac:dyDescent="0.2">
      <c r="A48" t="s">
        <v>146</v>
      </c>
      <c r="B48" t="s">
        <v>1022</v>
      </c>
      <c r="C48" t="s">
        <v>1155</v>
      </c>
      <c r="D48" t="s">
        <v>71</v>
      </c>
      <c r="E48" t="s">
        <v>1144</v>
      </c>
      <c r="F48" s="1">
        <v>27.946971999999999</v>
      </c>
      <c r="G48" s="1">
        <v>27.969711303710938</v>
      </c>
      <c r="H48" s="1">
        <v>3.215838223695755E-2</v>
      </c>
      <c r="I48" s="23">
        <f>POWER(10,((F48-40.566)/-3.7937))</f>
        <v>2119.8811662910043</v>
      </c>
      <c r="J48" s="23">
        <f t="shared" ref="J48" si="7">AVERAGE(I48:I49)</f>
        <v>2091.0238802085232</v>
      </c>
      <c r="K48" s="23">
        <f t="shared" ref="K48" si="8">STDEV(I48:I49)</f>
        <v>40.810365351125128</v>
      </c>
      <c r="L48">
        <v>1</v>
      </c>
      <c r="M48">
        <v>40</v>
      </c>
    </row>
    <row r="49" spans="1:13" x14ac:dyDescent="0.2">
      <c r="A49" t="s">
        <v>190</v>
      </c>
      <c r="B49" t="s">
        <v>1022</v>
      </c>
      <c r="C49" t="s">
        <v>1155</v>
      </c>
      <c r="D49" t="s">
        <v>71</v>
      </c>
      <c r="E49" t="s">
        <v>1144</v>
      </c>
      <c r="F49" s="1">
        <v>27.992450000000002</v>
      </c>
      <c r="G49" s="1">
        <v>27.969711303710938</v>
      </c>
      <c r="H49" s="1">
        <v>3.215838223695755E-2</v>
      </c>
      <c r="I49" s="23">
        <f>POWER(10,((F49-40.566)/-3.7937))</f>
        <v>2062.1665941260421</v>
      </c>
      <c r="L49">
        <v>1</v>
      </c>
      <c r="M49">
        <v>40</v>
      </c>
    </row>
    <row r="50" spans="1:13" x14ac:dyDescent="0.2">
      <c r="A50" t="s">
        <v>216</v>
      </c>
      <c r="B50" t="s">
        <v>1023</v>
      </c>
      <c r="C50" t="s">
        <v>1155</v>
      </c>
      <c r="D50" t="s">
        <v>71</v>
      </c>
      <c r="E50" t="s">
        <v>1144</v>
      </c>
      <c r="F50" s="1">
        <v>31.731511999999999</v>
      </c>
      <c r="G50" s="1">
        <v>31.555646896362305</v>
      </c>
      <c r="H50" s="1">
        <v>0.24871091544628143</v>
      </c>
      <c r="I50" s="23">
        <f>POWER(10,((F50-40.566)/-3.7937))</f>
        <v>213.16998066770091</v>
      </c>
      <c r="J50" s="23">
        <f t="shared" ref="J50" si="9">AVERAGE(I50:I51)</f>
        <v>238.53526145447381</v>
      </c>
      <c r="K50" s="23">
        <f t="shared" ref="K50" si="10">STDEV(I50:I51)</f>
        <v>35.871924102056063</v>
      </c>
      <c r="L50">
        <v>1</v>
      </c>
      <c r="M50">
        <v>40</v>
      </c>
    </row>
    <row r="51" spans="1:13" x14ac:dyDescent="0.2">
      <c r="A51" t="s">
        <v>261</v>
      </c>
      <c r="B51" t="s">
        <v>1023</v>
      </c>
      <c r="C51" t="s">
        <v>1155</v>
      </c>
      <c r="D51" t="s">
        <v>71</v>
      </c>
      <c r="E51" t="s">
        <v>1144</v>
      </c>
      <c r="F51" s="1">
        <v>31.379781999999999</v>
      </c>
      <c r="G51" s="1">
        <v>31.555646896362305</v>
      </c>
      <c r="H51" s="1">
        <v>0.24871091544628143</v>
      </c>
      <c r="I51" s="23">
        <f>POWER(10,((F51-40.566)/-3.7937))</f>
        <v>263.90054224124674</v>
      </c>
      <c r="L51">
        <v>1</v>
      </c>
      <c r="M51">
        <v>40</v>
      </c>
    </row>
    <row r="52" spans="1:13" x14ac:dyDescent="0.2">
      <c r="A52" t="s">
        <v>287</v>
      </c>
      <c r="B52" t="s">
        <v>1024</v>
      </c>
      <c r="C52" t="s">
        <v>1155</v>
      </c>
      <c r="D52" t="s">
        <v>71</v>
      </c>
      <c r="E52" t="s">
        <v>1144</v>
      </c>
      <c r="F52" s="1">
        <v>29.458542000000001</v>
      </c>
      <c r="G52" s="1">
        <v>29.563888549804688</v>
      </c>
      <c r="H52" s="1">
        <v>0.14898134768009186</v>
      </c>
      <c r="I52" s="23">
        <f>POWER(10,((F52-40.566)/-3.7937))</f>
        <v>846.97260283994785</v>
      </c>
      <c r="J52" s="23">
        <f t="shared" ref="J52" si="11">AVERAGE(I52:I53)</f>
        <v>796.13730235490482</v>
      </c>
      <c r="K52" s="23">
        <f t="shared" ref="K52" si="12">STDEV(I52:I53)</f>
        <v>71.891971393259439</v>
      </c>
      <c r="L52">
        <v>1</v>
      </c>
      <c r="M52">
        <v>40</v>
      </c>
    </row>
    <row r="53" spans="1:13" x14ac:dyDescent="0.2">
      <c r="A53" t="s">
        <v>332</v>
      </c>
      <c r="B53" t="s">
        <v>1024</v>
      </c>
      <c r="C53" t="s">
        <v>1155</v>
      </c>
      <c r="D53" t="s">
        <v>71</v>
      </c>
      <c r="E53" t="s">
        <v>1144</v>
      </c>
      <c r="F53" s="1">
        <v>29.669232999999998</v>
      </c>
      <c r="G53" s="1">
        <v>29.563888549804688</v>
      </c>
      <c r="H53" s="1">
        <v>0.14898134768009186</v>
      </c>
      <c r="I53" s="23">
        <f>POWER(10,((F53-40.566)/-3.7937))</f>
        <v>745.30200186986178</v>
      </c>
      <c r="L53">
        <v>1</v>
      </c>
      <c r="M53">
        <v>40</v>
      </c>
    </row>
    <row r="54" spans="1:13" x14ac:dyDescent="0.2">
      <c r="A54" t="s">
        <v>358</v>
      </c>
      <c r="B54" t="s">
        <v>1025</v>
      </c>
      <c r="C54" t="s">
        <v>1155</v>
      </c>
      <c r="D54" t="s">
        <v>71</v>
      </c>
      <c r="E54" t="s">
        <v>1144</v>
      </c>
      <c r="F54" s="1">
        <v>16.524616000000002</v>
      </c>
      <c r="G54" s="1">
        <v>16.739456176757812</v>
      </c>
      <c r="H54" s="1">
        <v>0.30382820963859558</v>
      </c>
      <c r="I54" s="23">
        <f>POWER(10,((F54-40.566)/-3.7937))</f>
        <v>2173633.8461387153</v>
      </c>
      <c r="J54" s="23">
        <f t="shared" ref="J54" si="13">AVERAGE(I54:I55)</f>
        <v>1924144.6253185533</v>
      </c>
      <c r="K54" s="23">
        <f t="shared" ref="K54" si="14">STDEV(I54:I55)</f>
        <v>352831.03974976938</v>
      </c>
      <c r="L54">
        <v>1</v>
      </c>
      <c r="M54">
        <v>40</v>
      </c>
    </row>
    <row r="55" spans="1:13" x14ac:dyDescent="0.2">
      <c r="A55" t="s">
        <v>403</v>
      </c>
      <c r="B55" t="s">
        <v>1025</v>
      </c>
      <c r="C55" t="s">
        <v>1155</v>
      </c>
      <c r="D55" t="s">
        <v>71</v>
      </c>
      <c r="E55" t="s">
        <v>1144</v>
      </c>
      <c r="F55" s="1">
        <v>16.954294000000001</v>
      </c>
      <c r="G55" s="1">
        <v>16.739456176757812</v>
      </c>
      <c r="H55" s="1">
        <v>0.30382820963859558</v>
      </c>
      <c r="I55" s="23">
        <f>POWER(10,((F55-40.566)/-3.7937))</f>
        <v>1674655.4044983913</v>
      </c>
      <c r="L55">
        <v>1</v>
      </c>
      <c r="M55">
        <v>40</v>
      </c>
    </row>
    <row r="56" spans="1:13" x14ac:dyDescent="0.2">
      <c r="A56" t="s">
        <v>429</v>
      </c>
      <c r="B56" t="s">
        <v>1026</v>
      </c>
      <c r="C56" t="s">
        <v>1155</v>
      </c>
      <c r="D56" t="s">
        <v>71</v>
      </c>
      <c r="E56" t="s">
        <v>1144</v>
      </c>
      <c r="F56" s="1">
        <v>33.637276</v>
      </c>
      <c r="G56" s="1">
        <v>33.92413330078125</v>
      </c>
      <c r="H56" s="1">
        <v>0.4056779146194458</v>
      </c>
      <c r="I56" s="23">
        <f>POWER(10,((F56-40.566)/-3.7937))</f>
        <v>67.046538490097973</v>
      </c>
      <c r="J56" s="23">
        <f t="shared" ref="J56" si="15">AVERAGE(I56:I57)</f>
        <v>57.188910481890048</v>
      </c>
      <c r="K56" s="23">
        <f t="shared" ref="K56" si="16">STDEV(I56:I57)</f>
        <v>13.940791222036546</v>
      </c>
      <c r="L56">
        <v>1</v>
      </c>
      <c r="M56">
        <v>40</v>
      </c>
    </row>
    <row r="57" spans="1:13" x14ac:dyDescent="0.2">
      <c r="A57" t="s">
        <v>474</v>
      </c>
      <c r="B57" t="s">
        <v>1026</v>
      </c>
      <c r="C57" t="s">
        <v>1155</v>
      </c>
      <c r="D57" t="s">
        <v>71</v>
      </c>
      <c r="E57" t="s">
        <v>1144</v>
      </c>
      <c r="F57" s="1">
        <v>34.210990000000002</v>
      </c>
      <c r="G57" s="1">
        <v>33.92413330078125</v>
      </c>
      <c r="H57" s="1">
        <v>0.4056779146194458</v>
      </c>
      <c r="I57" s="23">
        <f>POWER(10,((F57-40.566)/-3.7937))</f>
        <v>47.33128247368213</v>
      </c>
      <c r="L57">
        <v>1</v>
      </c>
      <c r="M57">
        <v>40</v>
      </c>
    </row>
    <row r="58" spans="1:13" x14ac:dyDescent="0.2">
      <c r="A58" t="s">
        <v>500</v>
      </c>
      <c r="B58" t="s">
        <v>1027</v>
      </c>
      <c r="C58" t="s">
        <v>1155</v>
      </c>
      <c r="D58" t="s">
        <v>71</v>
      </c>
      <c r="E58" t="s">
        <v>1144</v>
      </c>
      <c r="F58" s="1">
        <v>32.966679999999997</v>
      </c>
      <c r="G58" s="1">
        <v>32.48797607421875</v>
      </c>
      <c r="H58" s="1">
        <v>0.6769903302192688</v>
      </c>
      <c r="I58" s="23">
        <f>POWER(10,((F58-40.566)/-3.7937))</f>
        <v>100.72610751627151</v>
      </c>
      <c r="J58" s="23">
        <f t="shared" ref="J58" si="17">AVERAGE(I58:I59)</f>
        <v>140.41237754117995</v>
      </c>
      <c r="K58" s="23">
        <f t="shared" ref="K58" si="18">STDEV(I58:I59)</f>
        <v>56.124861309226361</v>
      </c>
      <c r="L58">
        <v>1</v>
      </c>
      <c r="M58">
        <v>40</v>
      </c>
    </row>
    <row r="59" spans="1:13" x14ac:dyDescent="0.2">
      <c r="A59" t="s">
        <v>544</v>
      </c>
      <c r="B59" t="s">
        <v>1027</v>
      </c>
      <c r="C59" t="s">
        <v>1155</v>
      </c>
      <c r="D59" t="s">
        <v>71</v>
      </c>
      <c r="E59" t="s">
        <v>1144</v>
      </c>
      <c r="F59" s="1">
        <v>32.009270000000001</v>
      </c>
      <c r="G59" s="1">
        <v>32.48797607421875</v>
      </c>
      <c r="H59" s="1">
        <v>0.6769903302192688</v>
      </c>
      <c r="I59" s="23">
        <f>POWER(10,((F59-40.566)/-3.7937))</f>
        <v>180.0986475660884</v>
      </c>
      <c r="L59">
        <v>1</v>
      </c>
      <c r="M59">
        <v>40</v>
      </c>
    </row>
    <row r="60" spans="1:13" x14ac:dyDescent="0.2">
      <c r="A60" t="s">
        <v>570</v>
      </c>
      <c r="B60" t="s">
        <v>1028</v>
      </c>
      <c r="C60" t="s">
        <v>1155</v>
      </c>
      <c r="D60" t="s">
        <v>71</v>
      </c>
      <c r="E60" t="s">
        <v>1144</v>
      </c>
      <c r="F60" s="1">
        <v>34.899363999999998</v>
      </c>
      <c r="G60" s="1">
        <v>35.609901428222656</v>
      </c>
      <c r="H60" s="1">
        <v>1.0048483610153198</v>
      </c>
      <c r="I60" s="23">
        <f>POWER(10,((F60-40.566)/-3.7937))</f>
        <v>31.167099781536294</v>
      </c>
      <c r="J60" s="23">
        <f t="shared" ref="J60" si="19">AVERAGE(I60:I61)</f>
        <v>22.161329483940499</v>
      </c>
      <c r="K60" s="23">
        <f t="shared" ref="K60" si="20">STDEV(I60:I61)</f>
        <v>12.736082494476753</v>
      </c>
      <c r="L60">
        <v>1</v>
      </c>
      <c r="M60">
        <v>40</v>
      </c>
    </row>
    <row r="61" spans="1:13" x14ac:dyDescent="0.2">
      <c r="A61" t="s">
        <v>613</v>
      </c>
      <c r="B61" t="s">
        <v>1028</v>
      </c>
      <c r="C61" t="s">
        <v>1155</v>
      </c>
      <c r="D61" t="s">
        <v>71</v>
      </c>
      <c r="E61" t="s">
        <v>1144</v>
      </c>
      <c r="F61" s="1">
        <v>36.320435000000003</v>
      </c>
      <c r="G61" s="1">
        <v>35.609901428222656</v>
      </c>
      <c r="H61" s="1">
        <v>1.0048483610153198</v>
      </c>
      <c r="I61" s="23">
        <f>POWER(10,((F61-40.566)/-3.7937))</f>
        <v>13.155559186344703</v>
      </c>
      <c r="L61">
        <v>1</v>
      </c>
      <c r="M61">
        <v>40</v>
      </c>
    </row>
    <row r="62" spans="1:13" x14ac:dyDescent="0.2">
      <c r="A62" t="s">
        <v>77</v>
      </c>
      <c r="B62" t="s">
        <v>1029</v>
      </c>
      <c r="C62" t="s">
        <v>1155</v>
      </c>
      <c r="D62" t="s">
        <v>71</v>
      </c>
      <c r="E62" t="s">
        <v>1144</v>
      </c>
      <c r="F62" s="1">
        <v>34.458820000000003</v>
      </c>
      <c r="G62" s="1">
        <v>34.598396301269531</v>
      </c>
      <c r="H62" s="1">
        <v>0.19739291071891785</v>
      </c>
      <c r="I62" s="23">
        <f>POWER(10,((F62-40.566)/-3.7937))</f>
        <v>40.721291761844221</v>
      </c>
      <c r="J62" s="23">
        <f t="shared" ref="J62" si="21">AVERAGE(I62:I63)</f>
        <v>37.547937692499758</v>
      </c>
      <c r="K62" s="23">
        <f t="shared" ref="K62" si="22">STDEV(I62:I63)</f>
        <v>4.4878003630787902</v>
      </c>
      <c r="L62">
        <v>1</v>
      </c>
      <c r="M62">
        <v>40</v>
      </c>
    </row>
    <row r="63" spans="1:13" x14ac:dyDescent="0.2">
      <c r="A63" t="s">
        <v>121</v>
      </c>
      <c r="B63" t="s">
        <v>1029</v>
      </c>
      <c r="C63" t="s">
        <v>1155</v>
      </c>
      <c r="D63" t="s">
        <v>71</v>
      </c>
      <c r="E63" t="s">
        <v>1144</v>
      </c>
      <c r="F63" s="1">
        <v>34.737976000000003</v>
      </c>
      <c r="G63" s="1">
        <v>34.598396301269531</v>
      </c>
      <c r="H63" s="1">
        <v>0.19739291071891785</v>
      </c>
      <c r="I63" s="23">
        <f>POWER(10,((F63-40.566)/-3.7937))</f>
        <v>34.374583623155296</v>
      </c>
      <c r="L63">
        <v>1</v>
      </c>
      <c r="M63">
        <v>40</v>
      </c>
    </row>
    <row r="64" spans="1:13" x14ac:dyDescent="0.2">
      <c r="A64" t="s">
        <v>148</v>
      </c>
      <c r="B64" t="s">
        <v>1030</v>
      </c>
      <c r="C64" t="s">
        <v>1155</v>
      </c>
      <c r="D64" t="s">
        <v>71</v>
      </c>
      <c r="E64" t="s">
        <v>1144</v>
      </c>
      <c r="F64" s="1">
        <v>21.000689000000001</v>
      </c>
      <c r="G64" s="1">
        <v>20.870399475097656</v>
      </c>
      <c r="H64" s="1">
        <v>0.18425522744655609</v>
      </c>
      <c r="I64" s="23">
        <f>POWER(10,((F64-40.566)/-3.7937))</f>
        <v>143653.54252492503</v>
      </c>
      <c r="J64" s="23">
        <f t="shared" ref="J64" si="23">AVERAGE(I64:I65)</f>
        <v>155961.07688427297</v>
      </c>
      <c r="K64" s="23">
        <f t="shared" ref="K64" si="24">STDEV(I64:I65)</f>
        <v>17405.482010362732</v>
      </c>
      <c r="L64">
        <v>1</v>
      </c>
      <c r="M64">
        <v>40</v>
      </c>
    </row>
    <row r="65" spans="1:13" x14ac:dyDescent="0.2">
      <c r="A65" t="s">
        <v>191</v>
      </c>
      <c r="B65" t="s">
        <v>1030</v>
      </c>
      <c r="C65" t="s">
        <v>1155</v>
      </c>
      <c r="D65" t="s">
        <v>71</v>
      </c>
      <c r="E65" t="s">
        <v>1144</v>
      </c>
      <c r="F65" s="1">
        <v>20.740112</v>
      </c>
      <c r="G65" s="1">
        <v>20.870399475097656</v>
      </c>
      <c r="H65" s="1">
        <v>0.18425522744655609</v>
      </c>
      <c r="I65" s="23">
        <f>POWER(10,((F65-40.566)/-3.7937))</f>
        <v>168268.61124362092</v>
      </c>
      <c r="L65">
        <v>1</v>
      </c>
      <c r="M65">
        <v>40</v>
      </c>
    </row>
    <row r="66" spans="1:13" x14ac:dyDescent="0.2">
      <c r="A66" t="s">
        <v>218</v>
      </c>
      <c r="B66" t="s">
        <v>1031</v>
      </c>
      <c r="C66" t="s">
        <v>1155</v>
      </c>
      <c r="D66" t="s">
        <v>71</v>
      </c>
      <c r="E66" t="s">
        <v>1144</v>
      </c>
      <c r="F66" s="1">
        <v>27.418505</v>
      </c>
      <c r="G66" s="1">
        <v>27.385799407958984</v>
      </c>
      <c r="H66" s="1">
        <v>4.6253636479377747E-2</v>
      </c>
      <c r="I66" s="23">
        <f>POWER(10,((F66-40.566)/-3.7937))</f>
        <v>2921.5459842384134</v>
      </c>
      <c r="J66" s="23">
        <f t="shared" ref="J66" si="25">AVERAGE(I66:I67)</f>
        <v>2980.7088622634865</v>
      </c>
      <c r="K66" s="23">
        <f t="shared" ref="K66" si="26">STDEV(I66:I67)</f>
        <v>83.668944492083455</v>
      </c>
      <c r="L66">
        <v>1</v>
      </c>
      <c r="M66">
        <v>40</v>
      </c>
    </row>
    <row r="67" spans="1:13" x14ac:dyDescent="0.2">
      <c r="A67" t="s">
        <v>262</v>
      </c>
      <c r="B67" t="s">
        <v>1031</v>
      </c>
      <c r="C67" t="s">
        <v>1155</v>
      </c>
      <c r="D67" t="s">
        <v>71</v>
      </c>
      <c r="E67" t="s">
        <v>1144</v>
      </c>
      <c r="F67" s="1">
        <v>27.353092</v>
      </c>
      <c r="G67" s="1">
        <v>27.385799407958984</v>
      </c>
      <c r="H67" s="1">
        <v>4.6253636479377747E-2</v>
      </c>
      <c r="I67" s="23">
        <f>POWER(10,((F67-40.566)/-3.7937))</f>
        <v>3039.8717402885595</v>
      </c>
      <c r="L67">
        <v>1</v>
      </c>
      <c r="M67">
        <v>40</v>
      </c>
    </row>
    <row r="68" spans="1:13" x14ac:dyDescent="0.2">
      <c r="A68" t="s">
        <v>289</v>
      </c>
      <c r="B68" t="s">
        <v>1032</v>
      </c>
      <c r="C68" t="s">
        <v>1155</v>
      </c>
      <c r="D68" t="s">
        <v>71</v>
      </c>
      <c r="E68" t="s">
        <v>1144</v>
      </c>
      <c r="F68" s="1">
        <v>15.232023</v>
      </c>
      <c r="G68" s="1">
        <v>15.23708438873291</v>
      </c>
      <c r="H68" s="1">
        <v>7.1575464680790901E-3</v>
      </c>
      <c r="I68" s="23">
        <f>POWER(10,((F68-40.566)/-3.7937))</f>
        <v>4763293.2560551073</v>
      </c>
      <c r="J68" s="23">
        <f t="shared" ref="J68" si="27">AVERAGE(I68:I69)</f>
        <v>4748704.9198745927</v>
      </c>
      <c r="K68" s="23">
        <f t="shared" ref="K68" si="28">STDEV(I68:I69)</f>
        <v>20631.022878941942</v>
      </c>
      <c r="L68">
        <v>1</v>
      </c>
      <c r="M68">
        <v>40</v>
      </c>
    </row>
    <row r="69" spans="1:13" x14ac:dyDescent="0.2">
      <c r="A69" t="s">
        <v>333</v>
      </c>
      <c r="B69" t="s">
        <v>1032</v>
      </c>
      <c r="C69" t="s">
        <v>1155</v>
      </c>
      <c r="D69" t="s">
        <v>71</v>
      </c>
      <c r="E69" t="s">
        <v>1144</v>
      </c>
      <c r="F69" s="1">
        <v>15.242146</v>
      </c>
      <c r="G69" s="1">
        <v>15.23708438873291</v>
      </c>
      <c r="H69" s="1">
        <v>7.1575464680790901E-3</v>
      </c>
      <c r="I69" s="23">
        <f>POWER(10,((F69-40.566)/-3.7937))</f>
        <v>4734116.583694078</v>
      </c>
      <c r="L69">
        <v>1</v>
      </c>
      <c r="M69">
        <v>40</v>
      </c>
    </row>
    <row r="70" spans="1:13" x14ac:dyDescent="0.2">
      <c r="A70" t="s">
        <v>360</v>
      </c>
      <c r="B70" t="s">
        <v>1033</v>
      </c>
      <c r="C70" t="s">
        <v>1155</v>
      </c>
      <c r="D70" t="s">
        <v>71</v>
      </c>
      <c r="E70" t="s">
        <v>1144</v>
      </c>
      <c r="F70" s="1">
        <v>16.302959999999999</v>
      </c>
      <c r="G70" s="1">
        <v>16.263843536376953</v>
      </c>
      <c r="H70" s="1">
        <v>5.5316895246505737E-2</v>
      </c>
      <c r="I70" s="23">
        <f>POWER(10,((F70-40.566)/-3.7937))</f>
        <v>2486644.9546090709</v>
      </c>
      <c r="J70" s="23">
        <f t="shared" ref="J70" si="29">AVERAGE(I70:I71)</f>
        <v>2547103.9783571111</v>
      </c>
      <c r="K70" s="23">
        <f t="shared" ref="K70" si="30">STDEV(I70:I71)</f>
        <v>85501.971352315813</v>
      </c>
      <c r="L70">
        <v>1</v>
      </c>
      <c r="M70">
        <v>40</v>
      </c>
    </row>
    <row r="71" spans="1:13" x14ac:dyDescent="0.2">
      <c r="A71" t="s">
        <v>404</v>
      </c>
      <c r="B71" t="s">
        <v>1033</v>
      </c>
      <c r="C71" t="s">
        <v>1155</v>
      </c>
      <c r="D71" t="s">
        <v>71</v>
      </c>
      <c r="E71" t="s">
        <v>1144</v>
      </c>
      <c r="F71" s="1">
        <v>16.224730000000001</v>
      </c>
      <c r="G71" s="1">
        <v>16.263843536376953</v>
      </c>
      <c r="H71" s="1">
        <v>5.5316895246505737E-2</v>
      </c>
      <c r="I71" s="23">
        <f>POWER(10,((F71-40.566)/-3.7937))</f>
        <v>2607563.0021051518</v>
      </c>
      <c r="L71">
        <v>1</v>
      </c>
      <c r="M71">
        <v>40</v>
      </c>
    </row>
    <row r="72" spans="1:13" x14ac:dyDescent="0.2">
      <c r="A72" t="s">
        <v>431</v>
      </c>
      <c r="B72" t="s">
        <v>1034</v>
      </c>
      <c r="C72" t="s">
        <v>1155</v>
      </c>
      <c r="D72" t="s">
        <v>71</v>
      </c>
      <c r="E72" t="s">
        <v>1144</v>
      </c>
      <c r="F72" s="1">
        <v>16.253633000000001</v>
      </c>
      <c r="G72" s="1">
        <v>16.264049530029297</v>
      </c>
      <c r="H72" s="1">
        <v>1.4729143120348454E-2</v>
      </c>
      <c r="I72" s="23">
        <f>POWER(10,((F72-40.566)/-3.7937))</f>
        <v>2562218.2883829009</v>
      </c>
      <c r="J72" s="23">
        <f t="shared" ref="J72" si="31">AVERAGE(I72:I73)</f>
        <v>2546122.7179062036</v>
      </c>
      <c r="K72" s="23">
        <f t="shared" ref="K72" si="32">STDEV(I72:I73)</f>
        <v>22762.574062277294</v>
      </c>
      <c r="L72">
        <v>1</v>
      </c>
      <c r="M72">
        <v>40</v>
      </c>
    </row>
    <row r="73" spans="1:13" x14ac:dyDescent="0.2">
      <c r="A73" t="s">
        <v>475</v>
      </c>
      <c r="B73" t="s">
        <v>1034</v>
      </c>
      <c r="C73" t="s">
        <v>1155</v>
      </c>
      <c r="D73" t="s">
        <v>71</v>
      </c>
      <c r="E73" t="s">
        <v>1144</v>
      </c>
      <c r="F73" s="1">
        <v>16.274463999999998</v>
      </c>
      <c r="G73" s="1">
        <v>16.264049530029297</v>
      </c>
      <c r="H73" s="1">
        <v>1.4729143120348454E-2</v>
      </c>
      <c r="I73" s="23">
        <f>POWER(10,((F73-40.566)/-3.7937))</f>
        <v>2530027.1474295063</v>
      </c>
      <c r="L73">
        <v>1</v>
      </c>
      <c r="M73">
        <v>40</v>
      </c>
    </row>
    <row r="74" spans="1:13" x14ac:dyDescent="0.2">
      <c r="A74" t="s">
        <v>502</v>
      </c>
      <c r="B74" t="s">
        <v>1035</v>
      </c>
      <c r="C74" t="s">
        <v>1155</v>
      </c>
      <c r="D74" t="s">
        <v>71</v>
      </c>
      <c r="E74" t="s">
        <v>1144</v>
      </c>
      <c r="F74" s="1">
        <v>26.626380000000001</v>
      </c>
      <c r="G74" s="1">
        <v>26.669923782348633</v>
      </c>
      <c r="H74" s="1">
        <v>6.1578907072544098E-2</v>
      </c>
      <c r="I74" s="23">
        <f>POWER(10,((F74-40.566)/-3.7937))</f>
        <v>4725.1199993203782</v>
      </c>
      <c r="J74" s="23">
        <f t="shared" ref="J74" si="33">AVERAGE(I74:I75)</f>
        <v>4603.4841498895876</v>
      </c>
      <c r="K74" s="23">
        <f t="shared" ref="K74" si="34">STDEV(I74:I75)</f>
        <v>172.01906793579639</v>
      </c>
      <c r="L74">
        <v>1</v>
      </c>
      <c r="M74">
        <v>40</v>
      </c>
    </row>
    <row r="75" spans="1:13" x14ac:dyDescent="0.2">
      <c r="A75" t="s">
        <v>545</v>
      </c>
      <c r="B75" t="s">
        <v>1035</v>
      </c>
      <c r="C75" t="s">
        <v>1155</v>
      </c>
      <c r="D75" t="s">
        <v>71</v>
      </c>
      <c r="E75" t="s">
        <v>1144</v>
      </c>
      <c r="F75" s="1">
        <v>26.713467000000001</v>
      </c>
      <c r="G75" s="1">
        <v>26.669923782348633</v>
      </c>
      <c r="H75" s="1">
        <v>6.1578907072544098E-2</v>
      </c>
      <c r="I75" s="23">
        <f>POWER(10,((F75-40.566)/-3.7937))</f>
        <v>4481.8483004587961</v>
      </c>
      <c r="L75">
        <v>1</v>
      </c>
      <c r="M75">
        <v>40</v>
      </c>
    </row>
    <row r="76" spans="1:13" x14ac:dyDescent="0.2">
      <c r="A76" t="s">
        <v>572</v>
      </c>
      <c r="B76" t="s">
        <v>1036</v>
      </c>
      <c r="C76" t="s">
        <v>1155</v>
      </c>
      <c r="D76" t="s">
        <v>71</v>
      </c>
      <c r="E76" t="s">
        <v>1144</v>
      </c>
      <c r="F76" s="1">
        <v>15.597988000000001</v>
      </c>
      <c r="G76" s="1">
        <v>15.62037467956543</v>
      </c>
      <c r="H76" s="1">
        <v>3.1660038977861404E-2</v>
      </c>
      <c r="I76" s="23">
        <f>POWER(10,((F76-40.566)/-3.7937))</f>
        <v>3814528.0232196385</v>
      </c>
      <c r="J76" s="23">
        <f t="shared" ref="J76" si="35">AVERAGE(I76:I77)</f>
        <v>3763394.9756609611</v>
      </c>
      <c r="K76" s="23">
        <f t="shared" ref="K76" si="36">STDEV(I76:I77)</f>
        <v>72313.049342950035</v>
      </c>
      <c r="L76">
        <v>1</v>
      </c>
      <c r="M76">
        <v>40</v>
      </c>
    </row>
    <row r="77" spans="1:13" x14ac:dyDescent="0.2">
      <c r="A77" t="s">
        <v>614</v>
      </c>
      <c r="B77" t="s">
        <v>1036</v>
      </c>
      <c r="C77" t="s">
        <v>1155</v>
      </c>
      <c r="D77" t="s">
        <v>71</v>
      </c>
      <c r="E77" t="s">
        <v>1144</v>
      </c>
      <c r="F77" s="1">
        <v>15.642761999999999</v>
      </c>
      <c r="G77" s="1">
        <v>15.62037467956543</v>
      </c>
      <c r="H77" s="1">
        <v>3.1660038977861404E-2</v>
      </c>
      <c r="I77" s="23">
        <f>POWER(10,((F77-40.566)/-3.7937))</f>
        <v>3712261.9281022837</v>
      </c>
      <c r="L77">
        <v>1</v>
      </c>
      <c r="M77">
        <v>40</v>
      </c>
    </row>
    <row r="78" spans="1:13" x14ac:dyDescent="0.2">
      <c r="A78" t="s">
        <v>79</v>
      </c>
      <c r="B78" t="s">
        <v>1037</v>
      </c>
      <c r="C78" t="s">
        <v>1155</v>
      </c>
      <c r="D78" t="s">
        <v>71</v>
      </c>
      <c r="E78" t="s">
        <v>1144</v>
      </c>
      <c r="F78" s="1">
        <v>15.309324</v>
      </c>
      <c r="G78" s="1">
        <v>15.373302459716797</v>
      </c>
      <c r="H78" s="1">
        <v>9.0478159487247467E-2</v>
      </c>
      <c r="I78" s="23">
        <f>POWER(10,((F78-40.566)/-3.7937))</f>
        <v>4544971.5611907514</v>
      </c>
      <c r="J78" s="23">
        <f t="shared" ref="J78" si="37">AVERAGE(I78:I79)</f>
        <v>4375163.0722677689</v>
      </c>
      <c r="K78" s="23">
        <f t="shared" ref="K78" si="38">STDEV(I78:I79)</f>
        <v>240145.46804096398</v>
      </c>
      <c r="L78">
        <v>1</v>
      </c>
      <c r="M78">
        <v>40</v>
      </c>
    </row>
    <row r="79" spans="1:13" x14ac:dyDescent="0.2">
      <c r="A79" t="s">
        <v>122</v>
      </c>
      <c r="B79" t="s">
        <v>1037</v>
      </c>
      <c r="C79" t="s">
        <v>1155</v>
      </c>
      <c r="D79" t="s">
        <v>71</v>
      </c>
      <c r="E79" t="s">
        <v>1144</v>
      </c>
      <c r="F79" s="1">
        <v>15.437279999999999</v>
      </c>
      <c r="G79" s="1">
        <v>15.373302459716797</v>
      </c>
      <c r="H79" s="1">
        <v>9.0478159487247467E-2</v>
      </c>
      <c r="I79" s="23">
        <f>POWER(10,((F79-40.566)/-3.7937))</f>
        <v>4205354.5833447855</v>
      </c>
      <c r="L79">
        <v>1</v>
      </c>
      <c r="M79">
        <v>40</v>
      </c>
    </row>
    <row r="80" spans="1:13" x14ac:dyDescent="0.2">
      <c r="A80" t="s">
        <v>150</v>
      </c>
      <c r="B80" t="s">
        <v>1038</v>
      </c>
      <c r="C80" t="s">
        <v>1155</v>
      </c>
      <c r="D80" t="s">
        <v>71</v>
      </c>
      <c r="E80" t="s">
        <v>1144</v>
      </c>
      <c r="F80" s="1">
        <v>32.473854000000003</v>
      </c>
      <c r="G80" s="1">
        <v>32.761100769042969</v>
      </c>
      <c r="H80" s="1">
        <v>0.40622547268867493</v>
      </c>
      <c r="I80" s="23">
        <f>POWER(10,((F80-40.566)/-3.7937))</f>
        <v>135.84650673478311</v>
      </c>
      <c r="J80" s="23">
        <f t="shared" ref="J80" si="39">AVERAGE(I80:I81)</f>
        <v>115.8508709261792</v>
      </c>
      <c r="K80" s="23">
        <f t="shared" ref="K80" si="40">STDEV(I80:I81)</f>
        <v>28.278099348800762</v>
      </c>
      <c r="L80">
        <v>1</v>
      </c>
      <c r="M80">
        <v>40</v>
      </c>
    </row>
    <row r="81" spans="1:13" x14ac:dyDescent="0.2">
      <c r="A81" t="s">
        <v>192</v>
      </c>
      <c r="B81" t="s">
        <v>1038</v>
      </c>
      <c r="C81" t="s">
        <v>1155</v>
      </c>
      <c r="D81" t="s">
        <v>71</v>
      </c>
      <c r="E81" t="s">
        <v>1144</v>
      </c>
      <c r="F81" s="1">
        <v>33.048344</v>
      </c>
      <c r="G81" s="1">
        <v>32.761100769042969</v>
      </c>
      <c r="H81" s="1">
        <v>0.40622547268867493</v>
      </c>
      <c r="I81" s="23">
        <f>POWER(10,((F81-40.566)/-3.7937))</f>
        <v>95.855235117575276</v>
      </c>
      <c r="L81">
        <v>1</v>
      </c>
      <c r="M81">
        <v>40</v>
      </c>
    </row>
    <row r="82" spans="1:13" x14ac:dyDescent="0.2">
      <c r="A82" t="s">
        <v>220</v>
      </c>
      <c r="B82" t="s">
        <v>1039</v>
      </c>
      <c r="C82" t="s">
        <v>1155</v>
      </c>
      <c r="D82" t="s">
        <v>71</v>
      </c>
      <c r="E82" t="s">
        <v>1144</v>
      </c>
      <c r="F82" s="1">
        <v>28.922329000000001</v>
      </c>
      <c r="G82" s="1">
        <v>28.862018585205078</v>
      </c>
      <c r="H82" s="1">
        <v>8.5291735827922821E-2</v>
      </c>
      <c r="I82" s="23">
        <f>POWER(10,((F82-40.566)/-3.7937))</f>
        <v>1172.768731977395</v>
      </c>
      <c r="J82" s="23">
        <f t="shared" ref="J82" si="41">AVERAGE(I82:I83)</f>
        <v>1217.3089703788685</v>
      </c>
      <c r="K82" s="23">
        <f t="shared" ref="K82" si="42">STDEV(I82:I83)</f>
        <v>62.989409218694789</v>
      </c>
      <c r="L82">
        <v>1</v>
      </c>
      <c r="M82">
        <v>40</v>
      </c>
    </row>
    <row r="83" spans="1:13" x14ac:dyDescent="0.2">
      <c r="A83" t="s">
        <v>263</v>
      </c>
      <c r="B83" t="s">
        <v>1039</v>
      </c>
      <c r="C83" t="s">
        <v>1155</v>
      </c>
      <c r="D83" t="s">
        <v>71</v>
      </c>
      <c r="E83" t="s">
        <v>1144</v>
      </c>
      <c r="F83" s="1">
        <v>28.801708000000001</v>
      </c>
      <c r="G83" s="1">
        <v>28.862018585205078</v>
      </c>
      <c r="H83" s="1">
        <v>8.5291735827922821E-2</v>
      </c>
      <c r="I83" s="23">
        <f>POWER(10,((F83-40.566)/-3.7937))</f>
        <v>1261.849208780342</v>
      </c>
      <c r="L83">
        <v>1</v>
      </c>
      <c r="M83">
        <v>40</v>
      </c>
    </row>
    <row r="84" spans="1:13" x14ac:dyDescent="0.2">
      <c r="A84" t="s">
        <v>291</v>
      </c>
      <c r="B84" t="s">
        <v>1040</v>
      </c>
      <c r="C84" t="s">
        <v>1155</v>
      </c>
      <c r="D84" t="s">
        <v>71</v>
      </c>
      <c r="E84" t="s">
        <v>1144</v>
      </c>
      <c r="F84" s="1">
        <v>18.391431999999998</v>
      </c>
      <c r="G84" s="1">
        <v>18.421482086181641</v>
      </c>
      <c r="H84" s="1">
        <v>4.2497511953115463E-2</v>
      </c>
      <c r="I84" s="23">
        <f>POWER(10,((F84-40.566)/-3.7937))</f>
        <v>700008.3127830677</v>
      </c>
      <c r="J84" s="23">
        <f t="shared" ref="J84" si="43">AVERAGE(I84:I85)</f>
        <v>687471.02978674998</v>
      </c>
      <c r="K84" s="23">
        <f t="shared" ref="K84" si="44">STDEV(I84:I85)</f>
        <v>17730.395648702197</v>
      </c>
      <c r="L84">
        <v>1</v>
      </c>
      <c r="M84">
        <v>40</v>
      </c>
    </row>
    <row r="85" spans="1:13" x14ac:dyDescent="0.2">
      <c r="A85" t="s">
        <v>334</v>
      </c>
      <c r="B85" t="s">
        <v>1040</v>
      </c>
      <c r="C85" t="s">
        <v>1155</v>
      </c>
      <c r="D85" t="s">
        <v>71</v>
      </c>
      <c r="E85" t="s">
        <v>1144</v>
      </c>
      <c r="F85" s="1">
        <v>18.451532</v>
      </c>
      <c r="G85" s="1">
        <v>18.421482086181641</v>
      </c>
      <c r="H85" s="1">
        <v>4.2497511953115463E-2</v>
      </c>
      <c r="I85" s="23">
        <f>POWER(10,((F85-40.566)/-3.7937))</f>
        <v>674933.74679043214</v>
      </c>
      <c r="L85">
        <v>1</v>
      </c>
      <c r="M85">
        <v>40</v>
      </c>
    </row>
    <row r="86" spans="1:13" x14ac:dyDescent="0.2">
      <c r="A86" t="s">
        <v>362</v>
      </c>
      <c r="B86" t="s">
        <v>1041</v>
      </c>
      <c r="C86" t="s">
        <v>1155</v>
      </c>
      <c r="D86" t="s">
        <v>71</v>
      </c>
      <c r="E86" t="s">
        <v>1144</v>
      </c>
      <c r="F86" s="1">
        <v>32.532679999999999</v>
      </c>
      <c r="G86" s="1">
        <v>32.127029418945312</v>
      </c>
      <c r="H86" s="1">
        <v>0.57367593050003052</v>
      </c>
      <c r="I86" s="23">
        <f>POWER(10,((F86-40.566)/-3.7937))</f>
        <v>131.08175311160983</v>
      </c>
      <c r="J86" s="23">
        <f t="shared" ref="J86" si="45">AVERAGE(I86:I87)</f>
        <v>172.78334302172419</v>
      </c>
      <c r="K86" s="23">
        <f t="shared" ref="K86" si="46">STDEV(I86:I87)</f>
        <v>58.974954023404884</v>
      </c>
      <c r="L86">
        <v>1</v>
      </c>
      <c r="M86">
        <v>40</v>
      </c>
    </row>
    <row r="87" spans="1:13" x14ac:dyDescent="0.2">
      <c r="A87" t="s">
        <v>405</v>
      </c>
      <c r="B87" t="s">
        <v>1041</v>
      </c>
      <c r="C87" t="s">
        <v>1155</v>
      </c>
      <c r="D87" t="s">
        <v>71</v>
      </c>
      <c r="E87" t="s">
        <v>1144</v>
      </c>
      <c r="F87" s="1">
        <v>31.72138</v>
      </c>
      <c r="G87" s="1">
        <v>32.127029418945312</v>
      </c>
      <c r="H87" s="1">
        <v>0.57367593050003052</v>
      </c>
      <c r="I87" s="23">
        <f>POWER(10,((F87-40.566)/-3.7937))</f>
        <v>214.48493293183859</v>
      </c>
      <c r="L87">
        <v>1</v>
      </c>
      <c r="M87">
        <v>40</v>
      </c>
    </row>
    <row r="88" spans="1:13" x14ac:dyDescent="0.2">
      <c r="A88" t="s">
        <v>433</v>
      </c>
      <c r="B88" t="s">
        <v>1042</v>
      </c>
      <c r="C88" t="s">
        <v>1155</v>
      </c>
      <c r="D88" t="s">
        <v>71</v>
      </c>
      <c r="E88" t="s">
        <v>1144</v>
      </c>
      <c r="F88" s="1">
        <v>36.280304000000001</v>
      </c>
      <c r="G88" s="1">
        <v>35.846710205078125</v>
      </c>
      <c r="H88" s="1">
        <v>0.61319416761398315</v>
      </c>
      <c r="I88" s="23">
        <f>POWER(10,((F88-40.566)/-3.7937))</f>
        <v>13.479930095591616</v>
      </c>
      <c r="J88" s="23">
        <f t="shared" ref="J88" si="47">AVERAGE(I88:I89)</f>
        <v>18.148870600312804</v>
      </c>
      <c r="K88" s="23">
        <f t="shared" ref="K88" si="48">STDEV(I88:I89)</f>
        <v>6.602878983689771</v>
      </c>
      <c r="L88">
        <v>1</v>
      </c>
      <c r="M88">
        <v>40</v>
      </c>
    </row>
    <row r="89" spans="1:13" x14ac:dyDescent="0.2">
      <c r="A89" t="s">
        <v>476</v>
      </c>
      <c r="B89" t="s">
        <v>1042</v>
      </c>
      <c r="C89" t="s">
        <v>1155</v>
      </c>
      <c r="D89" t="s">
        <v>71</v>
      </c>
      <c r="E89" t="s">
        <v>1144</v>
      </c>
      <c r="F89" s="1">
        <v>35.413116000000002</v>
      </c>
      <c r="G89" s="1">
        <v>35.846710205078125</v>
      </c>
      <c r="H89" s="1">
        <v>0.61319416761398315</v>
      </c>
      <c r="I89" s="23">
        <f>POWER(10,((F89-40.566)/-3.7937))</f>
        <v>22.817811105033989</v>
      </c>
      <c r="L89">
        <v>1</v>
      </c>
      <c r="M89">
        <v>40</v>
      </c>
    </row>
    <row r="90" spans="1:13" x14ac:dyDescent="0.2">
      <c r="A90" t="s">
        <v>504</v>
      </c>
      <c r="B90" t="s">
        <v>1043</v>
      </c>
      <c r="C90" t="s">
        <v>1155</v>
      </c>
      <c r="D90" t="s">
        <v>71</v>
      </c>
      <c r="E90" t="s">
        <v>1144</v>
      </c>
      <c r="F90" s="1">
        <v>17.261492000000001</v>
      </c>
      <c r="G90" s="1">
        <v>17.296127319335938</v>
      </c>
      <c r="H90" s="1">
        <v>4.8982053995132446E-2</v>
      </c>
      <c r="I90" s="23">
        <f>POWER(10,((F90-40.566)/-3.7937))</f>
        <v>1389791.4226139016</v>
      </c>
      <c r="J90" s="23">
        <f t="shared" ref="J90" si="49">AVERAGE(I90:I91)</f>
        <v>1361180.8836987806</v>
      </c>
      <c r="K90" s="23">
        <f t="shared" ref="K90" si="50">STDEV(I90:I91)</f>
        <v>40461.412160567495</v>
      </c>
      <c r="L90">
        <v>1</v>
      </c>
      <c r="M90">
        <v>40</v>
      </c>
    </row>
    <row r="91" spans="1:13" x14ac:dyDescent="0.2">
      <c r="A91" t="s">
        <v>546</v>
      </c>
      <c r="B91" t="s">
        <v>1043</v>
      </c>
      <c r="C91" t="s">
        <v>1155</v>
      </c>
      <c r="D91" t="s">
        <v>71</v>
      </c>
      <c r="E91" t="s">
        <v>1144</v>
      </c>
      <c r="F91" s="1">
        <v>17.330763000000001</v>
      </c>
      <c r="G91" s="1">
        <v>17.296127319335938</v>
      </c>
      <c r="H91" s="1">
        <v>4.8982053995132446E-2</v>
      </c>
      <c r="I91" s="23">
        <f>POWER(10,((F91-40.566)/-3.7937))</f>
        <v>1332570.3447836593</v>
      </c>
      <c r="L91">
        <v>1</v>
      </c>
      <c r="M91">
        <v>40</v>
      </c>
    </row>
    <row r="92" spans="1:13" x14ac:dyDescent="0.2">
      <c r="A92" t="s">
        <v>574</v>
      </c>
      <c r="B92" t="s">
        <v>1044</v>
      </c>
      <c r="C92" t="s">
        <v>1155</v>
      </c>
      <c r="D92" t="s">
        <v>71</v>
      </c>
      <c r="E92" t="s">
        <v>1144</v>
      </c>
      <c r="F92" s="1">
        <v>33.599044999999997</v>
      </c>
      <c r="G92" s="1">
        <v>34.349739074707031</v>
      </c>
      <c r="H92" s="1">
        <v>1.0616393089294434</v>
      </c>
      <c r="I92" s="23">
        <f>POWER(10,((F92-40.566)/-3.7937))</f>
        <v>68.620496763081334</v>
      </c>
      <c r="J92" s="23">
        <f t="shared" ref="J92" si="51">AVERAGE(I92:I93)</f>
        <v>48.103492483617643</v>
      </c>
      <c r="K92" s="23">
        <f t="shared" ref="K92" si="52">STDEV(I92:I93)</f>
        <v>29.015425711284383</v>
      </c>
      <c r="L92">
        <v>1</v>
      </c>
      <c r="M92">
        <v>40</v>
      </c>
    </row>
    <row r="93" spans="1:13" x14ac:dyDescent="0.2">
      <c r="A93" t="s">
        <v>615</v>
      </c>
      <c r="B93" t="s">
        <v>1044</v>
      </c>
      <c r="C93" t="s">
        <v>1155</v>
      </c>
      <c r="D93" t="s">
        <v>71</v>
      </c>
      <c r="E93" t="s">
        <v>1144</v>
      </c>
      <c r="F93" s="1">
        <v>35.100430000000003</v>
      </c>
      <c r="G93" s="1">
        <v>34.349739074707031</v>
      </c>
      <c r="H93" s="1">
        <v>1.0616393089294434</v>
      </c>
      <c r="I93" s="23">
        <f>POWER(10,((F93-40.566)/-3.7937))</f>
        <v>27.586488204153959</v>
      </c>
      <c r="L93">
        <v>1</v>
      </c>
      <c r="M93">
        <v>40</v>
      </c>
    </row>
    <row r="94" spans="1:13" x14ac:dyDescent="0.2">
      <c r="A94" t="s">
        <v>81</v>
      </c>
      <c r="B94" t="s">
        <v>1045</v>
      </c>
      <c r="C94" t="s">
        <v>1155</v>
      </c>
      <c r="D94" t="s">
        <v>71</v>
      </c>
      <c r="E94" t="s">
        <v>1144</v>
      </c>
      <c r="F94" s="1">
        <v>36.637520000000002</v>
      </c>
      <c r="G94" s="1">
        <v>36.377925872802734</v>
      </c>
      <c r="H94" s="1">
        <v>0.36712130904197693</v>
      </c>
      <c r="I94" s="23">
        <f>POWER(10,((F94-40.566)/-3.7937))</f>
        <v>10.852438205395949</v>
      </c>
      <c r="J94" s="23">
        <f t="shared" ref="J94" si="53">AVERAGE(I94:I95)</f>
        <v>12.862446103154282</v>
      </c>
      <c r="K94" s="23">
        <f t="shared" ref="K94" si="54">STDEV(I94:I95)</f>
        <v>2.8425804294868722</v>
      </c>
      <c r="L94">
        <v>1</v>
      </c>
      <c r="M94">
        <v>40</v>
      </c>
    </row>
    <row r="95" spans="1:13" x14ac:dyDescent="0.2">
      <c r="A95" t="s">
        <v>123</v>
      </c>
      <c r="B95" t="s">
        <v>1045</v>
      </c>
      <c r="C95" t="s">
        <v>1155</v>
      </c>
      <c r="D95" t="s">
        <v>71</v>
      </c>
      <c r="E95" t="s">
        <v>1144</v>
      </c>
      <c r="F95" s="1">
        <v>36.118332000000002</v>
      </c>
      <c r="G95" s="1">
        <v>36.377925872802734</v>
      </c>
      <c r="H95" s="1">
        <v>0.36712130904197693</v>
      </c>
      <c r="I95" s="23">
        <f>POWER(10,((F95-40.566)/-3.7937))</f>
        <v>14.872454000912615</v>
      </c>
      <c r="L95">
        <v>1</v>
      </c>
      <c r="M95">
        <v>40</v>
      </c>
    </row>
    <row r="96" spans="1:13" x14ac:dyDescent="0.2">
      <c r="A96" t="s">
        <v>152</v>
      </c>
      <c r="B96" t="s">
        <v>1046</v>
      </c>
      <c r="C96" t="s">
        <v>1155</v>
      </c>
      <c r="D96" t="s">
        <v>71</v>
      </c>
      <c r="E96" t="s">
        <v>1144</v>
      </c>
      <c r="F96" s="1">
        <v>24.394176000000002</v>
      </c>
      <c r="G96" s="1">
        <v>24.323234558105469</v>
      </c>
      <c r="H96" s="1">
        <v>0.1003270298242569</v>
      </c>
      <c r="I96" s="23">
        <f>POWER(10,((F96-40.566)/-3.7937))</f>
        <v>18315.148694381325</v>
      </c>
      <c r="J96" s="23">
        <f t="shared" ref="J96" si="55">AVERAGE(I96:I97)</f>
        <v>19138.713019598181</v>
      </c>
      <c r="K96" s="23">
        <f t="shared" ref="K96" si="56">STDEV(I96:I97)</f>
        <v>1164.6958382083262</v>
      </c>
      <c r="L96">
        <v>1</v>
      </c>
      <c r="M96">
        <v>40</v>
      </c>
    </row>
    <row r="97" spans="1:13" x14ac:dyDescent="0.2">
      <c r="A97" t="s">
        <v>193</v>
      </c>
      <c r="B97" t="s">
        <v>1046</v>
      </c>
      <c r="C97" t="s">
        <v>1155</v>
      </c>
      <c r="D97" t="s">
        <v>71</v>
      </c>
      <c r="E97" t="s">
        <v>1144</v>
      </c>
      <c r="F97" s="1">
        <v>24.252293000000002</v>
      </c>
      <c r="G97" s="1">
        <v>24.323234558105469</v>
      </c>
      <c r="H97" s="1">
        <v>0.1003270298242569</v>
      </c>
      <c r="I97" s="23">
        <f>POWER(10,((F97-40.566)/-3.7937))</f>
        <v>19962.27734481504</v>
      </c>
      <c r="L97">
        <v>1</v>
      </c>
      <c r="M97">
        <v>40</v>
      </c>
    </row>
    <row r="98" spans="1:13" x14ac:dyDescent="0.2">
      <c r="A98" t="s">
        <v>222</v>
      </c>
      <c r="B98" t="s">
        <v>1047</v>
      </c>
      <c r="C98" t="s">
        <v>1155</v>
      </c>
      <c r="D98" t="s">
        <v>71</v>
      </c>
      <c r="E98" t="s">
        <v>1144</v>
      </c>
      <c r="F98" s="1">
        <v>19.558788</v>
      </c>
      <c r="G98" s="1">
        <v>19.692592620849609</v>
      </c>
      <c r="H98" s="1">
        <v>0.1892278790473938</v>
      </c>
      <c r="I98" s="23">
        <f>POWER(10,((F98-40.566)/-3.7937))</f>
        <v>344662.55310435273</v>
      </c>
      <c r="J98" s="23">
        <f t="shared" ref="J98" si="57">AVERAGE(I98:I99)</f>
        <v>318826.5914118191</v>
      </c>
      <c r="K98" s="23">
        <f t="shared" ref="K98" si="58">STDEV(I98:I99)</f>
        <v>36537.56742253276</v>
      </c>
      <c r="L98">
        <v>1</v>
      </c>
      <c r="M98">
        <v>40</v>
      </c>
    </row>
    <row r="99" spans="1:13" x14ac:dyDescent="0.2">
      <c r="A99" t="s">
        <v>264</v>
      </c>
      <c r="B99" t="s">
        <v>1047</v>
      </c>
      <c r="C99" t="s">
        <v>1155</v>
      </c>
      <c r="D99" t="s">
        <v>71</v>
      </c>
      <c r="E99" t="s">
        <v>1144</v>
      </c>
      <c r="F99" s="1">
        <v>19.826397</v>
      </c>
      <c r="G99" s="1">
        <v>19.692592620849609</v>
      </c>
      <c r="H99" s="1">
        <v>0.1892278790473938</v>
      </c>
      <c r="I99" s="23">
        <f>POWER(10,((F99-40.566)/-3.7937))</f>
        <v>292990.62971928553</v>
      </c>
      <c r="L99">
        <v>1</v>
      </c>
      <c r="M99">
        <v>40</v>
      </c>
    </row>
    <row r="100" spans="1:13" x14ac:dyDescent="0.2">
      <c r="A100" t="s">
        <v>293</v>
      </c>
      <c r="B100" t="s">
        <v>1048</v>
      </c>
      <c r="C100" t="s">
        <v>1155</v>
      </c>
      <c r="D100" t="s">
        <v>71</v>
      </c>
      <c r="E100" t="s">
        <v>1144</v>
      </c>
      <c r="F100" s="1">
        <v>16.172142000000001</v>
      </c>
      <c r="G100" s="1">
        <v>16.193004608154297</v>
      </c>
      <c r="H100" s="1">
        <v>2.9502794146537781E-2</v>
      </c>
      <c r="I100" s="23">
        <f>POWER(10,((F100-40.566)/-3.7937))</f>
        <v>2692134.4115408342</v>
      </c>
      <c r="J100" s="23">
        <f t="shared" ref="J100" si="59">AVERAGE(I100:I101)</f>
        <v>2658474.9166075732</v>
      </c>
      <c r="K100" s="23">
        <f t="shared" ref="K100" si="60">STDEV(I100:I101)</f>
        <v>47601.714237246284</v>
      </c>
      <c r="L100">
        <v>1</v>
      </c>
      <c r="M100">
        <v>40</v>
      </c>
    </row>
    <row r="101" spans="1:13" x14ac:dyDescent="0.2">
      <c r="A101" t="s">
        <v>335</v>
      </c>
      <c r="B101" t="s">
        <v>1048</v>
      </c>
      <c r="C101" t="s">
        <v>1155</v>
      </c>
      <c r="D101" t="s">
        <v>71</v>
      </c>
      <c r="E101" t="s">
        <v>1144</v>
      </c>
      <c r="F101" s="1">
        <v>16.213864999999998</v>
      </c>
      <c r="G101" s="1">
        <v>16.193004608154297</v>
      </c>
      <c r="H101" s="1">
        <v>2.9502794146537781E-2</v>
      </c>
      <c r="I101" s="23">
        <f>POWER(10,((F101-40.566)/-3.7937))</f>
        <v>2624815.4216743121</v>
      </c>
      <c r="L101">
        <v>1</v>
      </c>
      <c r="M101">
        <v>40</v>
      </c>
    </row>
    <row r="102" spans="1:13" x14ac:dyDescent="0.2">
      <c r="A102" t="s">
        <v>364</v>
      </c>
      <c r="B102" t="s">
        <v>1049</v>
      </c>
      <c r="C102" t="s">
        <v>1155</v>
      </c>
      <c r="D102" t="s">
        <v>71</v>
      </c>
      <c r="E102" t="s">
        <v>1144</v>
      </c>
      <c r="F102" s="1">
        <v>18.481905000000001</v>
      </c>
      <c r="G102" s="1">
        <v>18.45281982421875</v>
      </c>
      <c r="H102" s="1">
        <v>4.113127663731575E-2</v>
      </c>
      <c r="I102" s="23">
        <f>POWER(10,((F102-40.566)/-3.7937))</f>
        <v>662605.40678460465</v>
      </c>
      <c r="J102" s="23">
        <f t="shared" ref="J102" si="61">AVERAGE(I102:I103)</f>
        <v>674510.99246150814</v>
      </c>
      <c r="K102" s="23">
        <f t="shared" ref="K102" si="62">STDEV(I102:I103)</f>
        <v>16837.040732271777</v>
      </c>
      <c r="L102">
        <v>1</v>
      </c>
      <c r="M102">
        <v>40</v>
      </c>
    </row>
    <row r="103" spans="1:13" x14ac:dyDescent="0.2">
      <c r="A103" t="s">
        <v>406</v>
      </c>
      <c r="B103" t="s">
        <v>1049</v>
      </c>
      <c r="C103" t="s">
        <v>1155</v>
      </c>
      <c r="D103" t="s">
        <v>71</v>
      </c>
      <c r="E103" t="s">
        <v>1144</v>
      </c>
      <c r="F103" s="1">
        <v>18.423736999999999</v>
      </c>
      <c r="G103" s="1">
        <v>18.45281982421875</v>
      </c>
      <c r="H103" s="1">
        <v>4.113127663731575E-2</v>
      </c>
      <c r="I103" s="23">
        <f>POWER(10,((F103-40.566)/-3.7937))</f>
        <v>686416.57813841163</v>
      </c>
      <c r="L103">
        <v>1</v>
      </c>
      <c r="M103">
        <v>40</v>
      </c>
    </row>
    <row r="104" spans="1:13" x14ac:dyDescent="0.2">
      <c r="A104" t="s">
        <v>435</v>
      </c>
      <c r="B104" t="s">
        <v>1050</v>
      </c>
      <c r="C104" t="s">
        <v>1155</v>
      </c>
      <c r="D104" t="s">
        <v>71</v>
      </c>
      <c r="E104" t="s">
        <v>1144</v>
      </c>
      <c r="F104" s="1">
        <v>17.837425</v>
      </c>
      <c r="G104" s="1">
        <v>17.896213531494141</v>
      </c>
      <c r="H104" s="1">
        <v>8.3137862384319305E-2</v>
      </c>
      <c r="I104" s="23">
        <f>POWER(10,((F104-40.566)/-3.7937))</f>
        <v>979798.16382950696</v>
      </c>
      <c r="J104" s="23">
        <f t="shared" ref="J104" si="63">AVERAGE(I104:I105)</f>
        <v>946056.19806940039</v>
      </c>
      <c r="K104" s="23">
        <f t="shared" ref="K104" si="64">STDEV(I104:I105)</f>
        <v>47718.345599071305</v>
      </c>
      <c r="L104">
        <v>1</v>
      </c>
      <c r="M104">
        <v>40</v>
      </c>
    </row>
    <row r="105" spans="1:13" x14ac:dyDescent="0.2">
      <c r="A105" t="s">
        <v>477</v>
      </c>
      <c r="B105" t="s">
        <v>1050</v>
      </c>
      <c r="C105" t="s">
        <v>1155</v>
      </c>
      <c r="D105" t="s">
        <v>71</v>
      </c>
      <c r="E105" t="s">
        <v>1144</v>
      </c>
      <c r="F105" s="1">
        <v>17.954999999999998</v>
      </c>
      <c r="G105" s="1">
        <v>17.896213531494141</v>
      </c>
      <c r="H105" s="1">
        <v>8.3137862384319305E-2</v>
      </c>
      <c r="I105" s="23">
        <f>POWER(10,((F105-40.566)/-3.7937))</f>
        <v>912314.23230929382</v>
      </c>
      <c r="L105">
        <v>1</v>
      </c>
      <c r="M105">
        <v>40</v>
      </c>
    </row>
    <row r="106" spans="1:13" x14ac:dyDescent="0.2">
      <c r="A106" t="s">
        <v>506</v>
      </c>
      <c r="B106" t="s">
        <v>1051</v>
      </c>
      <c r="C106" t="s">
        <v>1155</v>
      </c>
      <c r="D106" t="s">
        <v>71</v>
      </c>
      <c r="E106" t="s">
        <v>1144</v>
      </c>
      <c r="F106" s="1">
        <v>25.966694</v>
      </c>
      <c r="G106" s="1">
        <v>25.95555305480957</v>
      </c>
      <c r="H106" s="1">
        <v>1.5755504369735718E-2</v>
      </c>
      <c r="I106" s="23">
        <f>POWER(10,((F106-40.566)/-3.7937))</f>
        <v>7051.8442608644245</v>
      </c>
      <c r="J106" s="23">
        <f t="shared" ref="J106" si="65">AVERAGE(I106:I107)</f>
        <v>7099.8529238521642</v>
      </c>
      <c r="K106" s="23">
        <f t="shared" ref="K106" si="66">STDEV(I106:I107)</f>
        <v>67.894502308659966</v>
      </c>
      <c r="L106">
        <v>1</v>
      </c>
      <c r="M106">
        <v>40</v>
      </c>
    </row>
    <row r="107" spans="1:13" x14ac:dyDescent="0.2">
      <c r="A107" t="s">
        <v>547</v>
      </c>
      <c r="B107" t="s">
        <v>1051</v>
      </c>
      <c r="C107" t="s">
        <v>1155</v>
      </c>
      <c r="D107" t="s">
        <v>71</v>
      </c>
      <c r="E107" t="s">
        <v>1144</v>
      </c>
      <c r="F107" s="1">
        <v>25.944412</v>
      </c>
      <c r="G107" s="1">
        <v>25.95555305480957</v>
      </c>
      <c r="H107" s="1">
        <v>1.5755504369735718E-2</v>
      </c>
      <c r="I107" s="23">
        <f>POWER(10,((F107-40.566)/-3.7937))</f>
        <v>7147.8615868399029</v>
      </c>
      <c r="L107">
        <v>1</v>
      </c>
      <c r="M107">
        <v>40</v>
      </c>
    </row>
    <row r="108" spans="1:13" x14ac:dyDescent="0.2">
      <c r="A108" t="s">
        <v>576</v>
      </c>
      <c r="B108" t="s">
        <v>1052</v>
      </c>
      <c r="C108" t="s">
        <v>1155</v>
      </c>
      <c r="D108" t="s">
        <v>71</v>
      </c>
      <c r="E108" t="s">
        <v>1144</v>
      </c>
      <c r="F108" s="1">
        <v>16.321217999999998</v>
      </c>
      <c r="G108" s="1">
        <v>16.194992065429688</v>
      </c>
      <c r="H108" s="1">
        <v>0.17851246893405914</v>
      </c>
      <c r="I108" s="23">
        <f>POWER(10,((F108-40.566)/-3.7937))</f>
        <v>2459240.8540863064</v>
      </c>
      <c r="J108" s="23">
        <f t="shared" ref="J108" si="67">AVERAGE(I108:I109)</f>
        <v>2662852.9611179503</v>
      </c>
      <c r="K108" s="23">
        <f t="shared" ref="K108" si="68">STDEV(I108:I109)</f>
        <v>287951.00322751264</v>
      </c>
      <c r="L108">
        <v>1</v>
      </c>
      <c r="M108">
        <v>40</v>
      </c>
    </row>
    <row r="109" spans="1:13" x14ac:dyDescent="0.2">
      <c r="A109" t="s">
        <v>616</v>
      </c>
      <c r="B109" t="s">
        <v>1052</v>
      </c>
      <c r="C109" t="s">
        <v>1155</v>
      </c>
      <c r="D109" t="s">
        <v>71</v>
      </c>
      <c r="E109" t="s">
        <v>1144</v>
      </c>
      <c r="F109" s="1">
        <v>16.068764000000002</v>
      </c>
      <c r="G109" s="1">
        <v>16.194992065429688</v>
      </c>
      <c r="H109" s="1">
        <v>0.17851246893405914</v>
      </c>
      <c r="I109" s="23">
        <f>POWER(10,((F109-40.566)/-3.7937))</f>
        <v>2866465.0681495937</v>
      </c>
      <c r="L109">
        <v>1</v>
      </c>
      <c r="M109">
        <v>40</v>
      </c>
    </row>
    <row r="110" spans="1:13" x14ac:dyDescent="0.2">
      <c r="A110" t="s">
        <v>83</v>
      </c>
      <c r="B110" t="s">
        <v>1053</v>
      </c>
      <c r="C110" t="s">
        <v>1155</v>
      </c>
      <c r="D110" t="s">
        <v>71</v>
      </c>
      <c r="E110" t="s">
        <v>1144</v>
      </c>
      <c r="F110" s="1">
        <v>20.759262</v>
      </c>
      <c r="G110" s="1">
        <v>20.603759765625</v>
      </c>
      <c r="H110" s="1">
        <v>0.21991348266601562</v>
      </c>
      <c r="I110" s="23">
        <f>POWER(10,((F110-40.566)/-3.7937))</f>
        <v>166324.13287469296</v>
      </c>
      <c r="J110" s="23">
        <f t="shared" ref="J110" si="69">AVERAGE(I110:I111)</f>
        <v>183601.58132279303</v>
      </c>
      <c r="K110" s="23">
        <f t="shared" ref="K110" si="70">STDEV(I110:I111)</f>
        <v>24434.001918505121</v>
      </c>
      <c r="L110">
        <v>1</v>
      </c>
      <c r="M110">
        <v>40</v>
      </c>
    </row>
    <row r="111" spans="1:13" x14ac:dyDescent="0.2">
      <c r="A111" t="s">
        <v>124</v>
      </c>
      <c r="B111" t="s">
        <v>1053</v>
      </c>
      <c r="C111" t="s">
        <v>1155</v>
      </c>
      <c r="D111" t="s">
        <v>71</v>
      </c>
      <c r="E111" t="s">
        <v>1144</v>
      </c>
      <c r="F111" s="1">
        <v>20.448257000000002</v>
      </c>
      <c r="G111" s="1">
        <v>20.603759765625</v>
      </c>
      <c r="H111" s="1">
        <v>0.21991348266601562</v>
      </c>
      <c r="I111" s="23">
        <f>POWER(10,((F111-40.566)/-3.7937))</f>
        <v>200879.02977089313</v>
      </c>
      <c r="L111">
        <v>1</v>
      </c>
      <c r="M111">
        <v>40</v>
      </c>
    </row>
    <row r="112" spans="1:13" x14ac:dyDescent="0.2">
      <c r="A112" t="s">
        <v>154</v>
      </c>
      <c r="B112" t="s">
        <v>1054</v>
      </c>
      <c r="C112" t="s">
        <v>1155</v>
      </c>
      <c r="D112" t="s">
        <v>71</v>
      </c>
      <c r="E112" t="s">
        <v>1144</v>
      </c>
      <c r="F112" s="1">
        <v>34.77449</v>
      </c>
      <c r="G112" s="1">
        <v>35.324958801269531</v>
      </c>
      <c r="H112" s="1">
        <v>0.7784772515296936</v>
      </c>
      <c r="I112" s="23">
        <f>POWER(10,((F112-40.566)/-3.7937))</f>
        <v>33.621148265360958</v>
      </c>
      <c r="J112" s="23">
        <f t="shared" ref="J112" si="71">AVERAGE(I112:I113)</f>
        <v>25.428092426957079</v>
      </c>
      <c r="K112" s="23">
        <f t="shared" ref="K112" si="72">STDEV(I112:I113)</f>
        <v>11.586730683950849</v>
      </c>
      <c r="L112">
        <v>1</v>
      </c>
      <c r="M112">
        <v>40</v>
      </c>
    </row>
    <row r="113" spans="1:13" x14ac:dyDescent="0.2">
      <c r="A113" t="s">
        <v>194</v>
      </c>
      <c r="B113" t="s">
        <v>1054</v>
      </c>
      <c r="C113" t="s">
        <v>1155</v>
      </c>
      <c r="D113" t="s">
        <v>71</v>
      </c>
      <c r="E113" t="s">
        <v>1144</v>
      </c>
      <c r="F113" s="1">
        <v>35.875422999999998</v>
      </c>
      <c r="G113" s="1">
        <v>35.324958801269531</v>
      </c>
      <c r="H113" s="1">
        <v>0.7784772515296936</v>
      </c>
      <c r="I113" s="23">
        <f>POWER(10,((F113-40.566)/-3.7937))</f>
        <v>17.235036588553204</v>
      </c>
      <c r="L113">
        <v>1</v>
      </c>
      <c r="M113">
        <v>40</v>
      </c>
    </row>
    <row r="114" spans="1:13" x14ac:dyDescent="0.2">
      <c r="A114" t="s">
        <v>224</v>
      </c>
      <c r="B114" t="s">
        <v>1055</v>
      </c>
      <c r="C114" t="s">
        <v>1155</v>
      </c>
      <c r="D114" t="s">
        <v>71</v>
      </c>
      <c r="E114" t="s">
        <v>1144</v>
      </c>
      <c r="F114" s="1">
        <v>28.343191000000001</v>
      </c>
      <c r="G114" s="1">
        <v>28.304313659667969</v>
      </c>
      <c r="H114" s="1">
        <v>5.4981071501970291E-2</v>
      </c>
      <c r="I114" s="23">
        <f>POWER(10,((F114-40.566)/-3.7937))</f>
        <v>1666.7490101079325</v>
      </c>
      <c r="J114" s="23">
        <f t="shared" ref="J114" si="73">AVERAGE(I114:I115)</f>
        <v>1707.0215901264946</v>
      </c>
      <c r="K114" s="23">
        <f t="shared" ref="K114" si="74">STDEV(I114:I115)</f>
        <v>56.954028854006161</v>
      </c>
      <c r="L114">
        <v>1</v>
      </c>
      <c r="M114">
        <v>40</v>
      </c>
    </row>
    <row r="115" spans="1:13" x14ac:dyDescent="0.2">
      <c r="A115" t="s">
        <v>265</v>
      </c>
      <c r="B115" t="s">
        <v>1055</v>
      </c>
      <c r="C115" t="s">
        <v>1155</v>
      </c>
      <c r="D115" t="s">
        <v>71</v>
      </c>
      <c r="E115" t="s">
        <v>1144</v>
      </c>
      <c r="F115" s="1">
        <v>28.265436000000001</v>
      </c>
      <c r="G115" s="1">
        <v>28.304313659667969</v>
      </c>
      <c r="H115" s="1">
        <v>5.4981071501970291E-2</v>
      </c>
      <c r="I115" s="23">
        <f>POWER(10,((F115-40.566)/-3.7937))</f>
        <v>1747.2941701450566</v>
      </c>
      <c r="L115">
        <v>1</v>
      </c>
      <c r="M115">
        <v>40</v>
      </c>
    </row>
    <row r="116" spans="1:13" x14ac:dyDescent="0.2">
      <c r="A116" t="s">
        <v>295</v>
      </c>
      <c r="B116" t="s">
        <v>1056</v>
      </c>
      <c r="C116" t="s">
        <v>1155</v>
      </c>
      <c r="D116" t="s">
        <v>71</v>
      </c>
      <c r="E116" t="s">
        <v>1144</v>
      </c>
      <c r="F116" s="1">
        <v>16.128374000000001</v>
      </c>
      <c r="G116" s="1">
        <v>16.067184448242188</v>
      </c>
      <c r="H116" s="1">
        <v>8.6533889174461365E-2</v>
      </c>
      <c r="I116" s="23">
        <f>POWER(10,((F116-40.566)/-3.7937))</f>
        <v>2764609.2783896336</v>
      </c>
      <c r="J116" s="23">
        <f t="shared" ref="J116" si="75">AVERAGE(I116:I117)</f>
        <v>2871191.5760922236</v>
      </c>
      <c r="K116" s="23">
        <f t="shared" ref="K116" si="76">STDEV(I116:I117)</f>
        <v>150730.13091988955</v>
      </c>
      <c r="L116">
        <v>1</v>
      </c>
      <c r="M116">
        <v>40</v>
      </c>
    </row>
    <row r="117" spans="1:13" x14ac:dyDescent="0.2">
      <c r="A117" t="s">
        <v>336</v>
      </c>
      <c r="B117" t="s">
        <v>1056</v>
      </c>
      <c r="C117" t="s">
        <v>1155</v>
      </c>
      <c r="D117" t="s">
        <v>71</v>
      </c>
      <c r="E117" t="s">
        <v>1144</v>
      </c>
      <c r="F117" s="1">
        <v>16.005997000000001</v>
      </c>
      <c r="G117" s="1">
        <v>16.067184448242188</v>
      </c>
      <c r="H117" s="1">
        <v>8.6533889174461365E-2</v>
      </c>
      <c r="I117" s="23">
        <f>POWER(10,((F117-40.566)/-3.7937))</f>
        <v>2977773.8737948136</v>
      </c>
      <c r="L117">
        <v>1</v>
      </c>
      <c r="M117">
        <v>40</v>
      </c>
    </row>
    <row r="118" spans="1:13" x14ac:dyDescent="0.2">
      <c r="A118" t="s">
        <v>366</v>
      </c>
      <c r="B118" t="s">
        <v>1057</v>
      </c>
      <c r="C118" t="s">
        <v>1155</v>
      </c>
      <c r="D118" t="s">
        <v>71</v>
      </c>
      <c r="E118" t="s">
        <v>1144</v>
      </c>
      <c r="F118" s="1">
        <v>15.456312</v>
      </c>
      <c r="G118" s="1">
        <v>15.514144897460938</v>
      </c>
      <c r="H118" s="1">
        <v>8.1787139177322388E-2</v>
      </c>
      <c r="I118" s="23">
        <f>POWER(10,((F118-40.566)/-3.7937))</f>
        <v>4157056.0660368651</v>
      </c>
      <c r="J118" s="23">
        <f t="shared" ref="J118" si="77">AVERAGE(I118:I119)</f>
        <v>4016141.6648582616</v>
      </c>
      <c r="K118" s="23">
        <f t="shared" ref="K118" si="78">STDEV(I118:I119)</f>
        <v>199283.05728046436</v>
      </c>
      <c r="L118">
        <v>1</v>
      </c>
      <c r="M118">
        <v>40</v>
      </c>
    </row>
    <row r="119" spans="1:13" x14ac:dyDescent="0.2">
      <c r="A119" t="s">
        <v>407</v>
      </c>
      <c r="B119" t="s">
        <v>1057</v>
      </c>
      <c r="C119" t="s">
        <v>1155</v>
      </c>
      <c r="D119" t="s">
        <v>71</v>
      </c>
      <c r="E119" t="s">
        <v>1144</v>
      </c>
      <c r="F119" s="1">
        <v>15.571977</v>
      </c>
      <c r="G119" s="1">
        <v>15.514144897460938</v>
      </c>
      <c r="H119" s="1">
        <v>8.1787139177322388E-2</v>
      </c>
      <c r="I119" s="23">
        <f>POWER(10,((F119-40.566)/-3.7937))</f>
        <v>3875227.2636796581</v>
      </c>
      <c r="L119">
        <v>1</v>
      </c>
      <c r="M119">
        <v>40</v>
      </c>
    </row>
    <row r="120" spans="1:13" x14ac:dyDescent="0.2">
      <c r="A120" t="s">
        <v>437</v>
      </c>
      <c r="B120" t="s">
        <v>1058</v>
      </c>
      <c r="C120" t="s">
        <v>1155</v>
      </c>
      <c r="D120" t="s">
        <v>71</v>
      </c>
      <c r="E120" t="s">
        <v>1144</v>
      </c>
      <c r="F120" s="1">
        <v>25.422029999999999</v>
      </c>
      <c r="G120" s="1">
        <v>25.498130798339844</v>
      </c>
      <c r="H120" s="1">
        <v>0.10762214660644531</v>
      </c>
      <c r="I120" s="23">
        <f>POWER(10,((F120-40.566)/-3.7937))</f>
        <v>9814.6172802109904</v>
      </c>
      <c r="J120" s="23">
        <f t="shared" ref="J120" si="79">AVERAGE(I120:I121)</f>
        <v>9381.5996608921214</v>
      </c>
      <c r="K120" s="23">
        <f t="shared" ref="K120" si="80">STDEV(I120:I121)</f>
        <v>612.37938998725451</v>
      </c>
      <c r="L120">
        <v>1</v>
      </c>
      <c r="M120">
        <v>40</v>
      </c>
    </row>
    <row r="121" spans="1:13" x14ac:dyDescent="0.2">
      <c r="A121" t="s">
        <v>478</v>
      </c>
      <c r="B121" t="s">
        <v>1058</v>
      </c>
      <c r="C121" t="s">
        <v>1155</v>
      </c>
      <c r="D121" t="s">
        <v>71</v>
      </c>
      <c r="E121" t="s">
        <v>1144</v>
      </c>
      <c r="F121" s="1">
        <v>25.57423</v>
      </c>
      <c r="G121" s="1">
        <v>25.498130798339844</v>
      </c>
      <c r="H121" s="1">
        <v>0.10762214660644531</v>
      </c>
      <c r="I121" s="23">
        <f>POWER(10,((F121-40.566)/-3.7937))</f>
        <v>8948.5820415732524</v>
      </c>
      <c r="L121">
        <v>1</v>
      </c>
      <c r="M121">
        <v>40</v>
      </c>
    </row>
    <row r="122" spans="1:13" x14ac:dyDescent="0.2">
      <c r="A122" t="s">
        <v>508</v>
      </c>
      <c r="B122" t="s">
        <v>1059</v>
      </c>
      <c r="C122" t="s">
        <v>1155</v>
      </c>
      <c r="D122" t="s">
        <v>71</v>
      </c>
      <c r="E122" t="s">
        <v>1144</v>
      </c>
      <c r="F122" s="1">
        <v>31.972709999999999</v>
      </c>
      <c r="G122" s="1">
        <v>32.211463928222656</v>
      </c>
      <c r="H122" s="1">
        <v>0.33764952421188354</v>
      </c>
      <c r="I122" s="23">
        <f>POWER(10,((F122-40.566)/-3.7937))</f>
        <v>184.13972123643629</v>
      </c>
      <c r="J122" s="23">
        <f t="shared" ref="J122" si="81">AVERAGE(I122:I123)</f>
        <v>160.97447101873453</v>
      </c>
      <c r="K122" s="23">
        <f t="shared" ref="K122" si="82">STDEV(I122:I123)</f>
        <v>32.760611033640039</v>
      </c>
      <c r="L122">
        <v>1</v>
      </c>
      <c r="M122">
        <v>40</v>
      </c>
    </row>
    <row r="123" spans="1:13" x14ac:dyDescent="0.2">
      <c r="A123" t="s">
        <v>548</v>
      </c>
      <c r="B123" t="s">
        <v>1059</v>
      </c>
      <c r="C123" t="s">
        <v>1155</v>
      </c>
      <c r="D123" t="s">
        <v>71</v>
      </c>
      <c r="E123" t="s">
        <v>1144</v>
      </c>
      <c r="F123" s="1">
        <v>32.450220000000002</v>
      </c>
      <c r="G123" s="1">
        <v>32.211463928222656</v>
      </c>
      <c r="H123" s="1">
        <v>0.33764952421188354</v>
      </c>
      <c r="I123" s="23">
        <f>POWER(10,((F123-40.566)/-3.7937))</f>
        <v>137.80922080103278</v>
      </c>
      <c r="L123">
        <v>1</v>
      </c>
      <c r="M123">
        <v>40</v>
      </c>
    </row>
    <row r="124" spans="1:13" x14ac:dyDescent="0.2">
      <c r="A124" t="s">
        <v>578</v>
      </c>
      <c r="B124" t="s">
        <v>1060</v>
      </c>
      <c r="C124" t="s">
        <v>1155</v>
      </c>
      <c r="D124" t="s">
        <v>71</v>
      </c>
      <c r="E124" t="s">
        <v>1144</v>
      </c>
      <c r="F124" s="1">
        <v>32.334975999999997</v>
      </c>
      <c r="G124" s="1">
        <v>32.3370361328125</v>
      </c>
      <c r="H124" s="1">
        <v>2.9131902847439051E-3</v>
      </c>
      <c r="I124" s="23">
        <f>POWER(10,((F124-40.566)/-3.7937))</f>
        <v>147.79372955823575</v>
      </c>
      <c r="J124" s="23">
        <f t="shared" ref="J124" si="83">AVERAGE(I124:I125)</f>
        <v>147.60917148787286</v>
      </c>
      <c r="K124" s="23">
        <f t="shared" ref="K124" si="84">STDEV(I124:I125)</f>
        <v>0.26100452615263681</v>
      </c>
      <c r="L124">
        <v>1</v>
      </c>
      <c r="M124">
        <v>40</v>
      </c>
    </row>
    <row r="125" spans="1:13" x14ac:dyDescent="0.2">
      <c r="A125" t="s">
        <v>617</v>
      </c>
      <c r="B125" t="s">
        <v>1060</v>
      </c>
      <c r="C125" t="s">
        <v>1155</v>
      </c>
      <c r="D125" t="s">
        <v>71</v>
      </c>
      <c r="E125" t="s">
        <v>1144</v>
      </c>
      <c r="F125" s="1">
        <v>32.339095999999998</v>
      </c>
      <c r="G125" s="1">
        <v>32.3370361328125</v>
      </c>
      <c r="H125" s="1">
        <v>2.9131902847439051E-3</v>
      </c>
      <c r="I125" s="23">
        <f>POWER(10,((F125-40.566)/-3.7937))</f>
        <v>147.42461341750993</v>
      </c>
      <c r="L125">
        <v>1</v>
      </c>
      <c r="M125">
        <v>40</v>
      </c>
    </row>
    <row r="126" spans="1:13" x14ac:dyDescent="0.2">
      <c r="A126" t="s">
        <v>85</v>
      </c>
      <c r="B126" t="s">
        <v>1061</v>
      </c>
      <c r="C126" t="s">
        <v>1155</v>
      </c>
      <c r="D126" t="s">
        <v>71</v>
      </c>
      <c r="E126" t="s">
        <v>1144</v>
      </c>
      <c r="F126" s="1">
        <v>30.180368000000001</v>
      </c>
      <c r="G126" s="1">
        <v>30.023521423339844</v>
      </c>
      <c r="H126" s="1">
        <v>0.22181515395641327</v>
      </c>
      <c r="I126" s="23">
        <f>POWER(10,((F126-40.566)/-3.7937))</f>
        <v>546.51200300981236</v>
      </c>
      <c r="J126" s="23">
        <f t="shared" ref="J126" si="85">AVERAGE(I126:I127)</f>
        <v>603.82174828394261</v>
      </c>
      <c r="K126" s="23">
        <f t="shared" ref="K126" si="86">STDEV(I126:I127)</f>
        <v>81.048219022822394</v>
      </c>
      <c r="L126">
        <v>1</v>
      </c>
      <c r="M126">
        <v>40</v>
      </c>
    </row>
    <row r="127" spans="1:13" x14ac:dyDescent="0.2">
      <c r="A127" t="s">
        <v>125</v>
      </c>
      <c r="B127" t="s">
        <v>1061</v>
      </c>
      <c r="C127" t="s">
        <v>1155</v>
      </c>
      <c r="D127" t="s">
        <v>71</v>
      </c>
      <c r="E127" t="s">
        <v>1144</v>
      </c>
      <c r="F127" s="1">
        <v>29.866674</v>
      </c>
      <c r="G127" s="1">
        <v>30.023521423339844</v>
      </c>
      <c r="H127" s="1">
        <v>0.22181515395641327</v>
      </c>
      <c r="I127" s="23">
        <f>POWER(10,((F127-40.566)/-3.7937))</f>
        <v>661.13149355807286</v>
      </c>
      <c r="L127">
        <v>1</v>
      </c>
      <c r="M127">
        <v>40</v>
      </c>
    </row>
    <row r="128" spans="1:13" x14ac:dyDescent="0.2">
      <c r="A128" t="s">
        <v>156</v>
      </c>
      <c r="B128" t="s">
        <v>1062</v>
      </c>
      <c r="C128" t="s">
        <v>1155</v>
      </c>
      <c r="D128" t="s">
        <v>71</v>
      </c>
      <c r="E128" t="s">
        <v>1144</v>
      </c>
      <c r="F128" s="1">
        <v>15.227259</v>
      </c>
      <c r="G128" s="1">
        <v>15.288841247558594</v>
      </c>
      <c r="H128" s="1">
        <v>8.709157258272171E-2</v>
      </c>
      <c r="I128" s="23">
        <f>POWER(10,((F128-40.566)/-3.7937))</f>
        <v>4777086.2902007839</v>
      </c>
      <c r="J128" s="23">
        <f t="shared" ref="J128" si="87">AVERAGE(I128:I129)</f>
        <v>4605040.207993865</v>
      </c>
      <c r="K128" s="23">
        <f t="shared" ref="K128" si="88">STDEV(I128:I129)</f>
        <v>243309.90281018108</v>
      </c>
      <c r="L128">
        <v>1</v>
      </c>
      <c r="M128">
        <v>40</v>
      </c>
    </row>
    <row r="129" spans="1:13" x14ac:dyDescent="0.2">
      <c r="A129" t="s">
        <v>195</v>
      </c>
      <c r="B129" t="s">
        <v>1062</v>
      </c>
      <c r="C129" t="s">
        <v>1155</v>
      </c>
      <c r="D129" t="s">
        <v>71</v>
      </c>
      <c r="E129" t="s">
        <v>1144</v>
      </c>
      <c r="F129" s="1">
        <v>15.350425</v>
      </c>
      <c r="G129" s="1">
        <v>15.288841247558594</v>
      </c>
      <c r="H129" s="1">
        <v>8.709157258272171E-2</v>
      </c>
      <c r="I129" s="23">
        <f>POWER(10,((F129-40.566)/-3.7937))</f>
        <v>4432994.1257869462</v>
      </c>
      <c r="L129">
        <v>1</v>
      </c>
      <c r="M129">
        <v>40</v>
      </c>
    </row>
    <row r="130" spans="1:13" x14ac:dyDescent="0.2">
      <c r="A130" t="s">
        <v>226</v>
      </c>
      <c r="B130" t="s">
        <v>1063</v>
      </c>
      <c r="C130" t="s">
        <v>1155</v>
      </c>
      <c r="D130" t="s">
        <v>71</v>
      </c>
      <c r="E130" t="s">
        <v>1144</v>
      </c>
      <c r="F130" s="1">
        <v>30.981193999999999</v>
      </c>
      <c r="G130" s="1">
        <v>30.991226196289062</v>
      </c>
      <c r="H130" s="1">
        <v>1.4186966232955456E-2</v>
      </c>
      <c r="I130" s="23">
        <f>POWER(10,((F130-40.566)/-3.7937))</f>
        <v>336.12905112262126</v>
      </c>
      <c r="J130" s="23">
        <f t="shared" ref="J130" si="89">AVERAGE(I130:I131)</f>
        <v>334.09490071469895</v>
      </c>
      <c r="K130" s="23">
        <f t="shared" ref="K130" si="90">STDEV(I130:I131)</f>
        <v>2.8767230947904561</v>
      </c>
      <c r="L130">
        <v>1</v>
      </c>
      <c r="M130">
        <v>40</v>
      </c>
    </row>
    <row r="131" spans="1:13" x14ac:dyDescent="0.2">
      <c r="A131" t="s">
        <v>266</v>
      </c>
      <c r="B131" t="s">
        <v>1063</v>
      </c>
      <c r="C131" t="s">
        <v>1155</v>
      </c>
      <c r="D131" t="s">
        <v>71</v>
      </c>
      <c r="E131" t="s">
        <v>1144</v>
      </c>
      <c r="F131" s="1">
        <v>31.001256999999999</v>
      </c>
      <c r="G131" s="1">
        <v>30.991226196289062</v>
      </c>
      <c r="H131" s="1">
        <v>1.4186966232955456E-2</v>
      </c>
      <c r="I131" s="23">
        <f>POWER(10,((F131-40.566)/-3.7937))</f>
        <v>332.0607503067767</v>
      </c>
      <c r="L131">
        <v>1</v>
      </c>
      <c r="M131">
        <v>40</v>
      </c>
    </row>
    <row r="132" spans="1:13" x14ac:dyDescent="0.2">
      <c r="A132" t="s">
        <v>297</v>
      </c>
      <c r="B132" t="s">
        <v>1064</v>
      </c>
      <c r="C132" t="s">
        <v>1155</v>
      </c>
      <c r="D132" t="s">
        <v>71</v>
      </c>
      <c r="E132" t="s">
        <v>1144</v>
      </c>
      <c r="F132" s="1">
        <v>19.075077</v>
      </c>
      <c r="G132" s="1">
        <v>19.059345245361328</v>
      </c>
      <c r="H132" s="1">
        <v>2.2249490022659302E-2</v>
      </c>
      <c r="I132" s="23">
        <f>POWER(10,((F132-40.566)/-3.7937))</f>
        <v>462272.28540236352</v>
      </c>
      <c r="J132" s="23">
        <f t="shared" ref="J132" si="91">AVERAGE(I132:I133)</f>
        <v>466728.86746794335</v>
      </c>
      <c r="K132" s="23">
        <f t="shared" ref="K132" si="92">STDEV(I132:I133)</f>
        <v>6302.5587989716987</v>
      </c>
      <c r="L132">
        <v>1</v>
      </c>
      <c r="M132">
        <v>40</v>
      </c>
    </row>
    <row r="133" spans="1:13" x14ac:dyDescent="0.2">
      <c r="A133" t="s">
        <v>337</v>
      </c>
      <c r="B133" t="s">
        <v>1064</v>
      </c>
      <c r="C133" t="s">
        <v>1155</v>
      </c>
      <c r="D133" t="s">
        <v>71</v>
      </c>
      <c r="E133" t="s">
        <v>1144</v>
      </c>
      <c r="F133" s="1">
        <v>19.043612</v>
      </c>
      <c r="G133" s="1">
        <v>19.059345245361328</v>
      </c>
      <c r="H133" s="1">
        <v>2.2249490022659302E-2</v>
      </c>
      <c r="I133" s="23">
        <f>POWER(10,((F133-40.566)/-3.7937))</f>
        <v>471185.44953352318</v>
      </c>
      <c r="L133">
        <v>1</v>
      </c>
      <c r="M133">
        <v>40</v>
      </c>
    </row>
    <row r="134" spans="1:13" x14ac:dyDescent="0.2">
      <c r="A134" t="s">
        <v>368</v>
      </c>
      <c r="B134" t="s">
        <v>1065</v>
      </c>
      <c r="C134" t="s">
        <v>1155</v>
      </c>
      <c r="D134" t="s">
        <v>71</v>
      </c>
      <c r="E134" t="s">
        <v>1144</v>
      </c>
      <c r="F134" s="1">
        <v>30.725314999999998</v>
      </c>
      <c r="G134" s="1">
        <v>30.740911483764648</v>
      </c>
      <c r="H134" s="1">
        <v>2.2056626155972481E-2</v>
      </c>
      <c r="I134" s="23">
        <f>POWER(10,((F134-40.566)/-3.7937))</f>
        <v>392.6037566013764</v>
      </c>
      <c r="J134" s="23">
        <f t="shared" ref="J134" si="93">AVERAGE(I134:I135)</f>
        <v>388.92221567500741</v>
      </c>
      <c r="K134" s="23">
        <f t="shared" ref="K134" si="94">STDEV(I134:I135)</f>
        <v>5.2064851085026422</v>
      </c>
      <c r="L134">
        <v>1</v>
      </c>
      <c r="M134">
        <v>40</v>
      </c>
    </row>
    <row r="135" spans="1:13" x14ac:dyDescent="0.2">
      <c r="A135" t="s">
        <v>408</v>
      </c>
      <c r="B135" t="s">
        <v>1065</v>
      </c>
      <c r="C135" t="s">
        <v>1155</v>
      </c>
      <c r="D135" t="s">
        <v>71</v>
      </c>
      <c r="E135" t="s">
        <v>1144</v>
      </c>
      <c r="F135" s="1">
        <v>30.756508</v>
      </c>
      <c r="G135" s="1">
        <v>30.740911483764648</v>
      </c>
      <c r="H135" s="1">
        <v>2.2056626155972481E-2</v>
      </c>
      <c r="I135" s="23">
        <f>POWER(10,((F135-40.566)/-3.7937))</f>
        <v>385.24067474863841</v>
      </c>
      <c r="L135">
        <v>1</v>
      </c>
      <c r="M135">
        <v>40</v>
      </c>
    </row>
    <row r="136" spans="1:13" x14ac:dyDescent="0.2">
      <c r="A136" t="s">
        <v>439</v>
      </c>
      <c r="B136" t="s">
        <v>1066</v>
      </c>
      <c r="C136" t="s">
        <v>1155</v>
      </c>
      <c r="D136" t="s">
        <v>71</v>
      </c>
      <c r="E136" t="s">
        <v>1144</v>
      </c>
      <c r="F136" s="1">
        <v>15.312758000000001</v>
      </c>
      <c r="G136" s="1">
        <v>15.291411399841309</v>
      </c>
      <c r="H136" s="1">
        <v>3.0189281329512596E-2</v>
      </c>
      <c r="I136" s="23">
        <f>POWER(10,((F136-40.566)/-3.7937))</f>
        <v>4535508.4999380605</v>
      </c>
      <c r="J136" s="23">
        <f t="shared" ref="J136" si="95">AVERAGE(I136:I137)</f>
        <v>4595041.0726157753</v>
      </c>
      <c r="K136" s="23">
        <f t="shared" ref="K136" si="96">STDEV(I136:I137)</f>
        <v>84191.771683786166</v>
      </c>
      <c r="L136">
        <v>1</v>
      </c>
      <c r="M136">
        <v>40</v>
      </c>
    </row>
    <row r="137" spans="1:13" x14ac:dyDescent="0.2">
      <c r="A137" t="s">
        <v>479</v>
      </c>
      <c r="B137" t="s">
        <v>1066</v>
      </c>
      <c r="C137" t="s">
        <v>1155</v>
      </c>
      <c r="D137" t="s">
        <v>71</v>
      </c>
      <c r="E137" t="s">
        <v>1144</v>
      </c>
      <c r="F137" s="1">
        <v>15.270064</v>
      </c>
      <c r="G137" s="1">
        <v>15.291411399841309</v>
      </c>
      <c r="H137" s="1">
        <v>3.0189281329512596E-2</v>
      </c>
      <c r="I137" s="23">
        <f>POWER(10,((F137-40.566)/-3.7937))</f>
        <v>4654573.64529349</v>
      </c>
      <c r="L137">
        <v>1</v>
      </c>
      <c r="M137">
        <v>40</v>
      </c>
    </row>
    <row r="138" spans="1:13" x14ac:dyDescent="0.2">
      <c r="A138" t="s">
        <v>510</v>
      </c>
      <c r="B138" t="s">
        <v>1067</v>
      </c>
      <c r="C138" t="s">
        <v>1155</v>
      </c>
      <c r="D138" t="s">
        <v>71</v>
      </c>
      <c r="E138" t="s">
        <v>1144</v>
      </c>
      <c r="F138" s="1">
        <v>19.491890000000001</v>
      </c>
      <c r="G138" s="1">
        <v>19.382400512695312</v>
      </c>
      <c r="H138" s="1">
        <v>0.1548427939414978</v>
      </c>
      <c r="I138" s="23">
        <f>POWER(10,((F138-40.566)/-3.7937))</f>
        <v>358945.13616023422</v>
      </c>
      <c r="J138" s="23">
        <f t="shared" ref="J138" si="97">AVERAGE(I138:I139)</f>
        <v>384456.62775239279</v>
      </c>
      <c r="K138" s="23">
        <f t="shared" ref="K138" si="98">STDEV(I138:I139)</f>
        <v>36078.69740599786</v>
      </c>
      <c r="L138">
        <v>1</v>
      </c>
      <c r="M138">
        <v>40</v>
      </c>
    </row>
    <row r="139" spans="1:13" x14ac:dyDescent="0.2">
      <c r="A139" t="s">
        <v>549</v>
      </c>
      <c r="B139" t="s">
        <v>1067</v>
      </c>
      <c r="C139" t="s">
        <v>1155</v>
      </c>
      <c r="D139" t="s">
        <v>71</v>
      </c>
      <c r="E139" t="s">
        <v>1144</v>
      </c>
      <c r="F139" s="1">
        <v>19.27291</v>
      </c>
      <c r="G139" s="1">
        <v>19.382400512695312</v>
      </c>
      <c r="H139" s="1">
        <v>0.1548427939414978</v>
      </c>
      <c r="I139" s="23">
        <f>POWER(10,((F139-40.566)/-3.7937))</f>
        <v>409968.11934455141</v>
      </c>
      <c r="L139">
        <v>1</v>
      </c>
      <c r="M139">
        <v>40</v>
      </c>
    </row>
    <row r="140" spans="1:13" x14ac:dyDescent="0.2">
      <c r="A140" t="s">
        <v>580</v>
      </c>
      <c r="B140" t="s">
        <v>1068</v>
      </c>
      <c r="C140" t="s">
        <v>1155</v>
      </c>
      <c r="D140" t="s">
        <v>71</v>
      </c>
      <c r="E140" t="s">
        <v>1144</v>
      </c>
      <c r="F140" s="1">
        <v>31.449280000000002</v>
      </c>
      <c r="G140" s="1">
        <v>31.675006866455078</v>
      </c>
      <c r="H140" s="1">
        <v>0.31922629475593567</v>
      </c>
      <c r="I140" s="23">
        <f>POWER(10,((F140-40.566)/-3.7937))</f>
        <v>253.0002577961134</v>
      </c>
      <c r="J140" s="23">
        <f t="shared" ref="J140" si="99">AVERAGE(I140:I141)</f>
        <v>222.68128493996727</v>
      </c>
      <c r="K140" s="23">
        <f t="shared" ref="K140" si="100">STDEV(I140:I141)</f>
        <v>42.87750261038358</v>
      </c>
      <c r="L140">
        <v>1</v>
      </c>
      <c r="M140">
        <v>40</v>
      </c>
    </row>
    <row r="141" spans="1:13" x14ac:dyDescent="0.2">
      <c r="A141" t="s">
        <v>618</v>
      </c>
      <c r="B141" t="s">
        <v>1068</v>
      </c>
      <c r="C141" t="s">
        <v>1155</v>
      </c>
      <c r="D141" t="s">
        <v>71</v>
      </c>
      <c r="E141" t="s">
        <v>1144</v>
      </c>
      <c r="F141" s="1">
        <v>31.900734</v>
      </c>
      <c r="G141" s="1">
        <v>31.675006866455078</v>
      </c>
      <c r="H141" s="1">
        <v>0.31922629475593567</v>
      </c>
      <c r="I141" s="23">
        <f>POWER(10,((F141-40.566)/-3.7937))</f>
        <v>192.36231208382111</v>
      </c>
      <c r="L141">
        <v>1</v>
      </c>
      <c r="M141">
        <v>40</v>
      </c>
    </row>
    <row r="142" spans="1:13" x14ac:dyDescent="0.2">
      <c r="A142" t="s">
        <v>87</v>
      </c>
      <c r="B142" t="s">
        <v>1069</v>
      </c>
      <c r="C142" t="s">
        <v>1155</v>
      </c>
      <c r="D142" t="s">
        <v>71</v>
      </c>
      <c r="E142" t="s">
        <v>1144</v>
      </c>
      <c r="F142" s="1">
        <v>14.782292999999999</v>
      </c>
      <c r="G142" s="1">
        <v>14.773536682128906</v>
      </c>
      <c r="H142" s="1">
        <v>1.2383081018924713E-2</v>
      </c>
      <c r="I142" s="23">
        <f>POWER(10,((F142-40.566)/-3.7937))</f>
        <v>6258263.6849917341</v>
      </c>
      <c r="J142" s="23">
        <f t="shared" ref="J142" si="101">AVERAGE(I142:I143)</f>
        <v>6291700.3070330732</v>
      </c>
      <c r="K142" s="23">
        <f t="shared" ref="K142" si="102">STDEV(I142:I143)</f>
        <v>47286.524370805513</v>
      </c>
      <c r="L142">
        <v>1</v>
      </c>
      <c r="M142">
        <v>40</v>
      </c>
    </row>
    <row r="143" spans="1:13" x14ac:dyDescent="0.2">
      <c r="A143" t="s">
        <v>126</v>
      </c>
      <c r="B143" t="s">
        <v>1069</v>
      </c>
      <c r="C143" t="s">
        <v>1155</v>
      </c>
      <c r="D143" t="s">
        <v>71</v>
      </c>
      <c r="E143" t="s">
        <v>1144</v>
      </c>
      <c r="F143" s="1">
        <v>14.764780999999999</v>
      </c>
      <c r="G143" s="1">
        <v>14.773536682128906</v>
      </c>
      <c r="H143" s="1">
        <v>1.2383081018924713E-2</v>
      </c>
      <c r="I143" s="23">
        <f>POWER(10,((F143-40.566)/-3.7937))</f>
        <v>6325136.9290744131</v>
      </c>
      <c r="L143">
        <v>1</v>
      </c>
      <c r="M143">
        <v>40</v>
      </c>
    </row>
    <row r="144" spans="1:13" x14ac:dyDescent="0.2">
      <c r="A144" t="s">
        <v>158</v>
      </c>
      <c r="B144" t="s">
        <v>1070</v>
      </c>
      <c r="C144" t="s">
        <v>1155</v>
      </c>
      <c r="D144" t="s">
        <v>71</v>
      </c>
      <c r="E144" t="s">
        <v>1144</v>
      </c>
      <c r="F144" s="1">
        <v>31.155066000000001</v>
      </c>
      <c r="G144" s="1">
        <v>31.174995422363281</v>
      </c>
      <c r="H144" s="1">
        <v>2.818511426448822E-2</v>
      </c>
      <c r="I144" s="23">
        <f>POWER(10,((F144-40.566)/-3.7937))</f>
        <v>302.46440706972584</v>
      </c>
      <c r="J144" s="23">
        <f t="shared" ref="J144" si="103">AVERAGE(I144:I145)</f>
        <v>298.84963715473612</v>
      </c>
      <c r="K144" s="23">
        <f t="shared" ref="K144" si="104">STDEV(I144:I145)</f>
        <v>5.1120566386367452</v>
      </c>
      <c r="L144">
        <v>1</v>
      </c>
      <c r="M144">
        <v>40</v>
      </c>
    </row>
    <row r="145" spans="1:13" x14ac:dyDescent="0.2">
      <c r="A145" t="s">
        <v>196</v>
      </c>
      <c r="B145" t="s">
        <v>1070</v>
      </c>
      <c r="C145" t="s">
        <v>1155</v>
      </c>
      <c r="D145" t="s">
        <v>71</v>
      </c>
      <c r="E145" t="s">
        <v>1144</v>
      </c>
      <c r="F145" s="1">
        <v>31.194925000000001</v>
      </c>
      <c r="G145" s="1">
        <v>31.174995422363281</v>
      </c>
      <c r="H145" s="1">
        <v>2.818511426448822E-2</v>
      </c>
      <c r="I145" s="23">
        <f>POWER(10,((F145-40.566)/-3.7937))</f>
        <v>295.23486723974634</v>
      </c>
      <c r="L145">
        <v>1</v>
      </c>
      <c r="M145">
        <v>40</v>
      </c>
    </row>
    <row r="146" spans="1:13" x14ac:dyDescent="0.2">
      <c r="A146" t="s">
        <v>228</v>
      </c>
      <c r="B146" t="s">
        <v>1071</v>
      </c>
      <c r="C146" t="s">
        <v>1155</v>
      </c>
      <c r="D146" t="s">
        <v>71</v>
      </c>
      <c r="E146" t="s">
        <v>1144</v>
      </c>
      <c r="F146" s="1">
        <v>24.18805</v>
      </c>
      <c r="G146" s="1">
        <v>24.254623413085938</v>
      </c>
      <c r="H146" s="1">
        <v>9.4149991869926453E-2</v>
      </c>
      <c r="I146" s="23">
        <f>POWER(10,((F146-40.566)/-3.7937))</f>
        <v>20756.02632175594</v>
      </c>
      <c r="J146" s="23">
        <f t="shared" ref="J146" si="105">AVERAGE(I146:I147)</f>
        <v>19950.330380581996</v>
      </c>
      <c r="K146" s="23">
        <f t="shared" ref="K146" si="106">STDEV(I146:I147)</f>
        <v>1139.4261271571449</v>
      </c>
      <c r="L146">
        <v>1</v>
      </c>
      <c r="M146">
        <v>40</v>
      </c>
    </row>
    <row r="147" spans="1:13" x14ac:dyDescent="0.2">
      <c r="A147" t="s">
        <v>267</v>
      </c>
      <c r="B147" t="s">
        <v>1071</v>
      </c>
      <c r="C147" t="s">
        <v>1155</v>
      </c>
      <c r="D147" t="s">
        <v>71</v>
      </c>
      <c r="E147" t="s">
        <v>1144</v>
      </c>
      <c r="F147" s="1">
        <v>24.321197999999999</v>
      </c>
      <c r="G147" s="1">
        <v>24.254623413085938</v>
      </c>
      <c r="H147" s="1">
        <v>9.4149991869926453E-2</v>
      </c>
      <c r="I147" s="23">
        <f>POWER(10,((F147-40.566)/-3.7937))</f>
        <v>19144.634439408055</v>
      </c>
      <c r="L147">
        <v>1</v>
      </c>
      <c r="M147">
        <v>40</v>
      </c>
    </row>
    <row r="148" spans="1:13" x14ac:dyDescent="0.2">
      <c r="A148" t="s">
        <v>299</v>
      </c>
      <c r="B148" t="s">
        <v>1072</v>
      </c>
      <c r="C148" t="s">
        <v>1155</v>
      </c>
      <c r="D148" t="s">
        <v>71</v>
      </c>
      <c r="E148" t="s">
        <v>1144</v>
      </c>
      <c r="F148" s="1">
        <v>15.976157000000001</v>
      </c>
      <c r="G148" s="1">
        <v>15.952269554138184</v>
      </c>
      <c r="H148" s="1">
        <v>3.3782217651605606E-2</v>
      </c>
      <c r="I148" s="23">
        <f>POWER(10,((F148-40.566)/-3.7937))</f>
        <v>3032196.8151304103</v>
      </c>
      <c r="J148" s="23">
        <f t="shared" ref="J148" si="107">AVERAGE(I148:I149)</f>
        <v>3076802.7483607177</v>
      </c>
      <c r="K148" s="23">
        <f t="shared" ref="K148" si="108">STDEV(I148:I149)</f>
        <v>63082.315736609475</v>
      </c>
      <c r="L148">
        <v>1</v>
      </c>
      <c r="M148">
        <v>40</v>
      </c>
    </row>
    <row r="149" spans="1:13" x14ac:dyDescent="0.2">
      <c r="A149" t="s">
        <v>338</v>
      </c>
      <c r="B149" t="s">
        <v>1072</v>
      </c>
      <c r="C149" t="s">
        <v>1155</v>
      </c>
      <c r="D149" t="s">
        <v>71</v>
      </c>
      <c r="E149" t="s">
        <v>1144</v>
      </c>
      <c r="F149" s="1">
        <v>15.928381999999999</v>
      </c>
      <c r="G149" s="1">
        <v>15.952269554138184</v>
      </c>
      <c r="H149" s="1">
        <v>3.3782217651605606E-2</v>
      </c>
      <c r="I149" s="23">
        <f>POWER(10,((F149-40.566)/-3.7937))</f>
        <v>3121408.6815910251</v>
      </c>
      <c r="L149">
        <v>1</v>
      </c>
      <c r="M149">
        <v>40</v>
      </c>
    </row>
    <row r="150" spans="1:13" x14ac:dyDescent="0.2">
      <c r="A150" t="s">
        <v>370</v>
      </c>
      <c r="B150" t="s">
        <v>1073</v>
      </c>
      <c r="C150" t="s">
        <v>1155</v>
      </c>
      <c r="D150" t="s">
        <v>71</v>
      </c>
      <c r="E150" t="s">
        <v>1144</v>
      </c>
      <c r="F150" s="1">
        <v>17.721746</v>
      </c>
      <c r="G150" s="1">
        <v>17.686779022216797</v>
      </c>
      <c r="H150" s="1">
        <v>4.945005476474762E-2</v>
      </c>
      <c r="I150" s="23">
        <f>POWER(10,((F150-40.566)/-3.7937))</f>
        <v>1051063.649580569</v>
      </c>
      <c r="J150" s="23">
        <f t="shared" ref="J150" si="109">AVERAGE(I150:I151)</f>
        <v>1073850.1239291031</v>
      </c>
      <c r="K150" s="23">
        <f t="shared" ref="K150" si="110">STDEV(I150:I151)</f>
        <v>32224.941062363603</v>
      </c>
      <c r="L150">
        <v>1</v>
      </c>
      <c r="M150">
        <v>40</v>
      </c>
    </row>
    <row r="151" spans="1:13" x14ac:dyDescent="0.2">
      <c r="A151" t="s">
        <v>409</v>
      </c>
      <c r="B151" t="s">
        <v>1073</v>
      </c>
      <c r="C151" t="s">
        <v>1155</v>
      </c>
      <c r="D151" t="s">
        <v>71</v>
      </c>
      <c r="E151" t="s">
        <v>1144</v>
      </c>
      <c r="F151" s="1">
        <v>17.651814000000002</v>
      </c>
      <c r="G151" s="1">
        <v>17.686779022216797</v>
      </c>
      <c r="H151" s="1">
        <v>4.945005476474762E-2</v>
      </c>
      <c r="I151" s="23">
        <f>POWER(10,((F151-40.566)/-3.7937))</f>
        <v>1096636.5982776373</v>
      </c>
      <c r="L151">
        <v>1</v>
      </c>
      <c r="M151">
        <v>40</v>
      </c>
    </row>
    <row r="152" spans="1:13" x14ac:dyDescent="0.2">
      <c r="A152" t="s">
        <v>441</v>
      </c>
      <c r="B152" t="s">
        <v>1074</v>
      </c>
      <c r="C152" t="s">
        <v>1155</v>
      </c>
      <c r="D152" t="s">
        <v>71</v>
      </c>
      <c r="E152" t="s">
        <v>1144</v>
      </c>
      <c r="F152" s="1">
        <v>18.318491000000002</v>
      </c>
      <c r="G152" s="1">
        <v>18.291202545166016</v>
      </c>
      <c r="H152" s="1">
        <v>3.8593027740716934E-2</v>
      </c>
      <c r="I152" s="23">
        <f>POWER(10,((F152-40.566)/-3.7937))</f>
        <v>731694.97679768468</v>
      </c>
      <c r="J152" s="23">
        <f t="shared" ref="J152" si="111">AVERAGE(I152:I153)</f>
        <v>744017.27137999842</v>
      </c>
      <c r="K152" s="23">
        <f t="shared" ref="K152" si="112">STDEV(I152:I153)</f>
        <v>17426.356117864525</v>
      </c>
      <c r="L152">
        <v>1</v>
      </c>
      <c r="M152">
        <v>40</v>
      </c>
    </row>
    <row r="153" spans="1:13" x14ac:dyDescent="0.2">
      <c r="A153" t="s">
        <v>480</v>
      </c>
      <c r="B153" t="s">
        <v>1074</v>
      </c>
      <c r="C153" t="s">
        <v>1155</v>
      </c>
      <c r="D153" t="s">
        <v>71</v>
      </c>
      <c r="E153" t="s">
        <v>1144</v>
      </c>
      <c r="F153" s="1">
        <v>18.263912000000001</v>
      </c>
      <c r="G153" s="1">
        <v>18.291202545166016</v>
      </c>
      <c r="H153" s="1">
        <v>3.8593027740716934E-2</v>
      </c>
      <c r="I153" s="23">
        <f>POWER(10,((F153-40.566)/-3.7937))</f>
        <v>756339.56596231204</v>
      </c>
      <c r="L153">
        <v>1</v>
      </c>
      <c r="M153">
        <v>40</v>
      </c>
    </row>
    <row r="154" spans="1:13" x14ac:dyDescent="0.2">
      <c r="A154" t="s">
        <v>512</v>
      </c>
      <c r="B154" t="s">
        <v>1075</v>
      </c>
      <c r="C154" t="s">
        <v>1155</v>
      </c>
      <c r="D154" t="s">
        <v>71</v>
      </c>
      <c r="E154" t="s">
        <v>1144</v>
      </c>
      <c r="F154" s="1">
        <v>18.11842</v>
      </c>
      <c r="G154" s="1">
        <v>18.012523651123047</v>
      </c>
      <c r="H154" s="1">
        <v>0.149760901927948</v>
      </c>
      <c r="I154" s="23">
        <f>POWER(10,((F154-40.566)/-3.7937))</f>
        <v>826166.86018803262</v>
      </c>
      <c r="J154" s="23">
        <f t="shared" ref="J154" si="113">AVERAGE(I154:I155)</f>
        <v>882832.13820810022</v>
      </c>
      <c r="K154" s="23">
        <f t="shared" ref="K154" si="114">STDEV(I154:I155)</f>
        <v>80136.804691621655</v>
      </c>
      <c r="L154">
        <v>1</v>
      </c>
      <c r="M154">
        <v>40</v>
      </c>
    </row>
    <row r="155" spans="1:13" x14ac:dyDescent="0.2">
      <c r="A155" t="s">
        <v>550</v>
      </c>
      <c r="B155" t="s">
        <v>1075</v>
      </c>
      <c r="C155" t="s">
        <v>1155</v>
      </c>
      <c r="D155" t="s">
        <v>71</v>
      </c>
      <c r="E155" t="s">
        <v>1144</v>
      </c>
      <c r="F155" s="1">
        <v>17.906625999999999</v>
      </c>
      <c r="G155" s="1">
        <v>18.012523651123047</v>
      </c>
      <c r="H155" s="1">
        <v>0.149760901927948</v>
      </c>
      <c r="I155" s="23">
        <f>POWER(10,((F155-40.566)/-3.7937))</f>
        <v>939497.41622816783</v>
      </c>
      <c r="L155">
        <v>1</v>
      </c>
      <c r="M155">
        <v>40</v>
      </c>
    </row>
    <row r="156" spans="1:13" x14ac:dyDescent="0.2">
      <c r="A156" t="s">
        <v>582</v>
      </c>
      <c r="B156" t="s">
        <v>1076</v>
      </c>
      <c r="C156" t="s">
        <v>1155</v>
      </c>
      <c r="D156" t="s">
        <v>71</v>
      </c>
      <c r="E156" t="s">
        <v>1144</v>
      </c>
      <c r="F156" s="1">
        <v>33.910260000000001</v>
      </c>
      <c r="G156" s="1">
        <v>33.678977966308594</v>
      </c>
      <c r="H156" s="1">
        <v>0.3270784318447113</v>
      </c>
      <c r="I156" s="23">
        <f>POWER(10,((F156-40.566)/-3.7937))</f>
        <v>56.80926476759101</v>
      </c>
      <c r="J156" s="23">
        <f t="shared" ref="J156" si="115">AVERAGE(I156:I157)</f>
        <v>66.015870776791331</v>
      </c>
      <c r="K156" s="23">
        <f t="shared" ref="K156" si="116">STDEV(I156:I157)</f>
        <v>13.020107081636775</v>
      </c>
      <c r="L156">
        <v>1</v>
      </c>
      <c r="M156">
        <v>40</v>
      </c>
    </row>
    <row r="157" spans="1:13" x14ac:dyDescent="0.2">
      <c r="A157" t="s">
        <v>619</v>
      </c>
      <c r="B157" t="s">
        <v>1076</v>
      </c>
      <c r="C157" t="s">
        <v>1155</v>
      </c>
      <c r="D157" t="s">
        <v>71</v>
      </c>
      <c r="E157" t="s">
        <v>1144</v>
      </c>
      <c r="F157" s="1">
        <v>33.447699999999998</v>
      </c>
      <c r="G157" s="1">
        <v>33.678977966308594</v>
      </c>
      <c r="H157" s="1">
        <v>0.3270784318447113</v>
      </c>
      <c r="I157" s="23">
        <f>POWER(10,((F157-40.566)/-3.7937))</f>
        <v>75.22247678599166</v>
      </c>
      <c r="L157">
        <v>1</v>
      </c>
      <c r="M157">
        <v>40</v>
      </c>
    </row>
    <row r="158" spans="1:13" x14ac:dyDescent="0.2">
      <c r="A158" t="s">
        <v>89</v>
      </c>
      <c r="B158" t="s">
        <v>1077</v>
      </c>
      <c r="C158" t="s">
        <v>1155</v>
      </c>
      <c r="D158" t="s">
        <v>71</v>
      </c>
      <c r="E158" t="s">
        <v>1144</v>
      </c>
      <c r="F158" s="1">
        <v>31.77093</v>
      </c>
      <c r="G158" s="1">
        <v>31.719760894775391</v>
      </c>
      <c r="H158" s="1">
        <v>7.2363100945949554E-2</v>
      </c>
      <c r="I158" s="23">
        <f>POWER(10,((F158-40.566)/-3.7937))</f>
        <v>208.13046846856932</v>
      </c>
      <c r="J158" s="23">
        <f t="shared" ref="J158" si="117">AVERAGE(I158:I159)</f>
        <v>214.79934990975022</v>
      </c>
      <c r="K158" s="23">
        <f t="shared" ref="K158" si="118">STDEV(I158:I159)</f>
        <v>9.4312225799762608</v>
      </c>
      <c r="L158">
        <v>1</v>
      </c>
      <c r="M158">
        <v>40</v>
      </c>
    </row>
    <row r="159" spans="1:13" x14ac:dyDescent="0.2">
      <c r="A159" t="s">
        <v>127</v>
      </c>
      <c r="B159" t="s">
        <v>1077</v>
      </c>
      <c r="C159" t="s">
        <v>1155</v>
      </c>
      <c r="D159" t="s">
        <v>71</v>
      </c>
      <c r="E159" t="s">
        <v>1144</v>
      </c>
      <c r="F159" s="1">
        <v>31.668592</v>
      </c>
      <c r="G159" s="1">
        <v>31.719760894775391</v>
      </c>
      <c r="H159" s="1">
        <v>7.2363100945949554E-2</v>
      </c>
      <c r="I159" s="23">
        <f>POWER(10,((F159-40.566)/-3.7937))</f>
        <v>221.46823135093112</v>
      </c>
      <c r="L159">
        <v>1</v>
      </c>
      <c r="M159">
        <v>40</v>
      </c>
    </row>
    <row r="160" spans="1:13" x14ac:dyDescent="0.2">
      <c r="A160" t="s">
        <v>160</v>
      </c>
      <c r="B160" t="s">
        <v>1078</v>
      </c>
      <c r="C160" t="s">
        <v>1155</v>
      </c>
      <c r="D160" t="s">
        <v>71</v>
      </c>
      <c r="E160" t="s">
        <v>1144</v>
      </c>
      <c r="F160" s="1">
        <v>31.512505999999998</v>
      </c>
      <c r="G160" s="1">
        <v>31.455207824707031</v>
      </c>
      <c r="H160" s="1">
        <v>8.1031195819377899E-2</v>
      </c>
      <c r="I160" s="23">
        <f>POWER(10,((F160-40.566)/-3.7937))</f>
        <v>243.47530138233557</v>
      </c>
      <c r="J160" s="23">
        <f t="shared" ref="J160" si="119">AVERAGE(I160:I161)</f>
        <v>252.24398005793495</v>
      </c>
      <c r="K160" s="23">
        <f t="shared" ref="K160" si="120">STDEV(I160:I161)</f>
        <v>12.400784307124367</v>
      </c>
      <c r="L160">
        <v>1</v>
      </c>
      <c r="M160">
        <v>40</v>
      </c>
    </row>
    <row r="161" spans="1:13" x14ac:dyDescent="0.2">
      <c r="A161" t="s">
        <v>197</v>
      </c>
      <c r="B161" t="s">
        <v>1078</v>
      </c>
      <c r="C161" t="s">
        <v>1155</v>
      </c>
      <c r="D161" t="s">
        <v>71</v>
      </c>
      <c r="E161" t="s">
        <v>1144</v>
      </c>
      <c r="F161" s="1">
        <v>31.397911000000001</v>
      </c>
      <c r="G161" s="1">
        <v>31.455207824707031</v>
      </c>
      <c r="H161" s="1">
        <v>8.1031195819377899E-2</v>
      </c>
      <c r="I161" s="23">
        <f>POWER(10,((F161-40.566)/-3.7937))</f>
        <v>261.01265873353429</v>
      </c>
      <c r="L161">
        <v>1</v>
      </c>
      <c r="M161">
        <v>40</v>
      </c>
    </row>
    <row r="162" spans="1:13" x14ac:dyDescent="0.2">
      <c r="A162" t="s">
        <v>230</v>
      </c>
      <c r="B162" t="s">
        <v>1079</v>
      </c>
      <c r="C162" t="s">
        <v>1155</v>
      </c>
      <c r="D162" t="s">
        <v>71</v>
      </c>
      <c r="E162" t="s">
        <v>1144</v>
      </c>
      <c r="F162" s="1">
        <v>20.262747000000001</v>
      </c>
      <c r="G162" s="1">
        <v>20.22465705871582</v>
      </c>
      <c r="H162" s="1">
        <v>5.3867045789957047E-2</v>
      </c>
      <c r="I162" s="23">
        <f>POWER(10,((F162-40.566)/-3.7937))</f>
        <v>224819.55992528421</v>
      </c>
      <c r="J162" s="23">
        <f t="shared" ref="J162" si="121">AVERAGE(I162:I163)</f>
        <v>230139.13308486395</v>
      </c>
      <c r="K162" s="23">
        <f t="shared" ref="K162" si="122">STDEV(I162:I163)</f>
        <v>7523.0125083135863</v>
      </c>
      <c r="L162">
        <v>1</v>
      </c>
      <c r="M162">
        <v>40</v>
      </c>
    </row>
    <row r="163" spans="1:13" x14ac:dyDescent="0.2">
      <c r="A163" t="s">
        <v>268</v>
      </c>
      <c r="B163" t="s">
        <v>1079</v>
      </c>
      <c r="C163" t="s">
        <v>1155</v>
      </c>
      <c r="D163" t="s">
        <v>71</v>
      </c>
      <c r="E163" t="s">
        <v>1144</v>
      </c>
      <c r="F163" s="1">
        <v>20.186567</v>
      </c>
      <c r="G163" s="1">
        <v>20.22465705871582</v>
      </c>
      <c r="H163" s="1">
        <v>5.3867045789957047E-2</v>
      </c>
      <c r="I163" s="23">
        <f>POWER(10,((F163-40.566)/-3.7937))</f>
        <v>235458.70624444372</v>
      </c>
      <c r="L163">
        <v>1</v>
      </c>
      <c r="M163">
        <v>40</v>
      </c>
    </row>
    <row r="164" spans="1:13" x14ac:dyDescent="0.2">
      <c r="A164" t="s">
        <v>301</v>
      </c>
      <c r="B164" t="s">
        <v>1080</v>
      </c>
      <c r="C164" t="s">
        <v>1155</v>
      </c>
      <c r="D164" t="s">
        <v>71</v>
      </c>
      <c r="E164" t="s">
        <v>1144</v>
      </c>
      <c r="F164" s="1">
        <v>20.576377999999998</v>
      </c>
      <c r="G164" s="1">
        <v>20.545562744140625</v>
      </c>
      <c r="H164" s="1">
        <v>4.3579168617725372E-2</v>
      </c>
      <c r="I164" s="23">
        <f>POWER(10,((F164-40.566)/-3.7937))</f>
        <v>185849.99723879711</v>
      </c>
      <c r="J164" s="23">
        <f t="shared" ref="J164" si="123">AVERAGE(I164:I165)</f>
        <v>189391.80864234257</v>
      </c>
      <c r="K164" s="23">
        <f t="shared" ref="K164" si="124">STDEV(I164:I165)</f>
        <v>5008.8777222616618</v>
      </c>
      <c r="L164">
        <v>1</v>
      </c>
      <c r="M164">
        <v>40</v>
      </c>
    </row>
    <row r="165" spans="1:13" x14ac:dyDescent="0.2">
      <c r="A165" t="s">
        <v>339</v>
      </c>
      <c r="B165" t="s">
        <v>1080</v>
      </c>
      <c r="C165" t="s">
        <v>1155</v>
      </c>
      <c r="D165" t="s">
        <v>71</v>
      </c>
      <c r="E165" t="s">
        <v>1144</v>
      </c>
      <c r="F165" s="1">
        <v>20.514748000000001</v>
      </c>
      <c r="G165" s="1">
        <v>20.545562744140625</v>
      </c>
      <c r="H165" s="1">
        <v>4.3579168617725372E-2</v>
      </c>
      <c r="I165" s="23">
        <f>POWER(10,((F165-40.566)/-3.7937))</f>
        <v>192933.620045888</v>
      </c>
      <c r="L165">
        <v>1</v>
      </c>
      <c r="M165">
        <v>40</v>
      </c>
    </row>
    <row r="166" spans="1:13" x14ac:dyDescent="0.2">
      <c r="A166" t="s">
        <v>372</v>
      </c>
      <c r="B166" t="s">
        <v>1081</v>
      </c>
      <c r="C166" t="s">
        <v>1155</v>
      </c>
      <c r="D166" t="s">
        <v>71</v>
      </c>
      <c r="E166" t="s">
        <v>1144</v>
      </c>
      <c r="F166" s="1">
        <v>33.170895000000002</v>
      </c>
      <c r="G166" s="1">
        <v>32.912925720214844</v>
      </c>
      <c r="H166" s="1">
        <v>0.36482042074203491</v>
      </c>
      <c r="I166" s="23">
        <f>POWER(10,((F166-40.566)/-3.7937))</f>
        <v>88.984019071104782</v>
      </c>
      <c r="J166" s="23">
        <f t="shared" ref="J166" si="125">AVERAGE(I166:I167)</f>
        <v>105.34471062212185</v>
      </c>
      <c r="K166" s="23">
        <f t="shared" ref="K166" si="126">STDEV(I166:I167)</f>
        <v>23.137511881251381</v>
      </c>
      <c r="L166">
        <v>1</v>
      </c>
      <c r="M166">
        <v>40</v>
      </c>
    </row>
    <row r="167" spans="1:13" x14ac:dyDescent="0.2">
      <c r="A167" t="s">
        <v>410</v>
      </c>
      <c r="B167" t="s">
        <v>1081</v>
      </c>
      <c r="C167" t="s">
        <v>1155</v>
      </c>
      <c r="D167" t="s">
        <v>71</v>
      </c>
      <c r="E167" t="s">
        <v>1144</v>
      </c>
      <c r="F167" s="1">
        <v>32.654960000000003</v>
      </c>
      <c r="G167" s="1">
        <v>32.912925720214844</v>
      </c>
      <c r="H167" s="1">
        <v>0.36482042074203491</v>
      </c>
      <c r="I167" s="23">
        <f>POWER(10,((F167-40.566)/-3.7937))</f>
        <v>121.70540217313894</v>
      </c>
      <c r="L167">
        <v>1</v>
      </c>
      <c r="M167">
        <v>40</v>
      </c>
    </row>
    <row r="168" spans="1:13" x14ac:dyDescent="0.2">
      <c r="A168" t="s">
        <v>443</v>
      </c>
      <c r="B168" t="s">
        <v>1082</v>
      </c>
      <c r="C168" t="s">
        <v>1155</v>
      </c>
      <c r="D168" t="s">
        <v>71</v>
      </c>
      <c r="E168" t="s">
        <v>1144</v>
      </c>
      <c r="F168" s="1">
        <v>18.326889999999999</v>
      </c>
      <c r="G168" s="1">
        <v>18.176235198974609</v>
      </c>
      <c r="H168" s="1">
        <v>0.21305805444717407</v>
      </c>
      <c r="I168" s="23">
        <f>POWER(10,((F168-40.566)/-3.7937))</f>
        <v>727974.45492234256</v>
      </c>
      <c r="J168" s="23">
        <f t="shared" ref="J168" si="127">AVERAGE(I168:I169)</f>
        <v>801015.62943775021</v>
      </c>
      <c r="K168" s="23">
        <f t="shared" ref="K168" si="128">STDEV(I168:I169)</f>
        <v>103295.81961134949</v>
      </c>
      <c r="L168">
        <v>1</v>
      </c>
      <c r="M168">
        <v>40</v>
      </c>
    </row>
    <row r="169" spans="1:13" x14ac:dyDescent="0.2">
      <c r="A169" t="s">
        <v>481</v>
      </c>
      <c r="B169" t="s">
        <v>1082</v>
      </c>
      <c r="C169" t="s">
        <v>1155</v>
      </c>
      <c r="D169" t="s">
        <v>71</v>
      </c>
      <c r="E169" t="s">
        <v>1144</v>
      </c>
      <c r="F169" s="1">
        <v>18.025580999999999</v>
      </c>
      <c r="G169" s="1">
        <v>18.176235198974609</v>
      </c>
      <c r="H169" s="1">
        <v>0.21305805444717407</v>
      </c>
      <c r="I169" s="23">
        <f>POWER(10,((F169-40.566)/-3.7937))</f>
        <v>874056.80395315774</v>
      </c>
      <c r="L169">
        <v>1</v>
      </c>
      <c r="M169">
        <v>40</v>
      </c>
    </row>
    <row r="170" spans="1:13" x14ac:dyDescent="0.2">
      <c r="A170" t="s">
        <v>514</v>
      </c>
      <c r="B170" t="s">
        <v>1083</v>
      </c>
      <c r="C170" t="s">
        <v>1155</v>
      </c>
      <c r="D170" t="s">
        <v>71</v>
      </c>
      <c r="E170" t="s">
        <v>1144</v>
      </c>
      <c r="F170" s="1">
        <v>35.485660000000003</v>
      </c>
      <c r="G170" s="1">
        <v>35.544342041015625</v>
      </c>
      <c r="H170" s="1">
        <v>8.2990854978561401E-2</v>
      </c>
      <c r="I170" s="23">
        <f>POWER(10,((F170-40.566)/-3.7937))</f>
        <v>21.834927366566188</v>
      </c>
      <c r="J170" s="23">
        <f t="shared" ref="J170" si="129">AVERAGE(I170:I171)</f>
        <v>21.084266777572996</v>
      </c>
      <c r="K170" s="23">
        <f t="shared" ref="K170" si="130">STDEV(I170:I171)</f>
        <v>1.0615943856931476</v>
      </c>
      <c r="L170">
        <v>1</v>
      </c>
      <c r="M170">
        <v>40</v>
      </c>
    </row>
    <row r="171" spans="1:13" x14ac:dyDescent="0.2">
      <c r="A171" t="s">
        <v>551</v>
      </c>
      <c r="B171" t="s">
        <v>1083</v>
      </c>
      <c r="C171" t="s">
        <v>1155</v>
      </c>
      <c r="D171" t="s">
        <v>71</v>
      </c>
      <c r="E171" t="s">
        <v>1144</v>
      </c>
      <c r="F171" s="1">
        <v>35.603026999999997</v>
      </c>
      <c r="G171" s="1">
        <v>35.544342041015625</v>
      </c>
      <c r="H171" s="1">
        <v>8.2990854978561401E-2</v>
      </c>
      <c r="I171" s="23">
        <f>POWER(10,((F171-40.566)/-3.7937))</f>
        <v>20.333606188579804</v>
      </c>
      <c r="L171">
        <v>1</v>
      </c>
      <c r="M171">
        <v>40</v>
      </c>
    </row>
    <row r="172" spans="1:13" x14ac:dyDescent="0.2">
      <c r="A172" t="s">
        <v>584</v>
      </c>
      <c r="B172" t="s">
        <v>1084</v>
      </c>
      <c r="C172" t="s">
        <v>1155</v>
      </c>
      <c r="D172" t="s">
        <v>71</v>
      </c>
      <c r="E172" t="s">
        <v>1144</v>
      </c>
      <c r="F172" s="1">
        <v>31.580061000000001</v>
      </c>
      <c r="G172" s="1">
        <v>32.006988525390625</v>
      </c>
      <c r="H172" s="1">
        <v>0.60376811027526855</v>
      </c>
      <c r="I172" s="23">
        <f>POWER(10,((F172-40.566)/-3.7937))</f>
        <v>233.69410542846228</v>
      </c>
      <c r="J172" s="23">
        <f t="shared" ref="J172" si="131">AVERAGE(I172:I173)</f>
        <v>186.43682344192899</v>
      </c>
      <c r="K172" s="23">
        <f t="shared" ref="K172" si="132">STDEV(I172:I173)</f>
        <v>66.831889106245043</v>
      </c>
      <c r="L172">
        <v>1</v>
      </c>
      <c r="M172">
        <v>40</v>
      </c>
    </row>
    <row r="173" spans="1:13" x14ac:dyDescent="0.2">
      <c r="A173" t="s">
        <v>620</v>
      </c>
      <c r="B173" t="s">
        <v>1084</v>
      </c>
      <c r="C173" t="s">
        <v>1155</v>
      </c>
      <c r="D173" t="s">
        <v>71</v>
      </c>
      <c r="E173" t="s">
        <v>1144</v>
      </c>
      <c r="F173" s="1">
        <v>32.433917999999998</v>
      </c>
      <c r="G173" s="1">
        <v>32.006988525390625</v>
      </c>
      <c r="H173" s="1">
        <v>0.60376811027526855</v>
      </c>
      <c r="I173" s="23">
        <f>POWER(10,((F173-40.566)/-3.7937))</f>
        <v>139.17954145539568</v>
      </c>
      <c r="L173">
        <v>1</v>
      </c>
      <c r="M173">
        <v>40</v>
      </c>
    </row>
    <row r="174" spans="1:13" x14ac:dyDescent="0.2">
      <c r="A174" t="s">
        <v>91</v>
      </c>
      <c r="B174" t="s">
        <v>1085</v>
      </c>
      <c r="C174" t="s">
        <v>1155</v>
      </c>
      <c r="D174" t="s">
        <v>71</v>
      </c>
      <c r="E174" t="s">
        <v>1144</v>
      </c>
      <c r="F174" s="1">
        <v>20.342714000000001</v>
      </c>
      <c r="G174" s="1">
        <v>20.326251983642578</v>
      </c>
      <c r="H174" s="1">
        <v>2.3279896005988121E-2</v>
      </c>
      <c r="I174" s="23">
        <f>POWER(10,((F174-40.566)/-3.7937))</f>
        <v>214168.30493603626</v>
      </c>
      <c r="J174" s="23">
        <f t="shared" ref="J174" si="133">AVERAGE(I174:I175)</f>
        <v>216329.58167542517</v>
      </c>
      <c r="K174" s="23">
        <f t="shared" ref="K174" si="134">STDEV(I174:I175)</f>
        <v>3056.5068768852948</v>
      </c>
      <c r="L174">
        <v>1</v>
      </c>
      <c r="M174">
        <v>40</v>
      </c>
    </row>
    <row r="175" spans="1:13" x14ac:dyDescent="0.2">
      <c r="A175" t="s">
        <v>128</v>
      </c>
      <c r="B175" t="s">
        <v>1085</v>
      </c>
      <c r="C175" t="s">
        <v>1155</v>
      </c>
      <c r="D175" t="s">
        <v>71</v>
      </c>
      <c r="E175" t="s">
        <v>1144</v>
      </c>
      <c r="F175" s="1">
        <v>20.309792000000002</v>
      </c>
      <c r="G175" s="1">
        <v>20.326251983642578</v>
      </c>
      <c r="H175" s="1">
        <v>2.3279896005988121E-2</v>
      </c>
      <c r="I175" s="23">
        <f>POWER(10,((F175-40.566)/-3.7937))</f>
        <v>218490.85841481408</v>
      </c>
      <c r="L175">
        <v>1</v>
      </c>
      <c r="M175">
        <v>40</v>
      </c>
    </row>
    <row r="176" spans="1:13" x14ac:dyDescent="0.2">
      <c r="A176" t="s">
        <v>162</v>
      </c>
      <c r="B176" t="s">
        <v>1086</v>
      </c>
      <c r="C176" t="s">
        <v>1155</v>
      </c>
      <c r="D176" t="s">
        <v>71</v>
      </c>
      <c r="E176" t="s">
        <v>1144</v>
      </c>
      <c r="F176" s="1">
        <v>19.917114000000002</v>
      </c>
      <c r="G176" s="1">
        <v>19.892253875732422</v>
      </c>
      <c r="H176" s="1">
        <v>3.515654057264328E-2</v>
      </c>
      <c r="I176" s="23">
        <f>POWER(10,((F176-40.566)/-3.7937))</f>
        <v>277294.45934726566</v>
      </c>
      <c r="J176" s="23">
        <f t="shared" ref="J176" si="135">AVERAGE(I176:I177)</f>
        <v>281542.17661248858</v>
      </c>
      <c r="K176" s="23">
        <f t="shared" ref="K176" si="136">STDEV(I176:I177)</f>
        <v>6007.1793656045656</v>
      </c>
      <c r="L176">
        <v>1</v>
      </c>
      <c r="M176">
        <v>40</v>
      </c>
    </row>
    <row r="177" spans="1:13" x14ac:dyDescent="0.2">
      <c r="A177" t="s">
        <v>198</v>
      </c>
      <c r="B177" t="s">
        <v>1086</v>
      </c>
      <c r="C177" t="s">
        <v>1155</v>
      </c>
      <c r="D177" t="s">
        <v>71</v>
      </c>
      <c r="E177" t="s">
        <v>1144</v>
      </c>
      <c r="F177" s="1">
        <v>19.867394999999998</v>
      </c>
      <c r="G177" s="1">
        <v>19.892253875732422</v>
      </c>
      <c r="H177" s="1">
        <v>3.515654057264328E-2</v>
      </c>
      <c r="I177" s="23">
        <f>POWER(10,((F177-40.566)/-3.7937))</f>
        <v>285789.89387771144</v>
      </c>
      <c r="L177">
        <v>1</v>
      </c>
      <c r="M177">
        <v>40</v>
      </c>
    </row>
    <row r="178" spans="1:13" x14ac:dyDescent="0.2">
      <c r="A178" t="s">
        <v>232</v>
      </c>
      <c r="B178" t="s">
        <v>1087</v>
      </c>
      <c r="C178" t="s">
        <v>1155</v>
      </c>
      <c r="D178" t="s">
        <v>71</v>
      </c>
      <c r="E178" t="s">
        <v>1144</v>
      </c>
      <c r="F178" s="1">
        <v>33.352027999999997</v>
      </c>
      <c r="G178" s="1">
        <v>33.063514709472656</v>
      </c>
      <c r="H178" s="1">
        <v>0.40801656246185303</v>
      </c>
      <c r="I178" s="23">
        <f>POWER(10,((F178-40.566)/-3.7937))</f>
        <v>79.71981476973653</v>
      </c>
      <c r="J178" s="23">
        <f t="shared" ref="J178" si="137">AVERAGE(I178:I179)</f>
        <v>96.436476737407844</v>
      </c>
      <c r="K178" s="23">
        <f t="shared" ref="K178" si="138">STDEV(I178:I179)</f>
        <v>23.640930072287212</v>
      </c>
      <c r="L178">
        <v>1</v>
      </c>
      <c r="M178">
        <v>40</v>
      </c>
    </row>
    <row r="179" spans="1:13" x14ac:dyDescent="0.2">
      <c r="A179" t="s">
        <v>269</v>
      </c>
      <c r="B179" t="s">
        <v>1087</v>
      </c>
      <c r="C179" t="s">
        <v>1155</v>
      </c>
      <c r="D179" t="s">
        <v>71</v>
      </c>
      <c r="E179" t="s">
        <v>1144</v>
      </c>
      <c r="F179" s="1">
        <v>32.775005</v>
      </c>
      <c r="G179" s="1">
        <v>33.063514709472656</v>
      </c>
      <c r="H179" s="1">
        <v>0.40801656246185303</v>
      </c>
      <c r="I179" s="23">
        <f>POWER(10,((F179-40.566)/-3.7937))</f>
        <v>113.15313870507914</v>
      </c>
      <c r="L179">
        <v>1</v>
      </c>
      <c r="M179">
        <v>40</v>
      </c>
    </row>
    <row r="180" spans="1:13" x14ac:dyDescent="0.2">
      <c r="A180" t="s">
        <v>303</v>
      </c>
      <c r="B180" t="s">
        <v>1088</v>
      </c>
      <c r="C180" t="s">
        <v>1155</v>
      </c>
      <c r="D180" t="s">
        <v>71</v>
      </c>
      <c r="E180" t="s">
        <v>1144</v>
      </c>
      <c r="F180" s="1">
        <v>18.934341</v>
      </c>
      <c r="G180" s="1">
        <v>18.913509368896484</v>
      </c>
      <c r="H180" s="1">
        <v>2.945963479578495E-2</v>
      </c>
      <c r="I180" s="23">
        <f>POWER(10,((F180-40.566)/-3.7937))</f>
        <v>503494.98578766576</v>
      </c>
      <c r="J180" s="23">
        <f t="shared" ref="J180" si="139">AVERAGE(I180:I181)</f>
        <v>509941.87092151545</v>
      </c>
      <c r="K180" s="23">
        <f t="shared" ref="K180" si="140">STDEV(I180:I181)</f>
        <v>9117.2723913517166</v>
      </c>
      <c r="L180">
        <v>1</v>
      </c>
      <c r="M180">
        <v>40</v>
      </c>
    </row>
    <row r="181" spans="1:13" x14ac:dyDescent="0.2">
      <c r="A181" t="s">
        <v>340</v>
      </c>
      <c r="B181" t="s">
        <v>1088</v>
      </c>
      <c r="C181" t="s">
        <v>1155</v>
      </c>
      <c r="D181" t="s">
        <v>71</v>
      </c>
      <c r="E181" t="s">
        <v>1144</v>
      </c>
      <c r="F181" s="1">
        <v>18.892679999999999</v>
      </c>
      <c r="G181" s="1">
        <v>18.913509368896484</v>
      </c>
      <c r="H181" s="1">
        <v>2.945963479578495E-2</v>
      </c>
      <c r="I181" s="23">
        <f>POWER(10,((F181-40.566)/-3.7937))</f>
        <v>516388.75605536514</v>
      </c>
      <c r="L181">
        <v>1</v>
      </c>
      <c r="M181">
        <v>40</v>
      </c>
    </row>
    <row r="182" spans="1:13" x14ac:dyDescent="0.2">
      <c r="A182" t="s">
        <v>374</v>
      </c>
      <c r="B182" t="s">
        <v>1089</v>
      </c>
      <c r="C182" t="s">
        <v>1155</v>
      </c>
      <c r="D182" t="s">
        <v>71</v>
      </c>
      <c r="E182" t="s">
        <v>1144</v>
      </c>
      <c r="F182" s="1">
        <v>16.461659999999998</v>
      </c>
      <c r="G182" s="1">
        <v>16.389446258544922</v>
      </c>
      <c r="H182" s="1">
        <v>0.10212619602680206</v>
      </c>
      <c r="I182" s="23">
        <f>POWER(10,((F182-40.566)/-3.7937))</f>
        <v>2258298.0989959133</v>
      </c>
      <c r="J182" s="23">
        <f t="shared" ref="J182" si="141">AVERAGE(I182:I183)</f>
        <v>2361747.9005107433</v>
      </c>
      <c r="K182" s="23">
        <f t="shared" ref="K182" si="142">STDEV(I182:I183)</f>
        <v>146300.11232707731</v>
      </c>
      <c r="L182">
        <v>1</v>
      </c>
      <c r="M182">
        <v>40</v>
      </c>
    </row>
    <row r="183" spans="1:13" x14ac:dyDescent="0.2">
      <c r="A183" t="s">
        <v>411</v>
      </c>
      <c r="B183" t="s">
        <v>1089</v>
      </c>
      <c r="C183" t="s">
        <v>1155</v>
      </c>
      <c r="D183" t="s">
        <v>71</v>
      </c>
      <c r="E183" t="s">
        <v>1144</v>
      </c>
      <c r="F183" s="1">
        <v>16.317232000000001</v>
      </c>
      <c r="G183" s="1">
        <v>16.389446258544922</v>
      </c>
      <c r="H183" s="1">
        <v>0.10212619602680206</v>
      </c>
      <c r="I183" s="23">
        <f>POWER(10,((F183-40.566)/-3.7937))</f>
        <v>2465197.7020255732</v>
      </c>
      <c r="L183">
        <v>1</v>
      </c>
      <c r="M183">
        <v>40</v>
      </c>
    </row>
    <row r="184" spans="1:13" x14ac:dyDescent="0.2">
      <c r="A184" t="s">
        <v>445</v>
      </c>
      <c r="B184" t="s">
        <v>1090</v>
      </c>
      <c r="C184" t="s">
        <v>1155</v>
      </c>
      <c r="D184" t="s">
        <v>71</v>
      </c>
      <c r="E184" t="s">
        <v>1144</v>
      </c>
      <c r="F184" s="1">
        <v>28.228670000000001</v>
      </c>
      <c r="G184" s="1">
        <v>28.062229156494141</v>
      </c>
      <c r="H184" s="1">
        <v>0.23538441956043243</v>
      </c>
      <c r="I184" s="23">
        <f>POWER(10,((F184-40.566)/-3.7937))</f>
        <v>1786.7235358773532</v>
      </c>
      <c r="J184" s="23">
        <f t="shared" ref="J184" si="143">AVERAGE(I184:I185)</f>
        <v>1986.7487270338947</v>
      </c>
      <c r="K184" s="23">
        <f t="shared" ref="K184" si="144">STDEV(I184:I185)</f>
        <v>282.87833814985208</v>
      </c>
      <c r="L184">
        <v>1</v>
      </c>
      <c r="M184">
        <v>40</v>
      </c>
    </row>
    <row r="185" spans="1:13" x14ac:dyDescent="0.2">
      <c r="A185" t="s">
        <v>482</v>
      </c>
      <c r="B185" t="s">
        <v>1090</v>
      </c>
      <c r="C185" t="s">
        <v>1155</v>
      </c>
      <c r="D185" t="s">
        <v>71</v>
      </c>
      <c r="E185" t="s">
        <v>1144</v>
      </c>
      <c r="F185" s="1">
        <v>27.895786000000001</v>
      </c>
      <c r="G185" s="1">
        <v>28.062229156494141</v>
      </c>
      <c r="H185" s="1">
        <v>0.23538441956043243</v>
      </c>
      <c r="I185" s="23">
        <f>POWER(10,((F185-40.566)/-3.7937))</f>
        <v>2186.7739181904362</v>
      </c>
      <c r="L185">
        <v>1</v>
      </c>
      <c r="M185">
        <v>40</v>
      </c>
    </row>
    <row r="186" spans="1:13" x14ac:dyDescent="0.2">
      <c r="A186" t="s">
        <v>516</v>
      </c>
      <c r="B186" t="s">
        <v>1091</v>
      </c>
      <c r="C186" t="s">
        <v>1155</v>
      </c>
      <c r="D186" t="s">
        <v>71</v>
      </c>
      <c r="E186" t="s">
        <v>1144</v>
      </c>
      <c r="F186" s="1">
        <v>19.917581999999999</v>
      </c>
      <c r="G186" s="1">
        <v>19.918071746826172</v>
      </c>
      <c r="H186" s="1">
        <v>6.9323135539889336E-4</v>
      </c>
      <c r="I186" s="23">
        <f>POWER(10,((F186-40.566)/-3.7937))</f>
        <v>277215.70435930759</v>
      </c>
      <c r="J186" s="23">
        <f t="shared" ref="J186" si="145">AVERAGE(I186:I187)</f>
        <v>277133.28343917197</v>
      </c>
      <c r="K186" s="23">
        <f t="shared" ref="K186" si="146">STDEV(I186:I187)</f>
        <v>116.56078307911595</v>
      </c>
      <c r="L186">
        <v>1</v>
      </c>
      <c r="M186">
        <v>40</v>
      </c>
    </row>
    <row r="187" spans="1:13" x14ac:dyDescent="0.2">
      <c r="A187" t="s">
        <v>552</v>
      </c>
      <c r="B187" t="s">
        <v>1091</v>
      </c>
      <c r="C187" t="s">
        <v>1155</v>
      </c>
      <c r="D187" t="s">
        <v>71</v>
      </c>
      <c r="E187" t="s">
        <v>1144</v>
      </c>
      <c r="F187" s="1">
        <v>19.918562000000001</v>
      </c>
      <c r="G187" s="1">
        <v>19.918071746826172</v>
      </c>
      <c r="H187" s="1">
        <v>6.9323135539889336E-4</v>
      </c>
      <c r="I187" s="23">
        <f>POWER(10,((F187-40.566)/-3.7937))</f>
        <v>277050.86251903628</v>
      </c>
      <c r="L187">
        <v>1</v>
      </c>
      <c r="M187">
        <v>40</v>
      </c>
    </row>
    <row r="188" spans="1:13" x14ac:dyDescent="0.2">
      <c r="A188" t="s">
        <v>586</v>
      </c>
      <c r="B188" t="s">
        <v>1092</v>
      </c>
      <c r="C188" t="s">
        <v>1155</v>
      </c>
      <c r="D188" t="s">
        <v>71</v>
      </c>
      <c r="E188" t="s">
        <v>1144</v>
      </c>
      <c r="F188" s="1">
        <v>20.431059999999999</v>
      </c>
      <c r="G188" s="1">
        <v>20.388505935668945</v>
      </c>
      <c r="H188" s="1">
        <v>6.0181654989719391E-2</v>
      </c>
      <c r="I188" s="23">
        <f>POWER(10,((F188-40.566)/-3.7937))</f>
        <v>202986.72828691101</v>
      </c>
      <c r="J188" s="23">
        <f t="shared" ref="J188" si="147">AVERAGE(I188:I189)</f>
        <v>208367.33532362425</v>
      </c>
      <c r="K188" s="23">
        <f t="shared" ref="K188" si="148">STDEV(I188:I189)</f>
        <v>7609.3274451199659</v>
      </c>
      <c r="L188">
        <v>1</v>
      </c>
      <c r="M188">
        <v>40</v>
      </c>
    </row>
    <row r="189" spans="1:13" x14ac:dyDescent="0.2">
      <c r="A189" t="s">
        <v>621</v>
      </c>
      <c r="B189" t="s">
        <v>1092</v>
      </c>
      <c r="C189" t="s">
        <v>1155</v>
      </c>
      <c r="D189" t="s">
        <v>71</v>
      </c>
      <c r="E189" t="s">
        <v>1144</v>
      </c>
      <c r="F189" s="1">
        <v>20.345950999999999</v>
      </c>
      <c r="G189" s="1">
        <v>20.388505935668945</v>
      </c>
      <c r="H189" s="1">
        <v>6.0181654989719391E-2</v>
      </c>
      <c r="I189" s="23">
        <f>POWER(10,((F189-40.566)/-3.7937))</f>
        <v>213747.94236033747</v>
      </c>
      <c r="L189">
        <v>1</v>
      </c>
      <c r="M189">
        <v>40</v>
      </c>
    </row>
    <row r="190" spans="1:13" x14ac:dyDescent="0.2">
      <c r="A190" t="s">
        <v>68</v>
      </c>
      <c r="B190" t="s">
        <v>1093</v>
      </c>
      <c r="C190" t="s">
        <v>1155</v>
      </c>
      <c r="D190" t="s">
        <v>71</v>
      </c>
      <c r="E190" t="s">
        <v>1144</v>
      </c>
      <c r="F190" s="1">
        <v>35.065894999999998</v>
      </c>
      <c r="G190" s="1">
        <v>35.288658142089844</v>
      </c>
      <c r="H190" s="1">
        <v>0.31503453850746155</v>
      </c>
      <c r="I190" s="23">
        <f>POWER(10,((F190-40.566)/-3.7937))</f>
        <v>28.170831623855573</v>
      </c>
      <c r="J190" s="23">
        <f t="shared" ref="J190" si="149">AVERAGE(I190:I191)</f>
        <v>24.833512165699283</v>
      </c>
      <c r="K190" s="23">
        <f t="shared" ref="K190" si="150">STDEV(I190:I191)</f>
        <v>4.7196824396962551</v>
      </c>
      <c r="L190">
        <v>1</v>
      </c>
      <c r="M190">
        <v>40</v>
      </c>
    </row>
    <row r="191" spans="1:13" x14ac:dyDescent="0.2">
      <c r="A191" t="s">
        <v>118</v>
      </c>
      <c r="B191" t="s">
        <v>1093</v>
      </c>
      <c r="C191" t="s">
        <v>1155</v>
      </c>
      <c r="D191" t="s">
        <v>71</v>
      </c>
      <c r="E191" t="s">
        <v>1144</v>
      </c>
      <c r="F191" s="1">
        <v>35.511420000000001</v>
      </c>
      <c r="G191" s="1">
        <v>35.288658142089844</v>
      </c>
      <c r="H191" s="1">
        <v>0.31503453850746155</v>
      </c>
      <c r="I191" s="23">
        <f>POWER(10,((F191-40.566)/-3.7937))</f>
        <v>21.496192707542992</v>
      </c>
      <c r="L191">
        <v>1</v>
      </c>
      <c r="M191">
        <v>40</v>
      </c>
    </row>
    <row r="192" spans="1:13" x14ac:dyDescent="0.2">
      <c r="A192" t="s">
        <v>142</v>
      </c>
      <c r="B192" t="s">
        <v>1094</v>
      </c>
      <c r="C192" t="s">
        <v>1155</v>
      </c>
      <c r="D192" t="s">
        <v>71</v>
      </c>
      <c r="E192" t="s">
        <v>1144</v>
      </c>
      <c r="F192" s="1">
        <v>36.050476000000003</v>
      </c>
      <c r="G192" s="1">
        <v>35.343509674072266</v>
      </c>
      <c r="H192" s="1">
        <v>0.99980145692825317</v>
      </c>
      <c r="I192" s="23">
        <f>POWER(10,((F192-40.566)/-3.7937))</f>
        <v>15.49776711282631</v>
      </c>
      <c r="J192" s="23">
        <f t="shared" ref="J192" si="151">AVERAGE(I192:I193)</f>
        <v>26.027556949952572</v>
      </c>
      <c r="K192" s="23">
        <f t="shared" ref="K192" si="152">STDEV(I192:I193)</f>
        <v>14.891371596602344</v>
      </c>
      <c r="L192">
        <v>1</v>
      </c>
      <c r="M192">
        <v>40</v>
      </c>
    </row>
    <row r="193" spans="1:13" x14ac:dyDescent="0.2">
      <c r="A193" t="s">
        <v>188</v>
      </c>
      <c r="B193" t="s">
        <v>1094</v>
      </c>
      <c r="C193" t="s">
        <v>1155</v>
      </c>
      <c r="D193" t="s">
        <v>71</v>
      </c>
      <c r="E193" t="s">
        <v>1144</v>
      </c>
      <c r="F193" s="1">
        <v>34.636543000000003</v>
      </c>
      <c r="G193" s="1">
        <v>35.343509674072266</v>
      </c>
      <c r="H193" s="1">
        <v>0.99980145692825317</v>
      </c>
      <c r="I193" s="23">
        <f>POWER(10,((F193-40.566)/-3.7937))</f>
        <v>36.557346787078835</v>
      </c>
      <c r="L193">
        <v>1</v>
      </c>
      <c r="M193">
        <v>40</v>
      </c>
    </row>
    <row r="194" spans="1:13" x14ac:dyDescent="0.2">
      <c r="A194" t="s">
        <v>212</v>
      </c>
      <c r="B194" t="s">
        <v>1095</v>
      </c>
      <c r="C194" t="s">
        <v>1155</v>
      </c>
      <c r="D194" t="s">
        <v>71</v>
      </c>
      <c r="E194" t="s">
        <v>1144</v>
      </c>
      <c r="F194" s="1">
        <v>22.471796000000001</v>
      </c>
      <c r="G194" s="1">
        <v>22.50531005859375</v>
      </c>
      <c r="H194" s="1">
        <v>4.7394637018442154E-2</v>
      </c>
      <c r="I194" s="23">
        <f>POWER(10,((F194-40.566)/-3.7937))</f>
        <v>58822.032515495412</v>
      </c>
      <c r="J194" s="23">
        <f t="shared" ref="J194" si="153">AVERAGE(I194:I195)</f>
        <v>57649.56146372178</v>
      </c>
      <c r="K194" s="23">
        <f t="shared" ref="K194" si="154">STDEV(I194:I195)</f>
        <v>1658.1244629081166</v>
      </c>
      <c r="L194">
        <v>1</v>
      </c>
      <c r="M194">
        <v>40</v>
      </c>
    </row>
    <row r="195" spans="1:13" x14ac:dyDescent="0.2">
      <c r="A195" t="s">
        <v>259</v>
      </c>
      <c r="B195" t="s">
        <v>1095</v>
      </c>
      <c r="C195" t="s">
        <v>1155</v>
      </c>
      <c r="D195" t="s">
        <v>71</v>
      </c>
      <c r="E195" t="s">
        <v>1144</v>
      </c>
      <c r="F195" s="1">
        <v>22.538822</v>
      </c>
      <c r="G195" s="1">
        <v>22.50531005859375</v>
      </c>
      <c r="H195" s="1">
        <v>4.7394637018442154E-2</v>
      </c>
      <c r="I195" s="23">
        <f>POWER(10,((F195-40.566)/-3.7937))</f>
        <v>56477.090411948149</v>
      </c>
      <c r="L195">
        <v>1</v>
      </c>
      <c r="M195">
        <v>40</v>
      </c>
    </row>
    <row r="196" spans="1:13" x14ac:dyDescent="0.2">
      <c r="A196" t="s">
        <v>283</v>
      </c>
      <c r="B196" t="s">
        <v>1096</v>
      </c>
      <c r="C196" t="s">
        <v>1155</v>
      </c>
      <c r="D196" t="s">
        <v>71</v>
      </c>
      <c r="E196" t="s">
        <v>1144</v>
      </c>
      <c r="F196" s="1">
        <v>18.050236000000002</v>
      </c>
      <c r="G196" s="1">
        <v>18.146934509277344</v>
      </c>
      <c r="H196" s="1">
        <v>0.13675269484519958</v>
      </c>
      <c r="I196" s="23">
        <f>POWER(10,((F196-40.566)/-3.7937))</f>
        <v>861074.49456535175</v>
      </c>
      <c r="J196" s="23">
        <f t="shared" ref="J196" si="155">AVERAGE(I196:I197)</f>
        <v>813390.43321892084</v>
      </c>
      <c r="K196" s="23">
        <f t="shared" ref="K196" si="156">STDEV(I196:I197)</f>
        <v>67435.446265153179</v>
      </c>
      <c r="L196">
        <v>1</v>
      </c>
      <c r="M196">
        <v>40</v>
      </c>
    </row>
    <row r="197" spans="1:13" x14ac:dyDescent="0.2">
      <c r="A197" t="s">
        <v>330</v>
      </c>
      <c r="B197" t="s">
        <v>1096</v>
      </c>
      <c r="C197" t="s">
        <v>1155</v>
      </c>
      <c r="D197" t="s">
        <v>71</v>
      </c>
      <c r="E197" t="s">
        <v>1144</v>
      </c>
      <c r="F197" s="1">
        <v>18.243632999999999</v>
      </c>
      <c r="G197" s="1">
        <v>18.146934509277344</v>
      </c>
      <c r="H197" s="1">
        <v>0.13675269484519958</v>
      </c>
      <c r="I197" s="23">
        <f>POWER(10,((F197-40.566)/-3.7937))</f>
        <v>765706.37187249004</v>
      </c>
      <c r="L197">
        <v>1</v>
      </c>
      <c r="M197">
        <v>40</v>
      </c>
    </row>
    <row r="198" spans="1:13" x14ac:dyDescent="0.2">
      <c r="A198" t="s">
        <v>354</v>
      </c>
      <c r="B198" t="s">
        <v>1097</v>
      </c>
      <c r="C198" t="s">
        <v>1155</v>
      </c>
      <c r="D198" t="s">
        <v>71</v>
      </c>
      <c r="E198" t="s">
        <v>1144</v>
      </c>
      <c r="F198" s="1">
        <v>18.711113000000001</v>
      </c>
      <c r="G198" s="1">
        <v>18.778533935546875</v>
      </c>
      <c r="H198" s="1">
        <v>9.5348984003067017E-2</v>
      </c>
      <c r="I198" s="23">
        <f>POWER(10,((F198-40.566)/-3.7937))</f>
        <v>576549.91683694697</v>
      </c>
      <c r="J198" s="23">
        <f t="shared" ref="J198" si="157">AVERAGE(I198:I199)</f>
        <v>553896.15358453966</v>
      </c>
      <c r="K198" s="23">
        <f t="shared" ref="K198" si="158">STDEV(I198:I199)</f>
        <v>32037.259230343741</v>
      </c>
      <c r="L198">
        <v>1</v>
      </c>
      <c r="M198">
        <v>40</v>
      </c>
    </row>
    <row r="199" spans="1:13" x14ac:dyDescent="0.2">
      <c r="A199" t="s">
        <v>401</v>
      </c>
      <c r="B199" t="s">
        <v>1097</v>
      </c>
      <c r="C199" t="s">
        <v>1155</v>
      </c>
      <c r="D199" t="s">
        <v>71</v>
      </c>
      <c r="E199" t="s">
        <v>1144</v>
      </c>
      <c r="F199" s="1">
        <v>18.845956999999999</v>
      </c>
      <c r="G199" s="1">
        <v>18.778533935546875</v>
      </c>
      <c r="H199" s="1">
        <v>9.5348984003067017E-2</v>
      </c>
      <c r="I199" s="23">
        <f>POWER(10,((F199-40.566)/-3.7937))</f>
        <v>531242.39033213223</v>
      </c>
      <c r="L199">
        <v>1</v>
      </c>
      <c r="M199">
        <v>40</v>
      </c>
    </row>
    <row r="200" spans="1:13" x14ac:dyDescent="0.2">
      <c r="A200" t="s">
        <v>425</v>
      </c>
      <c r="B200" t="s">
        <v>1098</v>
      </c>
      <c r="C200" t="s">
        <v>1155</v>
      </c>
      <c r="D200" t="s">
        <v>71</v>
      </c>
      <c r="E200" t="s">
        <v>1144</v>
      </c>
      <c r="F200" s="1">
        <v>17.192706999999999</v>
      </c>
      <c r="G200" s="1">
        <v>16.840118408203125</v>
      </c>
      <c r="H200" s="1">
        <v>0.49863430857658386</v>
      </c>
      <c r="I200" s="23">
        <f>POWER(10,((F200-40.566)/-3.7937))</f>
        <v>1449042.0973617712</v>
      </c>
      <c r="J200" s="23">
        <f t="shared" ref="J200" si="159">AVERAGE(I200:I201)</f>
        <v>1836077.5569155328</v>
      </c>
      <c r="K200" s="23">
        <f t="shared" ref="K200" si="160">STDEV(I200:I201)</f>
        <v>547350.79602023179</v>
      </c>
      <c r="L200">
        <v>1</v>
      </c>
      <c r="M200">
        <v>40</v>
      </c>
    </row>
    <row r="201" spans="1:13" x14ac:dyDescent="0.2">
      <c r="A201" t="s">
        <v>472</v>
      </c>
      <c r="B201" t="s">
        <v>1098</v>
      </c>
      <c r="C201" t="s">
        <v>1155</v>
      </c>
      <c r="D201" t="s">
        <v>71</v>
      </c>
      <c r="E201" t="s">
        <v>1144</v>
      </c>
      <c r="F201" s="1">
        <v>16.487532000000002</v>
      </c>
      <c r="G201" s="1">
        <v>16.840118408203125</v>
      </c>
      <c r="H201" s="1">
        <v>0.49863430857658386</v>
      </c>
      <c r="I201" s="23">
        <f>POWER(10,((F201-40.566)/-3.7937))</f>
        <v>2223113.0164692942</v>
      </c>
      <c r="L201">
        <v>1</v>
      </c>
      <c r="M201">
        <v>40</v>
      </c>
    </row>
    <row r="202" spans="1:13" x14ac:dyDescent="0.2">
      <c r="A202" t="s">
        <v>496</v>
      </c>
      <c r="B202" t="s">
        <v>1099</v>
      </c>
      <c r="C202" t="s">
        <v>1155</v>
      </c>
      <c r="D202" t="s">
        <v>71</v>
      </c>
      <c r="E202" t="s">
        <v>1144</v>
      </c>
      <c r="F202" s="1">
        <v>20.386692</v>
      </c>
      <c r="G202" s="1">
        <v>20.655204772949219</v>
      </c>
      <c r="H202" s="1">
        <v>0.37973567843437195</v>
      </c>
      <c r="I202" s="23">
        <f>POWER(10,((F202-40.566)/-3.7937))</f>
        <v>208527.25319941516</v>
      </c>
      <c r="J202" s="23">
        <f t="shared" ref="J202" si="161">AVERAGE(I202:I203)</f>
        <v>179525.49246793007</v>
      </c>
      <c r="K202" s="23">
        <f t="shared" ref="K202" si="162">STDEV(I202:I203)</f>
        <v>41014.683359165836</v>
      </c>
      <c r="L202">
        <v>1</v>
      </c>
      <c r="M202">
        <v>40</v>
      </c>
    </row>
    <row r="203" spans="1:13" x14ac:dyDescent="0.2">
      <c r="A203" t="s">
        <v>542</v>
      </c>
      <c r="B203" t="s">
        <v>1099</v>
      </c>
      <c r="C203" t="s">
        <v>1155</v>
      </c>
      <c r="D203" t="s">
        <v>71</v>
      </c>
      <c r="E203" t="s">
        <v>1144</v>
      </c>
      <c r="F203" s="1">
        <v>20.923719999999999</v>
      </c>
      <c r="G203" s="1">
        <v>20.655204772949219</v>
      </c>
      <c r="H203" s="1">
        <v>0.37973567843437195</v>
      </c>
      <c r="I203" s="23">
        <f>POWER(10,((F203-40.566)/-3.7937))</f>
        <v>150523.73173644501</v>
      </c>
      <c r="L203">
        <v>1</v>
      </c>
      <c r="M203">
        <v>40</v>
      </c>
    </row>
    <row r="204" spans="1:13" x14ac:dyDescent="0.2">
      <c r="A204" t="s">
        <v>566</v>
      </c>
      <c r="B204" t="s">
        <v>1100</v>
      </c>
      <c r="C204" t="s">
        <v>1155</v>
      </c>
      <c r="D204" t="s">
        <v>71</v>
      </c>
      <c r="E204" t="s">
        <v>1144</v>
      </c>
      <c r="F204" s="1">
        <v>19.93676</v>
      </c>
      <c r="G204" s="1">
        <v>19.856983184814453</v>
      </c>
      <c r="H204" s="1">
        <v>0.11282137781381607</v>
      </c>
      <c r="I204" s="23">
        <f>POWER(10,((F204-40.566)/-3.7937))</f>
        <v>274007.59851656883</v>
      </c>
      <c r="J204" s="23">
        <f t="shared" ref="J204" si="163">AVERAGE(I204:I205)</f>
        <v>287938.8943178223</v>
      </c>
      <c r="K204" s="23">
        <f t="shared" ref="K204" si="164">STDEV(I204:I205)</f>
        <v>19701.827463564005</v>
      </c>
      <c r="L204">
        <v>1</v>
      </c>
      <c r="M204">
        <v>40</v>
      </c>
    </row>
    <row r="205" spans="1:13" x14ac:dyDescent="0.2">
      <c r="A205" t="s">
        <v>611</v>
      </c>
      <c r="B205" t="s">
        <v>1100</v>
      </c>
      <c r="C205" t="s">
        <v>1155</v>
      </c>
      <c r="D205" t="s">
        <v>71</v>
      </c>
      <c r="E205" t="s">
        <v>1144</v>
      </c>
      <c r="F205" s="1">
        <v>19.777206</v>
      </c>
      <c r="G205" s="1">
        <v>19.856983184814453</v>
      </c>
      <c r="H205" s="1">
        <v>0.11282137781381607</v>
      </c>
      <c r="I205" s="23">
        <f>POWER(10,((F205-40.566)/-3.7937))</f>
        <v>301870.19011907576</v>
      </c>
      <c r="L205">
        <v>1</v>
      </c>
      <c r="M205">
        <v>40</v>
      </c>
    </row>
    <row r="206" spans="1:13" x14ac:dyDescent="0.2">
      <c r="A206" t="s">
        <v>73</v>
      </c>
      <c r="B206" t="s">
        <v>1101</v>
      </c>
      <c r="C206" t="s">
        <v>1155</v>
      </c>
      <c r="D206" t="s">
        <v>71</v>
      </c>
      <c r="E206" t="s">
        <v>1144</v>
      </c>
      <c r="F206" s="1">
        <v>28.726165999999999</v>
      </c>
      <c r="G206" s="1">
        <v>28.900295257568359</v>
      </c>
      <c r="H206" s="1">
        <v>0.24625763297080994</v>
      </c>
      <c r="I206" s="23">
        <f>POWER(10,((F206-40.566)/-3.7937))</f>
        <v>1321.0521013822499</v>
      </c>
      <c r="J206" s="23">
        <f t="shared" ref="J206" si="165">AVERAGE(I206:I207)</f>
        <v>1195.2013540804794</v>
      </c>
      <c r="K206" s="23">
        <f t="shared" ref="K206" si="166">STDEV(I206:I207)</f>
        <v>177.97983366895252</v>
      </c>
      <c r="L206">
        <v>1</v>
      </c>
      <c r="M206">
        <v>40</v>
      </c>
    </row>
    <row r="207" spans="1:13" x14ac:dyDescent="0.2">
      <c r="A207" t="s">
        <v>119</v>
      </c>
      <c r="B207" t="s">
        <v>1101</v>
      </c>
      <c r="C207" t="s">
        <v>1155</v>
      </c>
      <c r="D207" t="s">
        <v>71</v>
      </c>
      <c r="E207" t="s">
        <v>1144</v>
      </c>
      <c r="F207" s="1">
        <v>29.074427</v>
      </c>
      <c r="G207" s="1">
        <v>28.900295257568359</v>
      </c>
      <c r="H207" s="1">
        <v>0.24625763297080994</v>
      </c>
      <c r="I207" s="23">
        <f>POWER(10,((F207-40.566)/-3.7937))</f>
        <v>1069.3506067787089</v>
      </c>
      <c r="L207">
        <v>1</v>
      </c>
      <c r="M207">
        <v>40</v>
      </c>
    </row>
    <row r="208" spans="1:13" x14ac:dyDescent="0.2">
      <c r="A208" t="s">
        <v>144</v>
      </c>
      <c r="B208" t="s">
        <v>1102</v>
      </c>
      <c r="C208" t="s">
        <v>1155</v>
      </c>
      <c r="D208" t="s">
        <v>71</v>
      </c>
      <c r="E208" t="s">
        <v>1144</v>
      </c>
      <c r="F208" s="1">
        <v>36.572795999999997</v>
      </c>
      <c r="G208" s="1">
        <v>36.572795867919922</v>
      </c>
      <c r="I208" s="23">
        <f>POWER(10,((F208-40.566)/-3.7937))</f>
        <v>11.28725244579101</v>
      </c>
      <c r="J208" s="23" t="e">
        <f t="shared" ref="J208" si="167">AVERAGE(I208:I209)</f>
        <v>#VALUE!</v>
      </c>
      <c r="K208" s="23" t="e">
        <f t="shared" ref="K208" si="168">STDEV(I208:I209)</f>
        <v>#VALUE!</v>
      </c>
      <c r="L208">
        <v>1</v>
      </c>
      <c r="M208">
        <v>40</v>
      </c>
    </row>
    <row r="209" spans="1:13" x14ac:dyDescent="0.2">
      <c r="A209" t="s">
        <v>189</v>
      </c>
      <c r="B209" t="s">
        <v>1102</v>
      </c>
      <c r="C209" t="s">
        <v>1155</v>
      </c>
      <c r="D209" t="s">
        <v>71</v>
      </c>
      <c r="E209" t="s">
        <v>1144</v>
      </c>
      <c r="F209" t="s">
        <v>72</v>
      </c>
      <c r="G209" s="1">
        <v>36.572795867919922</v>
      </c>
      <c r="I209" s="23" t="e">
        <f>POWER(10,((F209-40.566)/-3.7937))</f>
        <v>#VALUE!</v>
      </c>
      <c r="L209">
        <v>1</v>
      </c>
      <c r="M209">
        <v>40</v>
      </c>
    </row>
    <row r="210" spans="1:13" x14ac:dyDescent="0.2">
      <c r="A210" t="s">
        <v>214</v>
      </c>
      <c r="B210" t="s">
        <v>1103</v>
      </c>
      <c r="C210" t="s">
        <v>1155</v>
      </c>
      <c r="D210" t="s">
        <v>71</v>
      </c>
      <c r="E210" t="s">
        <v>1144</v>
      </c>
      <c r="F210" s="1">
        <v>17.369164999999999</v>
      </c>
      <c r="G210" s="1">
        <v>17.486246109008789</v>
      </c>
      <c r="H210" s="1">
        <v>0.16557709872722626</v>
      </c>
      <c r="I210" s="23">
        <f>POWER(10,((F210-40.566)/-3.7937))</f>
        <v>1301869.8597798573</v>
      </c>
      <c r="J210" s="23">
        <f t="shared" ref="J210" si="169">AVERAGE(I210:I211)</f>
        <v>1215629.5708008301</v>
      </c>
      <c r="K210" s="23">
        <f t="shared" ref="K210" si="170">STDEV(I210:I211)</f>
        <v>121962.18629711538</v>
      </c>
      <c r="L210">
        <v>1</v>
      </c>
      <c r="M210">
        <v>40</v>
      </c>
    </row>
    <row r="211" spans="1:13" x14ac:dyDescent="0.2">
      <c r="A211" t="s">
        <v>260</v>
      </c>
      <c r="B211" t="s">
        <v>1103</v>
      </c>
      <c r="C211" t="s">
        <v>1155</v>
      </c>
      <c r="D211" t="s">
        <v>71</v>
      </c>
      <c r="E211" t="s">
        <v>1144</v>
      </c>
      <c r="F211" s="1">
        <v>17.603327</v>
      </c>
      <c r="G211" s="1">
        <v>17.486246109008789</v>
      </c>
      <c r="H211" s="1">
        <v>0.16557709872722626</v>
      </c>
      <c r="I211" s="23">
        <f>POWER(10,((F211-40.566)/-3.7937))</f>
        <v>1129389.2818218027</v>
      </c>
      <c r="L211">
        <v>1</v>
      </c>
      <c r="M211">
        <v>40</v>
      </c>
    </row>
    <row r="212" spans="1:13" x14ac:dyDescent="0.2">
      <c r="A212" t="s">
        <v>93</v>
      </c>
      <c r="B212" t="s">
        <v>1145</v>
      </c>
      <c r="C212" t="s">
        <v>1155</v>
      </c>
      <c r="D212" t="s">
        <v>117</v>
      </c>
      <c r="E212" t="s">
        <v>1144</v>
      </c>
      <c r="F212" s="1">
        <v>14.928515000000001</v>
      </c>
      <c r="G212" s="1">
        <v>14.9586181640625</v>
      </c>
      <c r="H212" s="1">
        <v>4.2571015655994415E-2</v>
      </c>
      <c r="I212" s="23">
        <f>POWER(10,((F212-40.566)/-3.7937))</f>
        <v>5726779.7836636826</v>
      </c>
      <c r="J212" s="23">
        <f t="shared" ref="J212" si="171">AVERAGE(I212:I213)</f>
        <v>5624036.119731837</v>
      </c>
      <c r="K212" s="23">
        <f t="shared" ref="K212" si="172">STDEV(I212:I213)</f>
        <v>145301.48298031956</v>
      </c>
      <c r="L212">
        <v>1</v>
      </c>
      <c r="M212">
        <v>40</v>
      </c>
    </row>
    <row r="213" spans="1:13" x14ac:dyDescent="0.2">
      <c r="A213" t="s">
        <v>129</v>
      </c>
      <c r="B213" t="s">
        <v>1145</v>
      </c>
      <c r="C213" t="s">
        <v>1155</v>
      </c>
      <c r="D213" t="s">
        <v>117</v>
      </c>
      <c r="E213" t="s">
        <v>1144</v>
      </c>
      <c r="F213" s="1">
        <v>14.988720000000001</v>
      </c>
      <c r="G213" s="1">
        <v>14.9586181640625</v>
      </c>
      <c r="H213" s="1">
        <v>4.2571015655994415E-2</v>
      </c>
      <c r="I213" s="23">
        <f>POWER(10,((F213-40.566)/-3.7937))</f>
        <v>5521292.4557999913</v>
      </c>
      <c r="L213">
        <v>1</v>
      </c>
      <c r="M213">
        <v>40</v>
      </c>
    </row>
    <row r="214" spans="1:13" x14ac:dyDescent="0.2">
      <c r="A214" t="s">
        <v>164</v>
      </c>
      <c r="B214" t="s">
        <v>1146</v>
      </c>
      <c r="C214" t="s">
        <v>1155</v>
      </c>
      <c r="D214" t="s">
        <v>117</v>
      </c>
      <c r="E214" t="s">
        <v>1144</v>
      </c>
      <c r="F214" s="1">
        <v>21.347716999999999</v>
      </c>
      <c r="G214" s="1">
        <v>21.231204986572266</v>
      </c>
      <c r="H214" s="1">
        <v>0.16477192938327789</v>
      </c>
      <c r="I214" s="23">
        <f>POWER(10,((F214-40.566)/-3.7937))</f>
        <v>116370.13194544567</v>
      </c>
      <c r="J214" s="23">
        <f t="shared" ref="J214" si="173">AVERAGE(I214:I215)</f>
        <v>125209.77597387698</v>
      </c>
      <c r="K214" s="23">
        <f t="shared" ref="K214" si="174">STDEV(I214:I215)</f>
        <v>12501.144471557905</v>
      </c>
      <c r="L214">
        <v>1</v>
      </c>
      <c r="M214">
        <v>40</v>
      </c>
    </row>
    <row r="215" spans="1:13" x14ac:dyDescent="0.2">
      <c r="A215" t="s">
        <v>199</v>
      </c>
      <c r="B215" t="s">
        <v>1146</v>
      </c>
      <c r="C215" t="s">
        <v>1155</v>
      </c>
      <c r="D215" t="s">
        <v>117</v>
      </c>
      <c r="E215" t="s">
        <v>1144</v>
      </c>
      <c r="F215" s="1">
        <v>21.114695000000001</v>
      </c>
      <c r="G215" s="1">
        <v>21.231204986572266</v>
      </c>
      <c r="H215" s="1">
        <v>0.16477192938327789</v>
      </c>
      <c r="I215" s="23">
        <f>POWER(10,((F215-40.566)/-3.7937))</f>
        <v>134049.4200023083</v>
      </c>
      <c r="L215">
        <v>1</v>
      </c>
      <c r="M215">
        <v>40</v>
      </c>
    </row>
    <row r="216" spans="1:13" x14ac:dyDescent="0.2">
      <c r="A216" t="s">
        <v>234</v>
      </c>
      <c r="B216" t="s">
        <v>1147</v>
      </c>
      <c r="C216" t="s">
        <v>1155</v>
      </c>
      <c r="D216" t="s">
        <v>117</v>
      </c>
      <c r="E216" t="s">
        <v>1144</v>
      </c>
      <c r="F216" s="1">
        <v>33.509666000000003</v>
      </c>
      <c r="G216" s="1">
        <v>33.818489074707031</v>
      </c>
      <c r="H216" s="1">
        <v>0.43674114346504211</v>
      </c>
      <c r="I216" s="23">
        <f>POWER(10,((F216-40.566)/-3.7937))</f>
        <v>72.445882463777622</v>
      </c>
      <c r="J216" s="23">
        <f t="shared" ref="J216" si="175">AVERAGE(I216:I217)</f>
        <v>61.121596847320134</v>
      </c>
      <c r="K216" s="23">
        <f t="shared" ref="K216" si="176">STDEV(I216:I217)</f>
        <v>16.014958302980713</v>
      </c>
      <c r="L216">
        <v>1</v>
      </c>
      <c r="M216">
        <v>40</v>
      </c>
    </row>
    <row r="217" spans="1:13" x14ac:dyDescent="0.2">
      <c r="A217" t="s">
        <v>270</v>
      </c>
      <c r="B217" t="s">
        <v>1147</v>
      </c>
      <c r="C217" t="s">
        <v>1155</v>
      </c>
      <c r="D217" t="s">
        <v>117</v>
      </c>
      <c r="E217" t="s">
        <v>1144</v>
      </c>
      <c r="F217" s="1">
        <v>34.127310000000001</v>
      </c>
      <c r="G217" s="1">
        <v>33.818489074707031</v>
      </c>
      <c r="H217" s="1">
        <v>0.43674114346504211</v>
      </c>
      <c r="I217" s="23">
        <f>POWER(10,((F217-40.566)/-3.7937))</f>
        <v>49.797311230862647</v>
      </c>
      <c r="L217">
        <v>1</v>
      </c>
      <c r="M217">
        <v>40</v>
      </c>
    </row>
    <row r="218" spans="1:13" x14ac:dyDescent="0.2">
      <c r="A218" t="s">
        <v>305</v>
      </c>
      <c r="B218" t="s">
        <v>1148</v>
      </c>
      <c r="C218" t="s">
        <v>1155</v>
      </c>
      <c r="D218" t="s">
        <v>117</v>
      </c>
      <c r="E218" t="s">
        <v>1144</v>
      </c>
      <c r="F218" s="1">
        <v>30.756969999999999</v>
      </c>
      <c r="G218" s="1">
        <v>30.708333969116211</v>
      </c>
      <c r="H218" s="1">
        <v>6.8780958652496338E-2</v>
      </c>
      <c r="I218" s="23">
        <f>POWER(10,((F218-40.566)/-3.7937))</f>
        <v>385.13266426131406</v>
      </c>
      <c r="J218" s="23">
        <f t="shared" ref="J218" si="177">AVERAGE(I218:I219)</f>
        <v>396.84393935618283</v>
      </c>
      <c r="K218" s="23">
        <f t="shared" ref="K218" si="178">STDEV(I218:I219)</f>
        <v>16.562244071845665</v>
      </c>
      <c r="L218">
        <v>1</v>
      </c>
      <c r="M218">
        <v>40</v>
      </c>
    </row>
    <row r="219" spans="1:13" x14ac:dyDescent="0.2">
      <c r="A219" t="s">
        <v>341</v>
      </c>
      <c r="B219" t="s">
        <v>1148</v>
      </c>
      <c r="C219" t="s">
        <v>1155</v>
      </c>
      <c r="D219" t="s">
        <v>117</v>
      </c>
      <c r="E219" t="s">
        <v>1144</v>
      </c>
      <c r="F219" s="1">
        <v>30.659697999999999</v>
      </c>
      <c r="G219" s="1">
        <v>30.708333969116211</v>
      </c>
      <c r="H219" s="1">
        <v>6.8780958652496338E-2</v>
      </c>
      <c r="I219" s="23">
        <f>POWER(10,((F219-40.566)/-3.7937))</f>
        <v>408.5552144510516</v>
      </c>
      <c r="L219">
        <v>1</v>
      </c>
      <c r="M219">
        <v>40</v>
      </c>
    </row>
    <row r="220" spans="1:13" x14ac:dyDescent="0.2">
      <c r="A220" t="s">
        <v>376</v>
      </c>
      <c r="B220" t="s">
        <v>1149</v>
      </c>
      <c r="C220" t="s">
        <v>1155</v>
      </c>
      <c r="D220" t="s">
        <v>117</v>
      </c>
      <c r="E220" t="s">
        <v>1144</v>
      </c>
      <c r="F220" s="1">
        <v>36.469036000000003</v>
      </c>
      <c r="G220" s="1">
        <v>35.905624389648438</v>
      </c>
      <c r="H220" s="1">
        <v>0.79678446054458618</v>
      </c>
      <c r="I220" s="23">
        <f>POWER(10,((F220-40.566)/-3.7937))</f>
        <v>12.020951528781916</v>
      </c>
      <c r="J220" s="23">
        <f t="shared" ref="J220" si="179">AVERAGE(I220:I221)</f>
        <v>17.921076171692988</v>
      </c>
      <c r="K220" s="23">
        <f t="shared" ref="K220" si="180">STDEV(I220:I221)</f>
        <v>8.3440362896965468</v>
      </c>
      <c r="L220">
        <v>1</v>
      </c>
      <c r="M220">
        <v>40</v>
      </c>
    </row>
    <row r="221" spans="1:13" x14ac:dyDescent="0.2">
      <c r="A221" t="s">
        <v>412</v>
      </c>
      <c r="B221" t="s">
        <v>1149</v>
      </c>
      <c r="C221" t="s">
        <v>1155</v>
      </c>
      <c r="D221" t="s">
        <v>117</v>
      </c>
      <c r="E221" t="s">
        <v>1144</v>
      </c>
      <c r="F221" s="1">
        <v>35.342213000000001</v>
      </c>
      <c r="G221" s="1">
        <v>35.905624389648438</v>
      </c>
      <c r="H221" s="1">
        <v>0.79678446054458618</v>
      </c>
      <c r="I221" s="23">
        <f>POWER(10,((F221-40.566)/-3.7937))</f>
        <v>23.821200814604058</v>
      </c>
      <c r="L221">
        <v>1</v>
      </c>
      <c r="M221">
        <v>40</v>
      </c>
    </row>
    <row r="222" spans="1:13" x14ac:dyDescent="0.2">
      <c r="A222" t="s">
        <v>447</v>
      </c>
      <c r="B222" t="s">
        <v>1150</v>
      </c>
      <c r="C222" t="s">
        <v>1155</v>
      </c>
      <c r="D222" t="s">
        <v>117</v>
      </c>
      <c r="E222" t="s">
        <v>1144</v>
      </c>
      <c r="F222" t="s">
        <v>72</v>
      </c>
      <c r="I222" s="23" t="e">
        <f>POWER(10,((F222-40.566)/-3.7937))</f>
        <v>#VALUE!</v>
      </c>
      <c r="J222" s="23" t="e">
        <f t="shared" ref="J222" si="181">AVERAGE(I222:I223)</f>
        <v>#VALUE!</v>
      </c>
      <c r="K222" s="23" t="e">
        <f t="shared" ref="K222" si="182">STDEV(I222:I223)</f>
        <v>#VALUE!</v>
      </c>
      <c r="L222">
        <v>1</v>
      </c>
      <c r="M222">
        <v>40</v>
      </c>
    </row>
    <row r="223" spans="1:13" x14ac:dyDescent="0.2">
      <c r="A223" t="s">
        <v>483</v>
      </c>
      <c r="B223" t="s">
        <v>1150</v>
      </c>
      <c r="C223" t="s">
        <v>1155</v>
      </c>
      <c r="D223" t="s">
        <v>117</v>
      </c>
      <c r="E223" t="s">
        <v>1144</v>
      </c>
      <c r="F223" t="s">
        <v>72</v>
      </c>
      <c r="I223" s="23" t="e">
        <f>POWER(10,((F223-40.566)/-3.7937))</f>
        <v>#VALUE!</v>
      </c>
      <c r="L223">
        <v>1</v>
      </c>
      <c r="M223">
        <v>40</v>
      </c>
    </row>
    <row r="224" spans="1:13" x14ac:dyDescent="0.2">
      <c r="A224" t="s">
        <v>518</v>
      </c>
      <c r="B224" t="s">
        <v>541</v>
      </c>
      <c r="C224" t="s">
        <v>1155</v>
      </c>
      <c r="D224" t="s">
        <v>541</v>
      </c>
      <c r="E224" t="s">
        <v>1144</v>
      </c>
      <c r="F224" t="s">
        <v>72</v>
      </c>
      <c r="I224" s="23" t="e">
        <f>POWER(10,((F224-40.566)/-3.7937))</f>
        <v>#VALUE!</v>
      </c>
      <c r="J224" s="23" t="e">
        <f t="shared" ref="J224" si="183">AVERAGE(I224:I225)</f>
        <v>#VALUE!</v>
      </c>
      <c r="K224" s="23" t="e">
        <f t="shared" ref="K224" si="184">STDEV(I224:I225)</f>
        <v>#VALUE!</v>
      </c>
      <c r="L224">
        <v>1</v>
      </c>
      <c r="M224">
        <v>40</v>
      </c>
    </row>
    <row r="225" spans="1:13" x14ac:dyDescent="0.2">
      <c r="A225" t="s">
        <v>553</v>
      </c>
      <c r="B225" t="s">
        <v>541</v>
      </c>
      <c r="C225" t="s">
        <v>1155</v>
      </c>
      <c r="D225" t="s">
        <v>541</v>
      </c>
      <c r="E225" t="s">
        <v>1144</v>
      </c>
      <c r="F225" t="s">
        <v>72</v>
      </c>
      <c r="I225" s="23" t="e">
        <f>POWER(10,((F225-40.566)/-3.7937))</f>
        <v>#VALUE!</v>
      </c>
      <c r="L225">
        <v>1</v>
      </c>
      <c r="M225">
        <v>40</v>
      </c>
    </row>
    <row r="226" spans="1:13" x14ac:dyDescent="0.2">
      <c r="A226" t="s">
        <v>588</v>
      </c>
      <c r="B226" t="s">
        <v>541</v>
      </c>
      <c r="C226" t="s">
        <v>1155</v>
      </c>
      <c r="D226" t="s">
        <v>541</v>
      </c>
      <c r="E226" t="s">
        <v>1144</v>
      </c>
      <c r="F226" t="s">
        <v>72</v>
      </c>
      <c r="I226" s="23" t="e">
        <f>POWER(10,((F226-40.566)/-3.7937))</f>
        <v>#VALUE!</v>
      </c>
      <c r="J226" s="23" t="e">
        <f t="shared" ref="J226" si="185">AVERAGE(I226:I227)</f>
        <v>#VALUE!</v>
      </c>
      <c r="K226" s="23" t="e">
        <f t="shared" ref="K226" si="186">STDEV(I226:I227)</f>
        <v>#VALUE!</v>
      </c>
      <c r="L226">
        <v>1</v>
      </c>
      <c r="M226">
        <v>40</v>
      </c>
    </row>
    <row r="227" spans="1:13" x14ac:dyDescent="0.2">
      <c r="A227" t="s">
        <v>622</v>
      </c>
      <c r="B227" t="s">
        <v>541</v>
      </c>
      <c r="C227" t="s">
        <v>1155</v>
      </c>
      <c r="D227" t="s">
        <v>541</v>
      </c>
      <c r="E227" t="s">
        <v>1144</v>
      </c>
      <c r="F227" t="s">
        <v>72</v>
      </c>
      <c r="I227" s="23" t="e">
        <f>POWER(10,((F227-40.566)/-3.7937))</f>
        <v>#VALUE!</v>
      </c>
      <c r="L227">
        <v>1</v>
      </c>
      <c r="M227">
        <v>40</v>
      </c>
    </row>
  </sheetData>
  <pageMargins left="0.7" right="0.7" top="0.75" bottom="0.75" header="0.3" footer="0.3"/>
  <pageSetup paperSize="9"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9"/>
  <sheetViews>
    <sheetView workbookViewId="0">
      <selection activeCell="L13" sqref="L13"/>
    </sheetView>
  </sheetViews>
  <sheetFormatPr baseColWidth="10" defaultColWidth="8.83203125" defaultRowHeight="15" x14ac:dyDescent="0.2"/>
  <cols>
    <col min="8" max="8" width="12.83203125" style="23" bestFit="1" customWidth="1"/>
    <col min="9" max="9" width="10.1640625" style="23" bestFit="1" customWidth="1"/>
    <col min="10" max="10" width="8.83203125" style="23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5</v>
      </c>
    </row>
    <row r="4" spans="1:2" x14ac:dyDescent="0.2">
      <c r="A4" t="s">
        <v>6</v>
      </c>
      <c r="B4" t="s">
        <v>3</v>
      </c>
    </row>
    <row r="5" spans="1:2" x14ac:dyDescent="0.2">
      <c r="A5" t="s">
        <v>7</v>
      </c>
      <c r="B5" t="s">
        <v>8</v>
      </c>
    </row>
    <row r="6" spans="1:2" x14ac:dyDescent="0.2">
      <c r="A6" t="s">
        <v>9</v>
      </c>
      <c r="B6" t="s">
        <v>3</v>
      </c>
    </row>
    <row r="7" spans="1:2" x14ac:dyDescent="0.2">
      <c r="A7" t="s">
        <v>10</v>
      </c>
      <c r="B7" t="s">
        <v>11</v>
      </c>
    </row>
    <row r="8" spans="1:2" x14ac:dyDescent="0.2">
      <c r="A8" t="s">
        <v>12</v>
      </c>
      <c r="B8" t="s">
        <v>3</v>
      </c>
    </row>
    <row r="9" spans="1:2" x14ac:dyDescent="0.2">
      <c r="A9" t="s">
        <v>13</v>
      </c>
      <c r="B9" t="s">
        <v>14</v>
      </c>
    </row>
    <row r="10" spans="1:2" x14ac:dyDescent="0.2">
      <c r="A10" t="s">
        <v>15</v>
      </c>
      <c r="B10" t="s">
        <v>3</v>
      </c>
    </row>
    <row r="11" spans="1:2" x14ac:dyDescent="0.2">
      <c r="A11" t="s">
        <v>16</v>
      </c>
      <c r="B11" t="s">
        <v>17</v>
      </c>
    </row>
    <row r="12" spans="1:2" x14ac:dyDescent="0.2">
      <c r="A12" t="s">
        <v>18</v>
      </c>
      <c r="B12" t="s">
        <v>3</v>
      </c>
    </row>
    <row r="13" spans="1:2" x14ac:dyDescent="0.2">
      <c r="A13" t="s">
        <v>19</v>
      </c>
      <c r="B13" t="s">
        <v>20</v>
      </c>
    </row>
    <row r="14" spans="1:2" x14ac:dyDescent="0.2">
      <c r="A14" t="s">
        <v>21</v>
      </c>
      <c r="B14" t="s">
        <v>3</v>
      </c>
    </row>
    <row r="15" spans="1:2" x14ac:dyDescent="0.2">
      <c r="A15" t="s">
        <v>22</v>
      </c>
      <c r="B15" t="s">
        <v>23</v>
      </c>
    </row>
    <row r="16" spans="1:2" x14ac:dyDescent="0.2">
      <c r="A16" t="s">
        <v>24</v>
      </c>
      <c r="B16" t="s">
        <v>3</v>
      </c>
    </row>
    <row r="17" spans="1:2" x14ac:dyDescent="0.2">
      <c r="A17" t="s">
        <v>25</v>
      </c>
      <c r="B17" t="s">
        <v>26</v>
      </c>
    </row>
    <row r="18" spans="1:2" x14ac:dyDescent="0.2">
      <c r="A18" t="s">
        <v>27</v>
      </c>
      <c r="B18" t="s">
        <v>3</v>
      </c>
    </row>
    <row r="19" spans="1:2" x14ac:dyDescent="0.2">
      <c r="A19" t="s">
        <v>28</v>
      </c>
      <c r="B19" t="s">
        <v>29</v>
      </c>
    </row>
    <row r="20" spans="1:2" x14ac:dyDescent="0.2">
      <c r="A20" t="s">
        <v>30</v>
      </c>
      <c r="B20" t="s">
        <v>31</v>
      </c>
    </row>
    <row r="21" spans="1:2" x14ac:dyDescent="0.2">
      <c r="A21" t="s">
        <v>32</v>
      </c>
      <c r="B21" t="s">
        <v>33</v>
      </c>
    </row>
    <row r="22" spans="1:2" x14ac:dyDescent="0.2">
      <c r="A22" t="s">
        <v>34</v>
      </c>
      <c r="B22" t="s">
        <v>35</v>
      </c>
    </row>
    <row r="23" spans="1:2" x14ac:dyDescent="0.2">
      <c r="A23" t="s">
        <v>36</v>
      </c>
      <c r="B23" t="s">
        <v>37</v>
      </c>
    </row>
    <row r="24" spans="1:2" x14ac:dyDescent="0.2">
      <c r="A24" t="s">
        <v>38</v>
      </c>
      <c r="B24" t="s">
        <v>39</v>
      </c>
    </row>
    <row r="25" spans="1:2" x14ac:dyDescent="0.2">
      <c r="A25" t="s">
        <v>40</v>
      </c>
      <c r="B25" t="s">
        <v>41</v>
      </c>
    </row>
    <row r="26" spans="1:2" x14ac:dyDescent="0.2">
      <c r="A26" t="s">
        <v>42</v>
      </c>
      <c r="B26" t="s">
        <v>43</v>
      </c>
    </row>
    <row r="27" spans="1:2" x14ac:dyDescent="0.2">
      <c r="A27" t="s">
        <v>44</v>
      </c>
      <c r="B27" t="s">
        <v>45</v>
      </c>
    </row>
    <row r="28" spans="1:2" x14ac:dyDescent="0.2">
      <c r="A28" t="s">
        <v>46</v>
      </c>
      <c r="B28" t="s">
        <v>47</v>
      </c>
    </row>
    <row r="29" spans="1:2" x14ac:dyDescent="0.2">
      <c r="A29" t="s">
        <v>48</v>
      </c>
      <c r="B29" t="s">
        <v>49</v>
      </c>
    </row>
    <row r="30" spans="1:2" x14ac:dyDescent="0.2">
      <c r="A30" t="s">
        <v>50</v>
      </c>
      <c r="B30" t="s">
        <v>51</v>
      </c>
    </row>
    <row r="31" spans="1:2" x14ac:dyDescent="0.2">
      <c r="A31" t="s">
        <v>52</v>
      </c>
      <c r="B31" t="s">
        <v>53</v>
      </c>
    </row>
    <row r="32" spans="1:2" x14ac:dyDescent="0.2">
      <c r="A32" t="s">
        <v>54</v>
      </c>
      <c r="B32" t="s">
        <v>55</v>
      </c>
    </row>
    <row r="35" spans="1:12" x14ac:dyDescent="0.2">
      <c r="A35" t="s">
        <v>56</v>
      </c>
      <c r="B35" t="s">
        <v>57</v>
      </c>
      <c r="C35" t="s">
        <v>58</v>
      </c>
      <c r="D35" t="s">
        <v>59</v>
      </c>
      <c r="E35" t="s">
        <v>60</v>
      </c>
      <c r="F35" t="s">
        <v>61</v>
      </c>
      <c r="G35" t="s">
        <v>62</v>
      </c>
      <c r="H35" s="23" t="s">
        <v>1236</v>
      </c>
      <c r="I35" s="23" t="s">
        <v>1237</v>
      </c>
      <c r="J35" s="23" t="s">
        <v>1267</v>
      </c>
      <c r="K35" t="s">
        <v>66</v>
      </c>
      <c r="L35" t="s">
        <v>67</v>
      </c>
    </row>
    <row r="36" spans="1:12" x14ac:dyDescent="0.2">
      <c r="A36" t="s">
        <v>68</v>
      </c>
      <c r="B36" t="s">
        <v>69</v>
      </c>
      <c r="C36" t="s">
        <v>70</v>
      </c>
      <c r="D36" t="s">
        <v>71</v>
      </c>
      <c r="E36" t="s">
        <v>72</v>
      </c>
      <c r="H36" s="23" t="e">
        <f>POWER(10,((E36-39.345)/-3.8067))</f>
        <v>#VALUE!</v>
      </c>
      <c r="I36" s="23" t="e">
        <f>AVERAGE(H36:H37)</f>
        <v>#VALUE!</v>
      </c>
      <c r="J36" s="23" t="e">
        <f>STDEV(H36:H37)</f>
        <v>#VALUE!</v>
      </c>
      <c r="K36">
        <v>3</v>
      </c>
      <c r="L36">
        <v>39</v>
      </c>
    </row>
    <row r="37" spans="1:12" x14ac:dyDescent="0.2">
      <c r="A37" t="s">
        <v>118</v>
      </c>
      <c r="B37" t="s">
        <v>69</v>
      </c>
      <c r="C37" t="s">
        <v>70</v>
      </c>
      <c r="D37" t="s">
        <v>71</v>
      </c>
      <c r="E37" t="s">
        <v>72</v>
      </c>
      <c r="H37" s="23" t="e">
        <f>POWER(10,((E37-39.345)/-3.8067))</f>
        <v>#VALUE!</v>
      </c>
      <c r="K37">
        <v>3</v>
      </c>
      <c r="L37">
        <v>39</v>
      </c>
    </row>
    <row r="38" spans="1:12" x14ac:dyDescent="0.2">
      <c r="A38" t="s">
        <v>142</v>
      </c>
      <c r="B38" t="s">
        <v>143</v>
      </c>
      <c r="C38" t="s">
        <v>70</v>
      </c>
      <c r="D38" t="s">
        <v>71</v>
      </c>
      <c r="E38" t="s">
        <v>72</v>
      </c>
      <c r="H38" s="23" t="e">
        <f>POWER(10,((E38-39.345)/-3.8067))</f>
        <v>#VALUE!</v>
      </c>
      <c r="I38" s="23" t="e">
        <f>AVERAGE(H38:H39)</f>
        <v>#VALUE!</v>
      </c>
      <c r="J38" s="23" t="e">
        <f>STDEV(H38:H39)</f>
        <v>#VALUE!</v>
      </c>
      <c r="K38">
        <v>3</v>
      </c>
      <c r="L38">
        <v>39</v>
      </c>
    </row>
    <row r="39" spans="1:12" x14ac:dyDescent="0.2">
      <c r="A39" t="s">
        <v>188</v>
      </c>
      <c r="B39" t="s">
        <v>143</v>
      </c>
      <c r="C39" t="s">
        <v>70</v>
      </c>
      <c r="D39" t="s">
        <v>71</v>
      </c>
      <c r="E39" t="s">
        <v>72</v>
      </c>
      <c r="H39" s="23" t="e">
        <f>POWER(10,((E39-39.345)/-3.8067))</f>
        <v>#VALUE!</v>
      </c>
      <c r="K39">
        <v>3</v>
      </c>
      <c r="L39">
        <v>39</v>
      </c>
    </row>
    <row r="40" spans="1:12" x14ac:dyDescent="0.2">
      <c r="A40" t="s">
        <v>212</v>
      </c>
      <c r="B40" t="s">
        <v>213</v>
      </c>
      <c r="C40" t="s">
        <v>70</v>
      </c>
      <c r="D40" t="s">
        <v>71</v>
      </c>
      <c r="E40" t="s">
        <v>72</v>
      </c>
      <c r="H40" s="23" t="e">
        <f>POWER(10,((E40-39.345)/-3.8067))</f>
        <v>#VALUE!</v>
      </c>
      <c r="I40" s="23" t="e">
        <f t="shared" ref="I40" si="0">AVERAGE(H40:H41)</f>
        <v>#VALUE!</v>
      </c>
      <c r="J40" s="23" t="e">
        <f t="shared" ref="J40" si="1">STDEV(H40:H41)</f>
        <v>#VALUE!</v>
      </c>
      <c r="K40">
        <v>3</v>
      </c>
      <c r="L40">
        <v>39</v>
      </c>
    </row>
    <row r="41" spans="1:12" x14ac:dyDescent="0.2">
      <c r="A41" t="s">
        <v>259</v>
      </c>
      <c r="B41" t="s">
        <v>213</v>
      </c>
      <c r="C41" t="s">
        <v>70</v>
      </c>
      <c r="D41" t="s">
        <v>71</v>
      </c>
      <c r="E41" t="s">
        <v>72</v>
      </c>
      <c r="H41" s="23" t="e">
        <f>POWER(10,((E41-39.345)/-3.8067))</f>
        <v>#VALUE!</v>
      </c>
      <c r="K41">
        <v>3</v>
      </c>
      <c r="L41">
        <v>39</v>
      </c>
    </row>
    <row r="42" spans="1:12" x14ac:dyDescent="0.2">
      <c r="A42" t="s">
        <v>283</v>
      </c>
      <c r="B42" t="s">
        <v>284</v>
      </c>
      <c r="C42" t="s">
        <v>70</v>
      </c>
      <c r="D42" t="s">
        <v>71</v>
      </c>
      <c r="E42" t="s">
        <v>72</v>
      </c>
      <c r="H42" s="23" t="e">
        <f>POWER(10,((E42-39.345)/-3.8067))</f>
        <v>#VALUE!</v>
      </c>
      <c r="I42" s="23" t="e">
        <f t="shared" ref="I42" si="2">AVERAGE(H42:H43)</f>
        <v>#VALUE!</v>
      </c>
      <c r="J42" s="23" t="e">
        <f t="shared" ref="J42" si="3">STDEV(H42:H43)</f>
        <v>#VALUE!</v>
      </c>
      <c r="K42">
        <v>3</v>
      </c>
      <c r="L42">
        <v>39</v>
      </c>
    </row>
    <row r="43" spans="1:12" x14ac:dyDescent="0.2">
      <c r="A43" t="s">
        <v>330</v>
      </c>
      <c r="B43" t="s">
        <v>284</v>
      </c>
      <c r="C43" t="s">
        <v>70</v>
      </c>
      <c r="D43" t="s">
        <v>71</v>
      </c>
      <c r="E43" t="s">
        <v>72</v>
      </c>
      <c r="H43" s="23" t="e">
        <f>POWER(10,((E43-39.345)/-3.8067))</f>
        <v>#VALUE!</v>
      </c>
      <c r="K43">
        <v>3</v>
      </c>
      <c r="L43">
        <v>39</v>
      </c>
    </row>
    <row r="44" spans="1:12" x14ac:dyDescent="0.2">
      <c r="A44" t="s">
        <v>354</v>
      </c>
      <c r="B44" t="s">
        <v>355</v>
      </c>
      <c r="C44" t="s">
        <v>70</v>
      </c>
      <c r="D44" t="s">
        <v>71</v>
      </c>
      <c r="E44" t="s">
        <v>72</v>
      </c>
      <c r="H44" s="23" t="e">
        <f>POWER(10,((E44-39.345)/-3.8067))</f>
        <v>#VALUE!</v>
      </c>
      <c r="I44" s="23" t="e">
        <f t="shared" ref="I44" si="4">AVERAGE(H44:H45)</f>
        <v>#VALUE!</v>
      </c>
      <c r="J44" s="23" t="e">
        <f t="shared" ref="J44" si="5">STDEV(H44:H45)</f>
        <v>#VALUE!</v>
      </c>
      <c r="K44">
        <v>3</v>
      </c>
      <c r="L44">
        <v>39</v>
      </c>
    </row>
    <row r="45" spans="1:12" x14ac:dyDescent="0.2">
      <c r="A45" t="s">
        <v>401</v>
      </c>
      <c r="B45" t="s">
        <v>355</v>
      </c>
      <c r="C45" t="s">
        <v>70</v>
      </c>
      <c r="D45" t="s">
        <v>71</v>
      </c>
      <c r="E45" t="s">
        <v>72</v>
      </c>
      <c r="H45" s="23" t="e">
        <f>POWER(10,((E45-39.345)/-3.8067))</f>
        <v>#VALUE!</v>
      </c>
      <c r="K45">
        <v>3</v>
      </c>
      <c r="L45">
        <v>39</v>
      </c>
    </row>
    <row r="46" spans="1:12" x14ac:dyDescent="0.2">
      <c r="A46" t="s">
        <v>425</v>
      </c>
      <c r="B46" t="s">
        <v>426</v>
      </c>
      <c r="C46" t="s">
        <v>70</v>
      </c>
      <c r="D46" t="s">
        <v>71</v>
      </c>
      <c r="E46" t="s">
        <v>72</v>
      </c>
      <c r="H46" s="23" t="e">
        <f>POWER(10,((E46-39.345)/-3.8067))</f>
        <v>#VALUE!</v>
      </c>
      <c r="I46" s="23" t="e">
        <f>AVERAGE(H46:H47)</f>
        <v>#VALUE!</v>
      </c>
      <c r="J46" s="23" t="e">
        <f t="shared" ref="J46" si="6">STDEV(H46:H47)</f>
        <v>#VALUE!</v>
      </c>
      <c r="K46">
        <v>3</v>
      </c>
      <c r="L46">
        <v>39</v>
      </c>
    </row>
    <row r="47" spans="1:12" x14ac:dyDescent="0.2">
      <c r="A47" t="s">
        <v>472</v>
      </c>
      <c r="B47" t="s">
        <v>426</v>
      </c>
      <c r="C47" t="s">
        <v>70</v>
      </c>
      <c r="D47" t="s">
        <v>71</v>
      </c>
      <c r="E47" t="s">
        <v>72</v>
      </c>
      <c r="H47" s="23" t="e">
        <f>POWER(10,((E47-39.345)/-3.8067))</f>
        <v>#VALUE!</v>
      </c>
      <c r="K47">
        <v>3</v>
      </c>
      <c r="L47">
        <v>39</v>
      </c>
    </row>
    <row r="48" spans="1:12" x14ac:dyDescent="0.2">
      <c r="A48" t="s">
        <v>496</v>
      </c>
      <c r="B48" t="s">
        <v>497</v>
      </c>
      <c r="C48" t="s">
        <v>70</v>
      </c>
      <c r="D48" t="s">
        <v>71</v>
      </c>
      <c r="E48" t="s">
        <v>72</v>
      </c>
      <c r="H48" s="23" t="e">
        <f>POWER(10,((E48-39.345)/-3.8067))</f>
        <v>#VALUE!</v>
      </c>
      <c r="I48" s="23" t="e">
        <f t="shared" ref="I48" si="7">AVERAGE(H48:H49)</f>
        <v>#VALUE!</v>
      </c>
      <c r="J48" s="23" t="e">
        <f t="shared" ref="J48" si="8">STDEV(H48:H49)</f>
        <v>#VALUE!</v>
      </c>
      <c r="K48">
        <v>3</v>
      </c>
      <c r="L48">
        <v>39</v>
      </c>
    </row>
    <row r="49" spans="1:12" x14ac:dyDescent="0.2">
      <c r="A49" t="s">
        <v>542</v>
      </c>
      <c r="B49" t="s">
        <v>497</v>
      </c>
      <c r="C49" t="s">
        <v>70</v>
      </c>
      <c r="D49" t="s">
        <v>71</v>
      </c>
      <c r="E49" t="s">
        <v>72</v>
      </c>
      <c r="H49" s="23" t="e">
        <f>POWER(10,((E49-39.345)/-3.8067))</f>
        <v>#VALUE!</v>
      </c>
      <c r="K49">
        <v>3</v>
      </c>
      <c r="L49">
        <v>39</v>
      </c>
    </row>
    <row r="50" spans="1:12" x14ac:dyDescent="0.2">
      <c r="A50" t="s">
        <v>566</v>
      </c>
      <c r="B50" t="s">
        <v>567</v>
      </c>
      <c r="C50" t="s">
        <v>70</v>
      </c>
      <c r="D50" t="s">
        <v>71</v>
      </c>
      <c r="E50" t="s">
        <v>72</v>
      </c>
      <c r="H50" s="23" t="e">
        <f>POWER(10,((E50-39.345)/-3.8067))</f>
        <v>#VALUE!</v>
      </c>
      <c r="I50" s="23" t="e">
        <f t="shared" ref="I50" si="9">AVERAGE(H50:H51)</f>
        <v>#VALUE!</v>
      </c>
      <c r="J50" s="23" t="e">
        <f t="shared" ref="J50" si="10">STDEV(H50:H51)</f>
        <v>#VALUE!</v>
      </c>
      <c r="K50">
        <v>3</v>
      </c>
      <c r="L50">
        <v>39</v>
      </c>
    </row>
    <row r="51" spans="1:12" x14ac:dyDescent="0.2">
      <c r="A51" t="s">
        <v>611</v>
      </c>
      <c r="B51" t="s">
        <v>567</v>
      </c>
      <c r="C51" t="s">
        <v>70</v>
      </c>
      <c r="D51" t="s">
        <v>71</v>
      </c>
      <c r="E51" t="s">
        <v>72</v>
      </c>
      <c r="H51" s="23" t="e">
        <f>POWER(10,((E51-39.345)/-3.8067))</f>
        <v>#VALUE!</v>
      </c>
      <c r="K51">
        <v>3</v>
      </c>
      <c r="L51">
        <v>39</v>
      </c>
    </row>
    <row r="52" spans="1:12" x14ac:dyDescent="0.2">
      <c r="A52" t="s">
        <v>73</v>
      </c>
      <c r="B52" t="s">
        <v>74</v>
      </c>
      <c r="C52" t="s">
        <v>70</v>
      </c>
      <c r="D52" t="s">
        <v>71</v>
      </c>
      <c r="E52" t="s">
        <v>72</v>
      </c>
      <c r="H52" s="23" t="e">
        <f>POWER(10,((E52-39.345)/-3.8067))</f>
        <v>#VALUE!</v>
      </c>
      <c r="I52" s="23" t="e">
        <f t="shared" ref="I52" si="11">AVERAGE(H52:H53)</f>
        <v>#VALUE!</v>
      </c>
      <c r="J52" s="23" t="e">
        <f t="shared" ref="J52" si="12">STDEV(H52:H53)</f>
        <v>#VALUE!</v>
      </c>
      <c r="K52">
        <v>3</v>
      </c>
      <c r="L52">
        <v>39</v>
      </c>
    </row>
    <row r="53" spans="1:12" x14ac:dyDescent="0.2">
      <c r="A53" t="s">
        <v>119</v>
      </c>
      <c r="B53" t="s">
        <v>74</v>
      </c>
      <c r="C53" t="s">
        <v>70</v>
      </c>
      <c r="D53" t="s">
        <v>71</v>
      </c>
      <c r="E53" t="s">
        <v>72</v>
      </c>
      <c r="H53" s="23" t="e">
        <f>POWER(10,((E53-39.345)/-3.8067))</f>
        <v>#VALUE!</v>
      </c>
      <c r="K53">
        <v>3</v>
      </c>
      <c r="L53">
        <v>39</v>
      </c>
    </row>
    <row r="54" spans="1:12" x14ac:dyDescent="0.2">
      <c r="A54" t="s">
        <v>144</v>
      </c>
      <c r="B54" t="s">
        <v>145</v>
      </c>
      <c r="C54" t="s">
        <v>70</v>
      </c>
      <c r="D54" t="s">
        <v>71</v>
      </c>
      <c r="E54" t="s">
        <v>72</v>
      </c>
      <c r="H54" s="23" t="e">
        <f>POWER(10,((E54-39.345)/-3.8067))</f>
        <v>#VALUE!</v>
      </c>
      <c r="I54" s="23" t="e">
        <f t="shared" ref="I54" si="13">AVERAGE(H54:H55)</f>
        <v>#VALUE!</v>
      </c>
      <c r="J54" s="23" t="e">
        <f t="shared" ref="J54" si="14">STDEV(H54:H55)</f>
        <v>#VALUE!</v>
      </c>
      <c r="K54">
        <v>3</v>
      </c>
      <c r="L54">
        <v>39</v>
      </c>
    </row>
    <row r="55" spans="1:12" x14ac:dyDescent="0.2">
      <c r="A55" t="s">
        <v>189</v>
      </c>
      <c r="B55" t="s">
        <v>145</v>
      </c>
      <c r="C55" t="s">
        <v>70</v>
      </c>
      <c r="D55" t="s">
        <v>71</v>
      </c>
      <c r="E55" t="s">
        <v>72</v>
      </c>
      <c r="H55" s="23" t="e">
        <f>POWER(10,((E55-39.345)/-3.8067))</f>
        <v>#VALUE!</v>
      </c>
      <c r="K55">
        <v>3</v>
      </c>
      <c r="L55">
        <v>39</v>
      </c>
    </row>
    <row r="56" spans="1:12" x14ac:dyDescent="0.2">
      <c r="A56" t="s">
        <v>214</v>
      </c>
      <c r="B56" t="s">
        <v>215</v>
      </c>
      <c r="C56" t="s">
        <v>70</v>
      </c>
      <c r="D56" t="s">
        <v>71</v>
      </c>
      <c r="E56" t="s">
        <v>72</v>
      </c>
      <c r="F56" s="1">
        <v>35.852989196777344</v>
      </c>
      <c r="H56" s="23" t="e">
        <f>POWER(10,((E56-39.345)/-3.8067))</f>
        <v>#VALUE!</v>
      </c>
      <c r="I56" s="23" t="e">
        <f t="shared" ref="I56" si="15">AVERAGE(H56:H57)</f>
        <v>#VALUE!</v>
      </c>
      <c r="J56" s="23" t="e">
        <f t="shared" ref="J56" si="16">STDEV(H56:H57)</f>
        <v>#VALUE!</v>
      </c>
      <c r="K56">
        <v>3</v>
      </c>
      <c r="L56">
        <v>39</v>
      </c>
    </row>
    <row r="57" spans="1:12" x14ac:dyDescent="0.2">
      <c r="A57" t="s">
        <v>260</v>
      </c>
      <c r="B57" t="s">
        <v>215</v>
      </c>
      <c r="C57" t="s">
        <v>70</v>
      </c>
      <c r="D57" t="s">
        <v>71</v>
      </c>
      <c r="E57" s="1">
        <v>35.852989999999998</v>
      </c>
      <c r="F57" s="1">
        <v>35.852989196777344</v>
      </c>
      <c r="H57" s="23">
        <f>POWER(10,((E57-39.345)/-3.8067))</f>
        <v>8.2667080040844088</v>
      </c>
      <c r="K57">
        <v>3</v>
      </c>
      <c r="L57">
        <v>33</v>
      </c>
    </row>
    <row r="58" spans="1:12" x14ac:dyDescent="0.2">
      <c r="A58" t="s">
        <v>285</v>
      </c>
      <c r="B58" t="s">
        <v>286</v>
      </c>
      <c r="C58" t="s">
        <v>70</v>
      </c>
      <c r="D58" t="s">
        <v>71</v>
      </c>
      <c r="E58" t="s">
        <v>72</v>
      </c>
      <c r="H58" s="23" t="e">
        <f>POWER(10,((E58-39.345)/-3.8067))</f>
        <v>#VALUE!</v>
      </c>
      <c r="I58" s="23" t="e">
        <f t="shared" ref="I58" si="17">AVERAGE(H58:H59)</f>
        <v>#VALUE!</v>
      </c>
      <c r="J58" s="23" t="e">
        <f t="shared" ref="J58" si="18">STDEV(H58:H59)</f>
        <v>#VALUE!</v>
      </c>
      <c r="K58">
        <v>3</v>
      </c>
      <c r="L58">
        <v>39</v>
      </c>
    </row>
    <row r="59" spans="1:12" x14ac:dyDescent="0.2">
      <c r="A59" t="s">
        <v>331</v>
      </c>
      <c r="B59" t="s">
        <v>286</v>
      </c>
      <c r="C59" t="s">
        <v>70</v>
      </c>
      <c r="D59" t="s">
        <v>71</v>
      </c>
      <c r="E59" t="s">
        <v>72</v>
      </c>
      <c r="H59" s="23" t="e">
        <f>POWER(10,((E59-39.345)/-3.8067))</f>
        <v>#VALUE!</v>
      </c>
      <c r="K59">
        <v>3</v>
      </c>
      <c r="L59">
        <v>39</v>
      </c>
    </row>
    <row r="60" spans="1:12" x14ac:dyDescent="0.2">
      <c r="A60" t="s">
        <v>356</v>
      </c>
      <c r="B60" t="s">
        <v>357</v>
      </c>
      <c r="C60" t="s">
        <v>70</v>
      </c>
      <c r="D60" t="s">
        <v>71</v>
      </c>
      <c r="E60" t="s">
        <v>72</v>
      </c>
      <c r="H60" s="23" t="e">
        <f>POWER(10,((E60-39.345)/-3.8067))</f>
        <v>#VALUE!</v>
      </c>
      <c r="I60" s="23" t="e">
        <f t="shared" ref="I60" si="19">AVERAGE(H60:H61)</f>
        <v>#VALUE!</v>
      </c>
      <c r="J60" s="23" t="e">
        <f t="shared" ref="J60" si="20">STDEV(H60:H61)</f>
        <v>#VALUE!</v>
      </c>
      <c r="K60">
        <v>3</v>
      </c>
      <c r="L60">
        <v>39</v>
      </c>
    </row>
    <row r="61" spans="1:12" x14ac:dyDescent="0.2">
      <c r="A61" t="s">
        <v>402</v>
      </c>
      <c r="B61" t="s">
        <v>357</v>
      </c>
      <c r="C61" t="s">
        <v>70</v>
      </c>
      <c r="D61" t="s">
        <v>71</v>
      </c>
      <c r="E61" t="s">
        <v>72</v>
      </c>
      <c r="H61" s="23" t="e">
        <f>POWER(10,((E61-39.345)/-3.8067))</f>
        <v>#VALUE!</v>
      </c>
      <c r="K61">
        <v>3</v>
      </c>
      <c r="L61">
        <v>39</v>
      </c>
    </row>
    <row r="62" spans="1:12" x14ac:dyDescent="0.2">
      <c r="A62" t="s">
        <v>427</v>
      </c>
      <c r="B62" t="s">
        <v>428</v>
      </c>
      <c r="C62" t="s">
        <v>70</v>
      </c>
      <c r="D62" t="s">
        <v>71</v>
      </c>
      <c r="E62" t="s">
        <v>72</v>
      </c>
      <c r="H62" s="23" t="e">
        <f>POWER(10,((E62-39.345)/-3.8067))</f>
        <v>#VALUE!</v>
      </c>
      <c r="I62" s="23" t="e">
        <f t="shared" ref="I62" si="21">AVERAGE(H62:H63)</f>
        <v>#VALUE!</v>
      </c>
      <c r="J62" s="23" t="e">
        <f t="shared" ref="J62" si="22">STDEV(H62:H63)</f>
        <v>#VALUE!</v>
      </c>
      <c r="K62">
        <v>3</v>
      </c>
      <c r="L62">
        <v>39</v>
      </c>
    </row>
    <row r="63" spans="1:12" x14ac:dyDescent="0.2">
      <c r="A63" t="s">
        <v>473</v>
      </c>
      <c r="B63" t="s">
        <v>428</v>
      </c>
      <c r="C63" t="s">
        <v>70</v>
      </c>
      <c r="D63" t="s">
        <v>71</v>
      </c>
      <c r="E63" t="s">
        <v>72</v>
      </c>
      <c r="H63" s="23" t="e">
        <f>POWER(10,((E63-39.345)/-3.8067))</f>
        <v>#VALUE!</v>
      </c>
      <c r="K63">
        <v>3</v>
      </c>
      <c r="L63">
        <v>39</v>
      </c>
    </row>
    <row r="64" spans="1:12" x14ac:dyDescent="0.2">
      <c r="A64" t="s">
        <v>498</v>
      </c>
      <c r="B64" t="s">
        <v>499</v>
      </c>
      <c r="C64" t="s">
        <v>70</v>
      </c>
      <c r="D64" t="s">
        <v>71</v>
      </c>
      <c r="E64" t="s">
        <v>72</v>
      </c>
      <c r="H64" s="23" t="e">
        <f>POWER(10,((E64-39.345)/-3.8067))</f>
        <v>#VALUE!</v>
      </c>
      <c r="I64" s="23" t="e">
        <f t="shared" ref="I64" si="23">AVERAGE(H64:H65)</f>
        <v>#VALUE!</v>
      </c>
      <c r="J64" s="23" t="e">
        <f t="shared" ref="J64" si="24">STDEV(H64:H65)</f>
        <v>#VALUE!</v>
      </c>
      <c r="K64">
        <v>3</v>
      </c>
      <c r="L64">
        <v>39</v>
      </c>
    </row>
    <row r="65" spans="1:12" x14ac:dyDescent="0.2">
      <c r="A65" t="s">
        <v>543</v>
      </c>
      <c r="B65" t="s">
        <v>499</v>
      </c>
      <c r="C65" t="s">
        <v>70</v>
      </c>
      <c r="D65" t="s">
        <v>71</v>
      </c>
      <c r="E65" t="s">
        <v>72</v>
      </c>
      <c r="H65" s="23" t="e">
        <f>POWER(10,((E65-39.345)/-3.8067))</f>
        <v>#VALUE!</v>
      </c>
      <c r="K65">
        <v>3</v>
      </c>
      <c r="L65">
        <v>39</v>
      </c>
    </row>
    <row r="66" spans="1:12" x14ac:dyDescent="0.2">
      <c r="A66" t="s">
        <v>568</v>
      </c>
      <c r="B66" t="s">
        <v>569</v>
      </c>
      <c r="C66" t="s">
        <v>70</v>
      </c>
      <c r="D66" t="s">
        <v>71</v>
      </c>
      <c r="E66" t="s">
        <v>72</v>
      </c>
      <c r="H66" s="23" t="e">
        <f>POWER(10,((E66-39.345)/-3.8067))</f>
        <v>#VALUE!</v>
      </c>
      <c r="I66" s="23" t="e">
        <f t="shared" ref="I66" si="25">AVERAGE(H66:H67)</f>
        <v>#VALUE!</v>
      </c>
      <c r="J66" s="23" t="e">
        <f t="shared" ref="J66" si="26">STDEV(H66:H67)</f>
        <v>#VALUE!</v>
      </c>
      <c r="K66">
        <v>3</v>
      </c>
      <c r="L66">
        <v>39</v>
      </c>
    </row>
    <row r="67" spans="1:12" x14ac:dyDescent="0.2">
      <c r="A67" t="s">
        <v>612</v>
      </c>
      <c r="B67" t="s">
        <v>569</v>
      </c>
      <c r="C67" t="s">
        <v>70</v>
      </c>
      <c r="D67" t="s">
        <v>71</v>
      </c>
      <c r="E67" t="s">
        <v>72</v>
      </c>
      <c r="H67" s="23" t="e">
        <f>POWER(10,((E67-39.345)/-3.8067))</f>
        <v>#VALUE!</v>
      </c>
      <c r="K67">
        <v>3</v>
      </c>
      <c r="L67">
        <v>39</v>
      </c>
    </row>
    <row r="68" spans="1:12" x14ac:dyDescent="0.2">
      <c r="A68" t="s">
        <v>75</v>
      </c>
      <c r="B68" t="s">
        <v>76</v>
      </c>
      <c r="C68" t="s">
        <v>70</v>
      </c>
      <c r="D68" t="s">
        <v>71</v>
      </c>
      <c r="E68" t="s">
        <v>72</v>
      </c>
      <c r="H68" s="23" t="e">
        <f>POWER(10,((E68-39.345)/-3.8067))</f>
        <v>#VALUE!</v>
      </c>
      <c r="I68" s="23" t="e">
        <f t="shared" ref="I68" si="27">AVERAGE(H68:H69)</f>
        <v>#VALUE!</v>
      </c>
      <c r="J68" s="23" t="e">
        <f t="shared" ref="J68" si="28">STDEV(H68:H69)</f>
        <v>#VALUE!</v>
      </c>
      <c r="K68">
        <v>3</v>
      </c>
      <c r="L68">
        <v>39</v>
      </c>
    </row>
    <row r="69" spans="1:12" x14ac:dyDescent="0.2">
      <c r="A69" t="s">
        <v>120</v>
      </c>
      <c r="B69" t="s">
        <v>76</v>
      </c>
      <c r="C69" t="s">
        <v>70</v>
      </c>
      <c r="D69" t="s">
        <v>71</v>
      </c>
      <c r="E69" t="s">
        <v>72</v>
      </c>
      <c r="H69" s="23" t="e">
        <f>POWER(10,((E69-39.345)/-3.8067))</f>
        <v>#VALUE!</v>
      </c>
      <c r="K69">
        <v>3</v>
      </c>
      <c r="L69">
        <v>39</v>
      </c>
    </row>
    <row r="70" spans="1:12" x14ac:dyDescent="0.2">
      <c r="A70" t="s">
        <v>146</v>
      </c>
      <c r="B70" t="s">
        <v>147</v>
      </c>
      <c r="C70" t="s">
        <v>70</v>
      </c>
      <c r="D70" t="s">
        <v>71</v>
      </c>
      <c r="E70" t="s">
        <v>72</v>
      </c>
      <c r="H70" s="23" t="e">
        <f>POWER(10,((E70-39.345)/-3.8067))</f>
        <v>#VALUE!</v>
      </c>
      <c r="I70" s="23" t="e">
        <f t="shared" ref="I70" si="29">AVERAGE(H70:H71)</f>
        <v>#VALUE!</v>
      </c>
      <c r="J70" s="23" t="e">
        <f t="shared" ref="J70" si="30">STDEV(H70:H71)</f>
        <v>#VALUE!</v>
      </c>
      <c r="K70">
        <v>3</v>
      </c>
      <c r="L70">
        <v>39</v>
      </c>
    </row>
    <row r="71" spans="1:12" x14ac:dyDescent="0.2">
      <c r="A71" t="s">
        <v>190</v>
      </c>
      <c r="B71" t="s">
        <v>147</v>
      </c>
      <c r="C71" t="s">
        <v>70</v>
      </c>
      <c r="D71" t="s">
        <v>71</v>
      </c>
      <c r="E71" t="s">
        <v>72</v>
      </c>
      <c r="H71" s="23" t="e">
        <f>POWER(10,((E71-39.345)/-3.8067))</f>
        <v>#VALUE!</v>
      </c>
      <c r="K71">
        <v>3</v>
      </c>
      <c r="L71">
        <v>39</v>
      </c>
    </row>
    <row r="72" spans="1:12" x14ac:dyDescent="0.2">
      <c r="A72" t="s">
        <v>216</v>
      </c>
      <c r="B72" t="s">
        <v>217</v>
      </c>
      <c r="C72" t="s">
        <v>70</v>
      </c>
      <c r="D72" t="s">
        <v>71</v>
      </c>
      <c r="E72" t="s">
        <v>72</v>
      </c>
      <c r="H72" s="23" t="e">
        <f>POWER(10,((E72-39.345)/-3.8067))</f>
        <v>#VALUE!</v>
      </c>
      <c r="I72" s="23" t="e">
        <f t="shared" ref="I72" si="31">AVERAGE(H72:H73)</f>
        <v>#VALUE!</v>
      </c>
      <c r="J72" s="23" t="e">
        <f t="shared" ref="J72" si="32">STDEV(H72:H73)</f>
        <v>#VALUE!</v>
      </c>
      <c r="K72">
        <v>3</v>
      </c>
      <c r="L72">
        <v>39</v>
      </c>
    </row>
    <row r="73" spans="1:12" x14ac:dyDescent="0.2">
      <c r="A73" t="s">
        <v>261</v>
      </c>
      <c r="B73" t="s">
        <v>217</v>
      </c>
      <c r="C73" t="s">
        <v>70</v>
      </c>
      <c r="D73" t="s">
        <v>71</v>
      </c>
      <c r="E73" t="s">
        <v>72</v>
      </c>
      <c r="H73" s="23" t="e">
        <f>POWER(10,((E73-39.345)/-3.8067))</f>
        <v>#VALUE!</v>
      </c>
      <c r="K73">
        <v>3</v>
      </c>
      <c r="L73">
        <v>39</v>
      </c>
    </row>
    <row r="74" spans="1:12" x14ac:dyDescent="0.2">
      <c r="A74" t="s">
        <v>287</v>
      </c>
      <c r="B74" t="s">
        <v>288</v>
      </c>
      <c r="C74" t="s">
        <v>70</v>
      </c>
      <c r="D74" t="s">
        <v>71</v>
      </c>
      <c r="E74" t="s">
        <v>72</v>
      </c>
      <c r="H74" s="23" t="e">
        <f>POWER(10,((E74-39.345)/-3.8067))</f>
        <v>#VALUE!</v>
      </c>
      <c r="I74" s="23" t="e">
        <f t="shared" ref="I74" si="33">AVERAGE(H74:H75)</f>
        <v>#VALUE!</v>
      </c>
      <c r="J74" s="23" t="e">
        <f t="shared" ref="J74" si="34">STDEV(H74:H75)</f>
        <v>#VALUE!</v>
      </c>
      <c r="K74">
        <v>3</v>
      </c>
      <c r="L74">
        <v>39</v>
      </c>
    </row>
    <row r="75" spans="1:12" x14ac:dyDescent="0.2">
      <c r="A75" t="s">
        <v>332</v>
      </c>
      <c r="B75" t="s">
        <v>288</v>
      </c>
      <c r="C75" t="s">
        <v>70</v>
      </c>
      <c r="D75" t="s">
        <v>71</v>
      </c>
      <c r="E75" t="s">
        <v>72</v>
      </c>
      <c r="H75" s="23" t="e">
        <f>POWER(10,((E75-39.345)/-3.8067))</f>
        <v>#VALUE!</v>
      </c>
      <c r="K75">
        <v>3</v>
      </c>
      <c r="L75">
        <v>39</v>
      </c>
    </row>
    <row r="76" spans="1:12" x14ac:dyDescent="0.2">
      <c r="A76" t="s">
        <v>358</v>
      </c>
      <c r="B76" t="s">
        <v>359</v>
      </c>
      <c r="C76" t="s">
        <v>70</v>
      </c>
      <c r="D76" t="s">
        <v>71</v>
      </c>
      <c r="E76" t="s">
        <v>72</v>
      </c>
      <c r="H76" s="23" t="e">
        <f>POWER(10,((E76-39.345)/-3.8067))</f>
        <v>#VALUE!</v>
      </c>
      <c r="I76" s="23" t="e">
        <f t="shared" ref="I76" si="35">AVERAGE(H76:H77)</f>
        <v>#VALUE!</v>
      </c>
      <c r="J76" s="23" t="e">
        <f t="shared" ref="J76" si="36">STDEV(H76:H77)</f>
        <v>#VALUE!</v>
      </c>
      <c r="K76">
        <v>3</v>
      </c>
      <c r="L76">
        <v>39</v>
      </c>
    </row>
    <row r="77" spans="1:12" x14ac:dyDescent="0.2">
      <c r="A77" t="s">
        <v>403</v>
      </c>
      <c r="B77" t="s">
        <v>359</v>
      </c>
      <c r="C77" t="s">
        <v>70</v>
      </c>
      <c r="D77" t="s">
        <v>71</v>
      </c>
      <c r="E77" t="s">
        <v>72</v>
      </c>
      <c r="H77" s="23" t="e">
        <f>POWER(10,((E77-39.345)/-3.8067))</f>
        <v>#VALUE!</v>
      </c>
      <c r="K77">
        <v>3</v>
      </c>
      <c r="L77">
        <v>39</v>
      </c>
    </row>
    <row r="78" spans="1:12" x14ac:dyDescent="0.2">
      <c r="A78" t="s">
        <v>429</v>
      </c>
      <c r="B78" t="s">
        <v>430</v>
      </c>
      <c r="C78" t="s">
        <v>70</v>
      </c>
      <c r="D78" t="s">
        <v>71</v>
      </c>
      <c r="E78" t="s">
        <v>72</v>
      </c>
      <c r="H78" s="23" t="e">
        <f>POWER(10,((E78-39.345)/-3.8067))</f>
        <v>#VALUE!</v>
      </c>
      <c r="I78" s="23" t="e">
        <f t="shared" ref="I78" si="37">AVERAGE(H78:H79)</f>
        <v>#VALUE!</v>
      </c>
      <c r="J78" s="23" t="e">
        <f t="shared" ref="J78" si="38">STDEV(H78:H79)</f>
        <v>#VALUE!</v>
      </c>
      <c r="K78">
        <v>3</v>
      </c>
      <c r="L78">
        <v>39</v>
      </c>
    </row>
    <row r="79" spans="1:12" x14ac:dyDescent="0.2">
      <c r="A79" t="s">
        <v>474</v>
      </c>
      <c r="B79" t="s">
        <v>430</v>
      </c>
      <c r="C79" t="s">
        <v>70</v>
      </c>
      <c r="D79" t="s">
        <v>71</v>
      </c>
      <c r="E79" t="s">
        <v>72</v>
      </c>
      <c r="H79" s="23" t="e">
        <f>POWER(10,((E79-39.345)/-3.8067))</f>
        <v>#VALUE!</v>
      </c>
      <c r="K79">
        <v>3</v>
      </c>
      <c r="L79">
        <v>39</v>
      </c>
    </row>
    <row r="80" spans="1:12" x14ac:dyDescent="0.2">
      <c r="A80" t="s">
        <v>500</v>
      </c>
      <c r="B80" t="s">
        <v>501</v>
      </c>
      <c r="C80" t="s">
        <v>70</v>
      </c>
      <c r="D80" t="s">
        <v>71</v>
      </c>
      <c r="E80" s="1">
        <v>35.029277999999998</v>
      </c>
      <c r="F80" s="1">
        <v>35.060737609863281</v>
      </c>
      <c r="G80" s="1">
        <v>4.4490888714790344E-2</v>
      </c>
      <c r="H80" s="23">
        <f>POWER(10,((E80-39.345)/-3.8067))</f>
        <v>13.605590423487831</v>
      </c>
      <c r="I80" s="23">
        <f t="shared" ref="I80" si="39">AVERAGE(H80:H81)</f>
        <v>13.351552700834914</v>
      </c>
      <c r="J80" s="23">
        <f t="shared" ref="J80" si="40">STDEV(H80:H81)</f>
        <v>0.35926359273013059</v>
      </c>
      <c r="K80">
        <v>3</v>
      </c>
      <c r="L80">
        <v>32</v>
      </c>
    </row>
    <row r="81" spans="1:12" x14ac:dyDescent="0.2">
      <c r="A81" t="s">
        <v>544</v>
      </c>
      <c r="B81" t="s">
        <v>501</v>
      </c>
      <c r="C81" t="s">
        <v>70</v>
      </c>
      <c r="D81" t="s">
        <v>71</v>
      </c>
      <c r="E81" s="1">
        <v>35.092196999999999</v>
      </c>
      <c r="F81" s="1">
        <v>35.060737609863281</v>
      </c>
      <c r="G81" s="1">
        <v>4.4490888714790344E-2</v>
      </c>
      <c r="H81" s="23">
        <f>POWER(10,((E81-39.345)/-3.8067))</f>
        <v>13.097514978181996</v>
      </c>
      <c r="K81">
        <v>3</v>
      </c>
      <c r="L81">
        <v>32</v>
      </c>
    </row>
    <row r="82" spans="1:12" x14ac:dyDescent="0.2">
      <c r="A82" t="s">
        <v>570</v>
      </c>
      <c r="B82" t="s">
        <v>571</v>
      </c>
      <c r="C82" t="s">
        <v>70</v>
      </c>
      <c r="D82" t="s">
        <v>71</v>
      </c>
      <c r="E82" t="s">
        <v>72</v>
      </c>
      <c r="H82" s="23" t="e">
        <f>POWER(10,((E82-39.345)/-3.8067))</f>
        <v>#VALUE!</v>
      </c>
      <c r="I82" s="23" t="e">
        <f t="shared" ref="I82" si="41">AVERAGE(H82:H83)</f>
        <v>#VALUE!</v>
      </c>
      <c r="J82" s="23" t="e">
        <f t="shared" ref="J82" si="42">STDEV(H82:H83)</f>
        <v>#VALUE!</v>
      </c>
      <c r="K82">
        <v>3</v>
      </c>
      <c r="L82">
        <v>39</v>
      </c>
    </row>
    <row r="83" spans="1:12" x14ac:dyDescent="0.2">
      <c r="A83" t="s">
        <v>613</v>
      </c>
      <c r="B83" t="s">
        <v>571</v>
      </c>
      <c r="C83" t="s">
        <v>70</v>
      </c>
      <c r="D83" t="s">
        <v>71</v>
      </c>
      <c r="E83" t="s">
        <v>72</v>
      </c>
      <c r="H83" s="23" t="e">
        <f>POWER(10,((E83-39.345)/-3.8067))</f>
        <v>#VALUE!</v>
      </c>
      <c r="K83">
        <v>3</v>
      </c>
      <c r="L83">
        <v>39</v>
      </c>
    </row>
    <row r="84" spans="1:12" x14ac:dyDescent="0.2">
      <c r="A84" t="s">
        <v>77</v>
      </c>
      <c r="B84" t="s">
        <v>78</v>
      </c>
      <c r="C84" t="s">
        <v>70</v>
      </c>
      <c r="D84" t="s">
        <v>71</v>
      </c>
      <c r="E84" t="s">
        <v>72</v>
      </c>
      <c r="H84" s="23" t="e">
        <f>POWER(10,((E84-39.345)/-3.8067))</f>
        <v>#VALUE!</v>
      </c>
      <c r="I84" s="23" t="e">
        <f t="shared" ref="I84" si="43">AVERAGE(H84:H85)</f>
        <v>#VALUE!</v>
      </c>
      <c r="J84" s="23" t="e">
        <f t="shared" ref="J84" si="44">STDEV(H84:H85)</f>
        <v>#VALUE!</v>
      </c>
      <c r="K84">
        <v>3</v>
      </c>
      <c r="L84">
        <v>39</v>
      </c>
    </row>
    <row r="85" spans="1:12" x14ac:dyDescent="0.2">
      <c r="A85" t="s">
        <v>121</v>
      </c>
      <c r="B85" t="s">
        <v>78</v>
      </c>
      <c r="C85" t="s">
        <v>70</v>
      </c>
      <c r="D85" t="s">
        <v>71</v>
      </c>
      <c r="E85" t="s">
        <v>72</v>
      </c>
      <c r="H85" s="23" t="e">
        <f>POWER(10,((E85-39.345)/-3.8067))</f>
        <v>#VALUE!</v>
      </c>
      <c r="K85">
        <v>3</v>
      </c>
      <c r="L85">
        <v>39</v>
      </c>
    </row>
    <row r="86" spans="1:12" x14ac:dyDescent="0.2">
      <c r="A86" t="s">
        <v>148</v>
      </c>
      <c r="B86" t="s">
        <v>149</v>
      </c>
      <c r="C86" t="s">
        <v>70</v>
      </c>
      <c r="D86" t="s">
        <v>71</v>
      </c>
      <c r="E86" t="s">
        <v>72</v>
      </c>
      <c r="H86" s="23" t="e">
        <f>POWER(10,((E86-39.345)/-3.8067))</f>
        <v>#VALUE!</v>
      </c>
      <c r="I86" s="23" t="e">
        <f t="shared" ref="I86" si="45">AVERAGE(H86:H87)</f>
        <v>#VALUE!</v>
      </c>
      <c r="J86" s="23" t="e">
        <f t="shared" ref="J86" si="46">STDEV(H86:H87)</f>
        <v>#VALUE!</v>
      </c>
      <c r="K86">
        <v>3</v>
      </c>
      <c r="L86">
        <v>39</v>
      </c>
    </row>
    <row r="87" spans="1:12" x14ac:dyDescent="0.2">
      <c r="A87" t="s">
        <v>191</v>
      </c>
      <c r="B87" t="s">
        <v>149</v>
      </c>
      <c r="C87" t="s">
        <v>70</v>
      </c>
      <c r="D87" t="s">
        <v>71</v>
      </c>
      <c r="E87" t="s">
        <v>72</v>
      </c>
      <c r="H87" s="23" t="e">
        <f>POWER(10,((E87-39.345)/-3.8067))</f>
        <v>#VALUE!</v>
      </c>
      <c r="K87">
        <v>3</v>
      </c>
      <c r="L87">
        <v>39</v>
      </c>
    </row>
    <row r="88" spans="1:12" x14ac:dyDescent="0.2">
      <c r="A88" t="s">
        <v>218</v>
      </c>
      <c r="B88" t="s">
        <v>219</v>
      </c>
      <c r="C88" t="s">
        <v>70</v>
      </c>
      <c r="D88" t="s">
        <v>71</v>
      </c>
      <c r="E88" t="s">
        <v>72</v>
      </c>
      <c r="H88" s="23" t="e">
        <f>POWER(10,((E88-39.345)/-3.8067))</f>
        <v>#VALUE!</v>
      </c>
      <c r="I88" s="23" t="e">
        <f t="shared" ref="I88" si="47">AVERAGE(H88:H89)</f>
        <v>#VALUE!</v>
      </c>
      <c r="J88" s="23" t="e">
        <f t="shared" ref="J88" si="48">STDEV(H88:H89)</f>
        <v>#VALUE!</v>
      </c>
      <c r="K88">
        <v>3</v>
      </c>
      <c r="L88">
        <v>39</v>
      </c>
    </row>
    <row r="89" spans="1:12" x14ac:dyDescent="0.2">
      <c r="A89" t="s">
        <v>262</v>
      </c>
      <c r="B89" t="s">
        <v>219</v>
      </c>
      <c r="C89" t="s">
        <v>70</v>
      </c>
      <c r="D89" t="s">
        <v>71</v>
      </c>
      <c r="E89" t="s">
        <v>72</v>
      </c>
      <c r="H89" s="23" t="e">
        <f>POWER(10,((E89-39.345)/-3.8067))</f>
        <v>#VALUE!</v>
      </c>
      <c r="K89">
        <v>3</v>
      </c>
      <c r="L89">
        <v>39</v>
      </c>
    </row>
    <row r="90" spans="1:12" x14ac:dyDescent="0.2">
      <c r="A90" t="s">
        <v>289</v>
      </c>
      <c r="B90" t="s">
        <v>290</v>
      </c>
      <c r="C90" t="s">
        <v>70</v>
      </c>
      <c r="D90" t="s">
        <v>71</v>
      </c>
      <c r="E90" t="s">
        <v>72</v>
      </c>
      <c r="H90" s="23" t="e">
        <f>POWER(10,((E90-39.345)/-3.8067))</f>
        <v>#VALUE!</v>
      </c>
      <c r="I90" s="23" t="e">
        <f t="shared" ref="I90" si="49">AVERAGE(H90:H91)</f>
        <v>#VALUE!</v>
      </c>
      <c r="J90" s="23" t="e">
        <f t="shared" ref="J90" si="50">STDEV(H90:H91)</f>
        <v>#VALUE!</v>
      </c>
      <c r="K90">
        <v>3</v>
      </c>
      <c r="L90">
        <v>39</v>
      </c>
    </row>
    <row r="91" spans="1:12" x14ac:dyDescent="0.2">
      <c r="A91" t="s">
        <v>333</v>
      </c>
      <c r="B91" t="s">
        <v>290</v>
      </c>
      <c r="C91" t="s">
        <v>70</v>
      </c>
      <c r="D91" t="s">
        <v>71</v>
      </c>
      <c r="E91" t="s">
        <v>72</v>
      </c>
      <c r="H91" s="23" t="e">
        <f>POWER(10,((E91-39.345)/-3.8067))</f>
        <v>#VALUE!</v>
      </c>
      <c r="K91">
        <v>3</v>
      </c>
      <c r="L91">
        <v>39</v>
      </c>
    </row>
    <row r="92" spans="1:12" x14ac:dyDescent="0.2">
      <c r="A92" t="s">
        <v>360</v>
      </c>
      <c r="B92" t="s">
        <v>361</v>
      </c>
      <c r="C92" t="s">
        <v>70</v>
      </c>
      <c r="D92" t="s">
        <v>71</v>
      </c>
      <c r="E92" t="s">
        <v>72</v>
      </c>
      <c r="H92" s="23" t="e">
        <f>POWER(10,((E92-39.345)/-3.8067))</f>
        <v>#VALUE!</v>
      </c>
      <c r="I92" s="23" t="e">
        <f t="shared" ref="I92" si="51">AVERAGE(H92:H93)</f>
        <v>#VALUE!</v>
      </c>
      <c r="J92" s="23" t="e">
        <f t="shared" ref="J92" si="52">STDEV(H92:H93)</f>
        <v>#VALUE!</v>
      </c>
      <c r="K92">
        <v>3</v>
      </c>
      <c r="L92">
        <v>39</v>
      </c>
    </row>
    <row r="93" spans="1:12" x14ac:dyDescent="0.2">
      <c r="A93" t="s">
        <v>404</v>
      </c>
      <c r="B93" t="s">
        <v>361</v>
      </c>
      <c r="C93" t="s">
        <v>70</v>
      </c>
      <c r="D93" t="s">
        <v>71</v>
      </c>
      <c r="E93" t="s">
        <v>72</v>
      </c>
      <c r="H93" s="23" t="e">
        <f>POWER(10,((E93-39.345)/-3.8067))</f>
        <v>#VALUE!</v>
      </c>
      <c r="K93">
        <v>3</v>
      </c>
      <c r="L93">
        <v>39</v>
      </c>
    </row>
    <row r="94" spans="1:12" x14ac:dyDescent="0.2">
      <c r="A94" t="s">
        <v>431</v>
      </c>
      <c r="B94" t="s">
        <v>432</v>
      </c>
      <c r="C94" t="s">
        <v>70</v>
      </c>
      <c r="D94" t="s">
        <v>71</v>
      </c>
      <c r="E94" t="s">
        <v>72</v>
      </c>
      <c r="H94" s="23" t="e">
        <f>POWER(10,((E94-39.345)/-3.8067))</f>
        <v>#VALUE!</v>
      </c>
      <c r="I94" s="23" t="e">
        <f t="shared" ref="I94" si="53">AVERAGE(H94:H95)</f>
        <v>#VALUE!</v>
      </c>
      <c r="J94" s="23" t="e">
        <f t="shared" ref="J94" si="54">STDEV(H94:H95)</f>
        <v>#VALUE!</v>
      </c>
      <c r="K94">
        <v>3</v>
      </c>
      <c r="L94">
        <v>39</v>
      </c>
    </row>
    <row r="95" spans="1:12" x14ac:dyDescent="0.2">
      <c r="A95" t="s">
        <v>475</v>
      </c>
      <c r="B95" t="s">
        <v>432</v>
      </c>
      <c r="C95" t="s">
        <v>70</v>
      </c>
      <c r="D95" t="s">
        <v>71</v>
      </c>
      <c r="E95" t="s">
        <v>72</v>
      </c>
      <c r="H95" s="23" t="e">
        <f>POWER(10,((E95-39.345)/-3.8067))</f>
        <v>#VALUE!</v>
      </c>
      <c r="K95">
        <v>3</v>
      </c>
      <c r="L95">
        <v>39</v>
      </c>
    </row>
    <row r="96" spans="1:12" x14ac:dyDescent="0.2">
      <c r="A96" t="s">
        <v>502</v>
      </c>
      <c r="B96" t="s">
        <v>503</v>
      </c>
      <c r="C96" t="s">
        <v>70</v>
      </c>
      <c r="D96" t="s">
        <v>71</v>
      </c>
      <c r="E96" s="1">
        <v>35.368782000000003</v>
      </c>
      <c r="F96" s="1">
        <v>35.368782043457031</v>
      </c>
      <c r="H96" s="23">
        <f>POWER(10,((E96-39.345)/-3.8067))</f>
        <v>11.079788848411399</v>
      </c>
      <c r="I96" s="23" t="e">
        <f t="shared" ref="I96" si="55">AVERAGE(H96:H97)</f>
        <v>#VALUE!</v>
      </c>
      <c r="J96" s="23" t="e">
        <f t="shared" ref="J96" si="56">STDEV(H96:H97)</f>
        <v>#VALUE!</v>
      </c>
      <c r="K96">
        <v>3</v>
      </c>
      <c r="L96">
        <v>32</v>
      </c>
    </row>
    <row r="97" spans="1:12" x14ac:dyDescent="0.2">
      <c r="A97" t="s">
        <v>545</v>
      </c>
      <c r="B97" t="s">
        <v>503</v>
      </c>
      <c r="C97" t="s">
        <v>70</v>
      </c>
      <c r="D97" t="s">
        <v>71</v>
      </c>
      <c r="E97" t="s">
        <v>72</v>
      </c>
      <c r="F97" s="1">
        <v>35.368782043457031</v>
      </c>
      <c r="H97" s="23" t="e">
        <f>POWER(10,((E97-39.345)/-3.8067))</f>
        <v>#VALUE!</v>
      </c>
      <c r="K97">
        <v>3</v>
      </c>
      <c r="L97">
        <v>39</v>
      </c>
    </row>
    <row r="98" spans="1:12" x14ac:dyDescent="0.2">
      <c r="A98" t="s">
        <v>572</v>
      </c>
      <c r="B98" t="s">
        <v>573</v>
      </c>
      <c r="C98" t="s">
        <v>70</v>
      </c>
      <c r="D98" t="s">
        <v>71</v>
      </c>
      <c r="E98" t="s">
        <v>72</v>
      </c>
      <c r="H98" s="23" t="e">
        <f>POWER(10,((E98-39.345)/-3.8067))</f>
        <v>#VALUE!</v>
      </c>
      <c r="I98" s="23" t="e">
        <f t="shared" ref="I98" si="57">AVERAGE(H98:H99)</f>
        <v>#VALUE!</v>
      </c>
      <c r="J98" s="23" t="e">
        <f t="shared" ref="J98" si="58">STDEV(H98:H99)</f>
        <v>#VALUE!</v>
      </c>
      <c r="K98">
        <v>3</v>
      </c>
      <c r="L98">
        <v>39</v>
      </c>
    </row>
    <row r="99" spans="1:12" x14ac:dyDescent="0.2">
      <c r="A99" t="s">
        <v>614</v>
      </c>
      <c r="B99" t="s">
        <v>573</v>
      </c>
      <c r="C99" t="s">
        <v>70</v>
      </c>
      <c r="D99" t="s">
        <v>71</v>
      </c>
      <c r="E99" t="s">
        <v>72</v>
      </c>
      <c r="H99" s="23" t="e">
        <f>POWER(10,((E99-39.345)/-3.8067))</f>
        <v>#VALUE!</v>
      </c>
      <c r="K99">
        <v>3</v>
      </c>
      <c r="L99">
        <v>39</v>
      </c>
    </row>
    <row r="100" spans="1:12" x14ac:dyDescent="0.2">
      <c r="A100" t="s">
        <v>79</v>
      </c>
      <c r="B100" t="s">
        <v>80</v>
      </c>
      <c r="C100" t="s">
        <v>70</v>
      </c>
      <c r="D100" t="s">
        <v>71</v>
      </c>
      <c r="E100" t="s">
        <v>72</v>
      </c>
      <c r="H100" s="23" t="e">
        <f>POWER(10,((E100-39.345)/-3.8067))</f>
        <v>#VALUE!</v>
      </c>
      <c r="I100" s="23" t="e">
        <f t="shared" ref="I100" si="59">AVERAGE(H100:H101)</f>
        <v>#VALUE!</v>
      </c>
      <c r="J100" s="23" t="e">
        <f t="shared" ref="J100" si="60">STDEV(H100:H101)</f>
        <v>#VALUE!</v>
      </c>
      <c r="K100">
        <v>3</v>
      </c>
      <c r="L100">
        <v>39</v>
      </c>
    </row>
    <row r="101" spans="1:12" x14ac:dyDescent="0.2">
      <c r="A101" t="s">
        <v>122</v>
      </c>
      <c r="B101" t="s">
        <v>80</v>
      </c>
      <c r="C101" t="s">
        <v>70</v>
      </c>
      <c r="D101" t="s">
        <v>71</v>
      </c>
      <c r="E101" t="s">
        <v>72</v>
      </c>
      <c r="H101" s="23" t="e">
        <f>POWER(10,((E101-39.345)/-3.8067))</f>
        <v>#VALUE!</v>
      </c>
      <c r="K101">
        <v>3</v>
      </c>
      <c r="L101">
        <v>39</v>
      </c>
    </row>
    <row r="102" spans="1:12" x14ac:dyDescent="0.2">
      <c r="A102" t="s">
        <v>150</v>
      </c>
      <c r="B102" t="s">
        <v>151</v>
      </c>
      <c r="C102" t="s">
        <v>70</v>
      </c>
      <c r="D102" t="s">
        <v>71</v>
      </c>
      <c r="E102" t="s">
        <v>72</v>
      </c>
      <c r="H102" s="23" t="e">
        <f>POWER(10,((E102-39.345)/-3.8067))</f>
        <v>#VALUE!</v>
      </c>
      <c r="I102" s="23" t="e">
        <f t="shared" ref="I102" si="61">AVERAGE(H102:H103)</f>
        <v>#VALUE!</v>
      </c>
      <c r="J102" s="23" t="e">
        <f t="shared" ref="J102" si="62">STDEV(H102:H103)</f>
        <v>#VALUE!</v>
      </c>
      <c r="K102">
        <v>3</v>
      </c>
      <c r="L102">
        <v>39</v>
      </c>
    </row>
    <row r="103" spans="1:12" x14ac:dyDescent="0.2">
      <c r="A103" t="s">
        <v>192</v>
      </c>
      <c r="B103" t="s">
        <v>151</v>
      </c>
      <c r="C103" t="s">
        <v>70</v>
      </c>
      <c r="D103" t="s">
        <v>71</v>
      </c>
      <c r="E103" t="s">
        <v>72</v>
      </c>
      <c r="H103" s="23" t="e">
        <f>POWER(10,((E103-39.345)/-3.8067))</f>
        <v>#VALUE!</v>
      </c>
      <c r="K103">
        <v>3</v>
      </c>
      <c r="L103">
        <v>39</v>
      </c>
    </row>
    <row r="104" spans="1:12" x14ac:dyDescent="0.2">
      <c r="A104" t="s">
        <v>220</v>
      </c>
      <c r="B104" t="s">
        <v>221</v>
      </c>
      <c r="C104" t="s">
        <v>70</v>
      </c>
      <c r="D104" t="s">
        <v>71</v>
      </c>
      <c r="E104" s="1">
        <v>34.540140000000001</v>
      </c>
      <c r="F104" s="1">
        <v>35.479515075683594</v>
      </c>
      <c r="G104" s="1">
        <v>1.3284794092178345</v>
      </c>
      <c r="H104" s="23">
        <f>POWER(10,((E104-39.345)/-3.8067))</f>
        <v>18.28990139798416</v>
      </c>
      <c r="I104" s="23">
        <f t="shared" ref="I104" si="63">AVERAGE(H104:H105)</f>
        <v>12.080190979769871</v>
      </c>
      <c r="J104" s="23">
        <f t="shared" ref="J104" si="64">STDEV(H104:H105)</f>
        <v>8.7818566918481515</v>
      </c>
      <c r="K104">
        <v>3</v>
      </c>
      <c r="L104">
        <v>31</v>
      </c>
    </row>
    <row r="105" spans="1:12" x14ac:dyDescent="0.2">
      <c r="A105" t="s">
        <v>263</v>
      </c>
      <c r="B105" t="s">
        <v>221</v>
      </c>
      <c r="C105" t="s">
        <v>70</v>
      </c>
      <c r="D105" t="s">
        <v>71</v>
      </c>
      <c r="E105" s="1">
        <v>36.418889999999998</v>
      </c>
      <c r="F105" s="1">
        <v>35.479515075683594</v>
      </c>
      <c r="G105" s="1">
        <v>1.3284794092178345</v>
      </c>
      <c r="H105" s="23">
        <f>POWER(10,((E105-39.345)/-3.8067))</f>
        <v>5.8704805615555804</v>
      </c>
      <c r="K105">
        <v>3</v>
      </c>
      <c r="L105">
        <v>33</v>
      </c>
    </row>
    <row r="106" spans="1:12" x14ac:dyDescent="0.2">
      <c r="A106" t="s">
        <v>291</v>
      </c>
      <c r="B106" t="s">
        <v>292</v>
      </c>
      <c r="C106" t="s">
        <v>70</v>
      </c>
      <c r="D106" t="s">
        <v>71</v>
      </c>
      <c r="E106" t="s">
        <v>72</v>
      </c>
      <c r="H106" s="23" t="e">
        <f>POWER(10,((E106-39.345)/-3.8067))</f>
        <v>#VALUE!</v>
      </c>
      <c r="I106" s="23" t="e">
        <f t="shared" ref="I106" si="65">AVERAGE(H106:H107)</f>
        <v>#VALUE!</v>
      </c>
      <c r="J106" s="23" t="e">
        <f t="shared" ref="J106" si="66">STDEV(H106:H107)</f>
        <v>#VALUE!</v>
      </c>
      <c r="K106">
        <v>3</v>
      </c>
      <c r="L106">
        <v>39</v>
      </c>
    </row>
    <row r="107" spans="1:12" x14ac:dyDescent="0.2">
      <c r="A107" t="s">
        <v>334</v>
      </c>
      <c r="B107" t="s">
        <v>292</v>
      </c>
      <c r="C107" t="s">
        <v>70</v>
      </c>
      <c r="D107" t="s">
        <v>71</v>
      </c>
      <c r="E107" t="s">
        <v>72</v>
      </c>
      <c r="H107" s="23" t="e">
        <f>POWER(10,((E107-39.345)/-3.8067))</f>
        <v>#VALUE!</v>
      </c>
      <c r="K107">
        <v>3</v>
      </c>
      <c r="L107">
        <v>39</v>
      </c>
    </row>
    <row r="108" spans="1:12" x14ac:dyDescent="0.2">
      <c r="A108" t="s">
        <v>362</v>
      </c>
      <c r="B108" t="s">
        <v>363</v>
      </c>
      <c r="C108" t="s">
        <v>70</v>
      </c>
      <c r="D108" t="s">
        <v>71</v>
      </c>
      <c r="E108" t="s">
        <v>72</v>
      </c>
      <c r="H108" s="23" t="e">
        <f>POWER(10,((E108-39.345)/-3.8067))</f>
        <v>#VALUE!</v>
      </c>
      <c r="I108" s="23" t="e">
        <f t="shared" ref="I108" si="67">AVERAGE(H108:H109)</f>
        <v>#VALUE!</v>
      </c>
      <c r="J108" s="23" t="e">
        <f t="shared" ref="J108" si="68">STDEV(H108:H109)</f>
        <v>#VALUE!</v>
      </c>
      <c r="K108">
        <v>3</v>
      </c>
      <c r="L108">
        <v>39</v>
      </c>
    </row>
    <row r="109" spans="1:12" x14ac:dyDescent="0.2">
      <c r="A109" t="s">
        <v>405</v>
      </c>
      <c r="B109" t="s">
        <v>363</v>
      </c>
      <c r="C109" t="s">
        <v>70</v>
      </c>
      <c r="D109" t="s">
        <v>71</v>
      </c>
      <c r="E109" t="s">
        <v>72</v>
      </c>
      <c r="H109" s="23" t="e">
        <f>POWER(10,((E109-39.345)/-3.8067))</f>
        <v>#VALUE!</v>
      </c>
      <c r="K109">
        <v>3</v>
      </c>
      <c r="L109">
        <v>21</v>
      </c>
    </row>
    <row r="110" spans="1:12" x14ac:dyDescent="0.2">
      <c r="A110" t="s">
        <v>433</v>
      </c>
      <c r="B110" t="s">
        <v>434</v>
      </c>
      <c r="C110" t="s">
        <v>70</v>
      </c>
      <c r="D110" t="s">
        <v>71</v>
      </c>
      <c r="E110" t="s">
        <v>72</v>
      </c>
      <c r="F110" s="1">
        <v>37.0809326171875</v>
      </c>
      <c r="H110" s="23" t="e">
        <f>POWER(10,((E110-39.345)/-3.8067))</f>
        <v>#VALUE!</v>
      </c>
      <c r="I110" s="23" t="e">
        <f t="shared" ref="I110" si="69">AVERAGE(H110:H111)</f>
        <v>#VALUE!</v>
      </c>
      <c r="J110" s="23" t="e">
        <f t="shared" ref="J110" si="70">STDEV(H110:H111)</f>
        <v>#VALUE!</v>
      </c>
      <c r="K110">
        <v>3</v>
      </c>
      <c r="L110">
        <v>39</v>
      </c>
    </row>
    <row r="111" spans="1:12" x14ac:dyDescent="0.2">
      <c r="A111" t="s">
        <v>476</v>
      </c>
      <c r="B111" t="s">
        <v>434</v>
      </c>
      <c r="C111" t="s">
        <v>70</v>
      </c>
      <c r="D111" t="s">
        <v>71</v>
      </c>
      <c r="E111" s="1">
        <v>37.080933000000002</v>
      </c>
      <c r="F111" s="1">
        <v>37.0809326171875</v>
      </c>
      <c r="H111" s="23">
        <f>POWER(10,((E111-39.345)/-3.8067))</f>
        <v>3.9333124991929758</v>
      </c>
      <c r="K111">
        <v>3</v>
      </c>
      <c r="L111">
        <v>34</v>
      </c>
    </row>
    <row r="112" spans="1:12" x14ac:dyDescent="0.2">
      <c r="A112" t="s">
        <v>504</v>
      </c>
      <c r="B112" t="s">
        <v>505</v>
      </c>
      <c r="C112" t="s">
        <v>70</v>
      </c>
      <c r="D112" t="s">
        <v>71</v>
      </c>
      <c r="E112" t="s">
        <v>72</v>
      </c>
      <c r="H112" s="23" t="e">
        <f>POWER(10,((E112-39.345)/-3.8067))</f>
        <v>#VALUE!</v>
      </c>
      <c r="I112" s="23" t="e">
        <f t="shared" ref="I112" si="71">AVERAGE(H112:H113)</f>
        <v>#VALUE!</v>
      </c>
      <c r="J112" s="23" t="e">
        <f t="shared" ref="J112" si="72">STDEV(H112:H113)</f>
        <v>#VALUE!</v>
      </c>
      <c r="K112">
        <v>3</v>
      </c>
      <c r="L112">
        <v>39</v>
      </c>
    </row>
    <row r="113" spans="1:12" x14ac:dyDescent="0.2">
      <c r="A113" t="s">
        <v>546</v>
      </c>
      <c r="B113" t="s">
        <v>505</v>
      </c>
      <c r="C113" t="s">
        <v>70</v>
      </c>
      <c r="D113" t="s">
        <v>71</v>
      </c>
      <c r="E113" t="s">
        <v>72</v>
      </c>
      <c r="H113" s="23" t="e">
        <f>POWER(10,((E113-39.345)/-3.8067))</f>
        <v>#VALUE!</v>
      </c>
      <c r="K113">
        <v>3</v>
      </c>
      <c r="L113">
        <v>39</v>
      </c>
    </row>
    <row r="114" spans="1:12" x14ac:dyDescent="0.2">
      <c r="A114" t="s">
        <v>574</v>
      </c>
      <c r="B114" t="s">
        <v>575</v>
      </c>
      <c r="C114" t="s">
        <v>70</v>
      </c>
      <c r="D114" t="s">
        <v>71</v>
      </c>
      <c r="E114" t="s">
        <v>72</v>
      </c>
      <c r="H114" s="23" t="e">
        <f>POWER(10,((E114-39.345)/-3.8067))</f>
        <v>#VALUE!</v>
      </c>
      <c r="I114" s="23" t="e">
        <f t="shared" ref="I114" si="73">AVERAGE(H114:H115)</f>
        <v>#VALUE!</v>
      </c>
      <c r="J114" s="23" t="e">
        <f t="shared" ref="J114" si="74">STDEV(H114:H115)</f>
        <v>#VALUE!</v>
      </c>
      <c r="K114">
        <v>3</v>
      </c>
      <c r="L114">
        <v>39</v>
      </c>
    </row>
    <row r="115" spans="1:12" x14ac:dyDescent="0.2">
      <c r="A115" t="s">
        <v>615</v>
      </c>
      <c r="B115" t="s">
        <v>575</v>
      </c>
      <c r="C115" t="s">
        <v>70</v>
      </c>
      <c r="D115" t="s">
        <v>71</v>
      </c>
      <c r="E115" t="s">
        <v>72</v>
      </c>
      <c r="H115" s="23" t="e">
        <f>POWER(10,((E115-39.345)/-3.8067))</f>
        <v>#VALUE!</v>
      </c>
      <c r="K115">
        <v>3</v>
      </c>
      <c r="L115">
        <v>39</v>
      </c>
    </row>
    <row r="116" spans="1:12" x14ac:dyDescent="0.2">
      <c r="A116" t="s">
        <v>81</v>
      </c>
      <c r="B116" t="s">
        <v>82</v>
      </c>
      <c r="C116" t="s">
        <v>70</v>
      </c>
      <c r="D116" t="s">
        <v>71</v>
      </c>
      <c r="E116" t="s">
        <v>72</v>
      </c>
      <c r="H116" s="23" t="e">
        <f>POWER(10,((E116-39.345)/-3.8067))</f>
        <v>#VALUE!</v>
      </c>
      <c r="I116" s="23" t="e">
        <f t="shared" ref="I116" si="75">AVERAGE(H116:H117)</f>
        <v>#VALUE!</v>
      </c>
      <c r="J116" s="23" t="e">
        <f t="shared" ref="J116" si="76">STDEV(H116:H117)</f>
        <v>#VALUE!</v>
      </c>
      <c r="K116">
        <v>3</v>
      </c>
      <c r="L116">
        <v>39</v>
      </c>
    </row>
    <row r="117" spans="1:12" x14ac:dyDescent="0.2">
      <c r="A117" t="s">
        <v>123</v>
      </c>
      <c r="B117" t="s">
        <v>82</v>
      </c>
      <c r="C117" t="s">
        <v>70</v>
      </c>
      <c r="D117" t="s">
        <v>71</v>
      </c>
      <c r="E117" t="s">
        <v>72</v>
      </c>
      <c r="H117" s="23" t="e">
        <f>POWER(10,((E117-39.345)/-3.8067))</f>
        <v>#VALUE!</v>
      </c>
      <c r="K117">
        <v>3</v>
      </c>
      <c r="L117">
        <v>39</v>
      </c>
    </row>
    <row r="118" spans="1:12" x14ac:dyDescent="0.2">
      <c r="A118" t="s">
        <v>152</v>
      </c>
      <c r="B118" t="s">
        <v>153</v>
      </c>
      <c r="C118" t="s">
        <v>70</v>
      </c>
      <c r="D118" t="s">
        <v>71</v>
      </c>
      <c r="E118" s="1">
        <v>35.394393999999998</v>
      </c>
      <c r="F118" s="1">
        <v>35.394393920898438</v>
      </c>
      <c r="H118" s="23">
        <f>POWER(10,((E118-39.345)/-3.8067))</f>
        <v>10.909462322590619</v>
      </c>
      <c r="I118" s="23" t="e">
        <f t="shared" ref="I118" si="77">AVERAGE(H118:H119)</f>
        <v>#VALUE!</v>
      </c>
      <c r="J118" s="23" t="e">
        <f t="shared" ref="J118" si="78">STDEV(H118:H119)</f>
        <v>#VALUE!</v>
      </c>
      <c r="K118">
        <v>3</v>
      </c>
      <c r="L118">
        <v>32</v>
      </c>
    </row>
    <row r="119" spans="1:12" x14ac:dyDescent="0.2">
      <c r="A119" t="s">
        <v>193</v>
      </c>
      <c r="B119" t="s">
        <v>153</v>
      </c>
      <c r="C119" t="s">
        <v>70</v>
      </c>
      <c r="D119" t="s">
        <v>71</v>
      </c>
      <c r="E119" t="s">
        <v>72</v>
      </c>
      <c r="F119" s="1">
        <v>35.394393920898438</v>
      </c>
      <c r="H119" s="23" t="e">
        <f>POWER(10,((E119-39.345)/-3.8067))</f>
        <v>#VALUE!</v>
      </c>
      <c r="K119">
        <v>3</v>
      </c>
      <c r="L119">
        <v>39</v>
      </c>
    </row>
    <row r="120" spans="1:12" x14ac:dyDescent="0.2">
      <c r="A120" t="s">
        <v>222</v>
      </c>
      <c r="B120" t="s">
        <v>223</v>
      </c>
      <c r="C120" t="s">
        <v>70</v>
      </c>
      <c r="D120" t="s">
        <v>71</v>
      </c>
      <c r="E120" s="1">
        <v>35.509228</v>
      </c>
      <c r="F120" s="1">
        <v>35.509227752685547</v>
      </c>
      <c r="H120" s="23">
        <f>POWER(10,((E120-39.345)/-3.8067))</f>
        <v>10.177405088600844</v>
      </c>
      <c r="I120" s="23" t="e">
        <f t="shared" ref="I120" si="79">AVERAGE(H120:H121)</f>
        <v>#VALUE!</v>
      </c>
      <c r="J120" s="23" t="e">
        <f t="shared" ref="J120" si="80">STDEV(H120:H121)</f>
        <v>#VALUE!</v>
      </c>
      <c r="K120">
        <v>3</v>
      </c>
      <c r="L120">
        <v>32</v>
      </c>
    </row>
    <row r="121" spans="1:12" x14ac:dyDescent="0.2">
      <c r="A121" t="s">
        <v>264</v>
      </c>
      <c r="B121" t="s">
        <v>223</v>
      </c>
      <c r="C121" t="s">
        <v>70</v>
      </c>
      <c r="D121" t="s">
        <v>71</v>
      </c>
      <c r="E121" t="s">
        <v>72</v>
      </c>
      <c r="F121" s="1">
        <v>35.509227752685547</v>
      </c>
      <c r="H121" s="23" t="e">
        <f>POWER(10,((E121-39.345)/-3.8067))</f>
        <v>#VALUE!</v>
      </c>
      <c r="K121">
        <v>3</v>
      </c>
      <c r="L121">
        <v>39</v>
      </c>
    </row>
    <row r="122" spans="1:12" x14ac:dyDescent="0.2">
      <c r="A122" t="s">
        <v>293</v>
      </c>
      <c r="B122" t="s">
        <v>294</v>
      </c>
      <c r="C122" t="s">
        <v>70</v>
      </c>
      <c r="D122" t="s">
        <v>71</v>
      </c>
      <c r="E122" t="s">
        <v>72</v>
      </c>
      <c r="H122" s="23" t="e">
        <f>POWER(10,((E122-39.345)/-3.8067))</f>
        <v>#VALUE!</v>
      </c>
      <c r="I122" s="23" t="e">
        <f t="shared" ref="I122" si="81">AVERAGE(H122:H123)</f>
        <v>#VALUE!</v>
      </c>
      <c r="J122" s="23" t="e">
        <f t="shared" ref="J122" si="82">STDEV(H122:H123)</f>
        <v>#VALUE!</v>
      </c>
      <c r="K122">
        <v>3</v>
      </c>
      <c r="L122">
        <v>39</v>
      </c>
    </row>
    <row r="123" spans="1:12" x14ac:dyDescent="0.2">
      <c r="A123" t="s">
        <v>335</v>
      </c>
      <c r="B123" t="s">
        <v>294</v>
      </c>
      <c r="C123" t="s">
        <v>70</v>
      </c>
      <c r="D123" t="s">
        <v>71</v>
      </c>
      <c r="E123" t="s">
        <v>72</v>
      </c>
      <c r="H123" s="23" t="e">
        <f>POWER(10,((E123-39.345)/-3.8067))</f>
        <v>#VALUE!</v>
      </c>
      <c r="K123">
        <v>3</v>
      </c>
      <c r="L123">
        <v>39</v>
      </c>
    </row>
    <row r="124" spans="1:12" x14ac:dyDescent="0.2">
      <c r="A124" t="s">
        <v>364</v>
      </c>
      <c r="B124" t="s">
        <v>365</v>
      </c>
      <c r="C124" t="s">
        <v>70</v>
      </c>
      <c r="D124" t="s">
        <v>71</v>
      </c>
      <c r="E124" t="s">
        <v>72</v>
      </c>
      <c r="F124" s="1">
        <v>35.7318115234375</v>
      </c>
      <c r="H124" s="23" t="e">
        <f>POWER(10,((E124-39.345)/-3.8067))</f>
        <v>#VALUE!</v>
      </c>
      <c r="I124" s="23" t="e">
        <f t="shared" ref="I124" si="83">AVERAGE(H124:H125)</f>
        <v>#VALUE!</v>
      </c>
      <c r="J124" s="23" t="e">
        <f t="shared" ref="J124" si="84">STDEV(H124:H125)</f>
        <v>#VALUE!</v>
      </c>
      <c r="K124">
        <v>3</v>
      </c>
      <c r="L124">
        <v>39</v>
      </c>
    </row>
    <row r="125" spans="1:12" x14ac:dyDescent="0.2">
      <c r="A125" t="s">
        <v>406</v>
      </c>
      <c r="B125" t="s">
        <v>365</v>
      </c>
      <c r="C125" t="s">
        <v>70</v>
      </c>
      <c r="D125" t="s">
        <v>71</v>
      </c>
      <c r="E125" s="1">
        <v>35.731810000000003</v>
      </c>
      <c r="F125" s="1">
        <v>35.7318115234375</v>
      </c>
      <c r="H125" s="23">
        <f>POWER(10,((E125-39.345)/-3.8067))</f>
        <v>8.8954094721064596</v>
      </c>
      <c r="K125">
        <v>3</v>
      </c>
      <c r="L125">
        <v>33</v>
      </c>
    </row>
    <row r="126" spans="1:12" x14ac:dyDescent="0.2">
      <c r="A126" t="s">
        <v>435</v>
      </c>
      <c r="B126" t="s">
        <v>436</v>
      </c>
      <c r="C126" t="s">
        <v>70</v>
      </c>
      <c r="D126" t="s">
        <v>71</v>
      </c>
      <c r="E126" t="s">
        <v>72</v>
      </c>
      <c r="F126" s="1">
        <v>36.3111572265625</v>
      </c>
      <c r="H126" s="23" t="e">
        <f>POWER(10,((E126-39.345)/-3.8067))</f>
        <v>#VALUE!</v>
      </c>
      <c r="I126" s="23" t="e">
        <f t="shared" ref="I126" si="85">AVERAGE(H126:H127)</f>
        <v>#VALUE!</v>
      </c>
      <c r="J126" s="23" t="e">
        <f t="shared" ref="J126" si="86">STDEV(H126:H127)</f>
        <v>#VALUE!</v>
      </c>
      <c r="K126">
        <v>3</v>
      </c>
      <c r="L126">
        <v>39</v>
      </c>
    </row>
    <row r="127" spans="1:12" x14ac:dyDescent="0.2">
      <c r="A127" t="s">
        <v>477</v>
      </c>
      <c r="B127" t="s">
        <v>436</v>
      </c>
      <c r="C127" t="s">
        <v>70</v>
      </c>
      <c r="D127" t="s">
        <v>71</v>
      </c>
      <c r="E127" s="1">
        <v>36.311157000000001</v>
      </c>
      <c r="F127" s="1">
        <v>36.3111572265625</v>
      </c>
      <c r="H127" s="23">
        <f>POWER(10,((E127-39.345)/-3.8067))</f>
        <v>6.2657713829548944</v>
      </c>
      <c r="K127">
        <v>3</v>
      </c>
      <c r="L127">
        <v>33</v>
      </c>
    </row>
    <row r="128" spans="1:12" x14ac:dyDescent="0.2">
      <c r="A128" t="s">
        <v>506</v>
      </c>
      <c r="B128" t="s">
        <v>507</v>
      </c>
      <c r="C128" t="s">
        <v>70</v>
      </c>
      <c r="D128" t="s">
        <v>71</v>
      </c>
      <c r="E128" t="s">
        <v>72</v>
      </c>
      <c r="H128" s="23" t="e">
        <f>POWER(10,((E128-39.345)/-3.8067))</f>
        <v>#VALUE!</v>
      </c>
      <c r="I128" s="23" t="e">
        <f t="shared" ref="I128" si="87">AVERAGE(H128:H129)</f>
        <v>#VALUE!</v>
      </c>
      <c r="J128" s="23" t="e">
        <f t="shared" ref="J128" si="88">STDEV(H128:H129)</f>
        <v>#VALUE!</v>
      </c>
      <c r="K128">
        <v>3</v>
      </c>
      <c r="L128">
        <v>39</v>
      </c>
    </row>
    <row r="129" spans="1:12" x14ac:dyDescent="0.2">
      <c r="A129" t="s">
        <v>547</v>
      </c>
      <c r="B129" t="s">
        <v>507</v>
      </c>
      <c r="C129" t="s">
        <v>70</v>
      </c>
      <c r="D129" t="s">
        <v>71</v>
      </c>
      <c r="E129" t="s">
        <v>72</v>
      </c>
      <c r="H129" s="23" t="e">
        <f>POWER(10,((E129-39.345)/-3.8067))</f>
        <v>#VALUE!</v>
      </c>
      <c r="K129">
        <v>3</v>
      </c>
      <c r="L129">
        <v>39</v>
      </c>
    </row>
    <row r="130" spans="1:12" x14ac:dyDescent="0.2">
      <c r="A130" t="s">
        <v>576</v>
      </c>
      <c r="B130" t="s">
        <v>577</v>
      </c>
      <c r="C130" t="s">
        <v>70</v>
      </c>
      <c r="D130" t="s">
        <v>71</v>
      </c>
      <c r="E130" t="s">
        <v>72</v>
      </c>
      <c r="H130" s="23" t="e">
        <f>POWER(10,((E130-39.345)/-3.8067))</f>
        <v>#VALUE!</v>
      </c>
      <c r="I130" s="23" t="e">
        <f t="shared" ref="I130" si="89">AVERAGE(H130:H131)</f>
        <v>#VALUE!</v>
      </c>
      <c r="J130" s="23" t="e">
        <f t="shared" ref="J130" si="90">STDEV(H130:H131)</f>
        <v>#VALUE!</v>
      </c>
      <c r="K130">
        <v>3</v>
      </c>
      <c r="L130">
        <v>39</v>
      </c>
    </row>
    <row r="131" spans="1:12" x14ac:dyDescent="0.2">
      <c r="A131" t="s">
        <v>616</v>
      </c>
      <c r="B131" t="s">
        <v>577</v>
      </c>
      <c r="C131" t="s">
        <v>70</v>
      </c>
      <c r="D131" t="s">
        <v>71</v>
      </c>
      <c r="E131" t="s">
        <v>72</v>
      </c>
      <c r="H131" s="23" t="e">
        <f>POWER(10,((E131-39.345)/-3.8067))</f>
        <v>#VALUE!</v>
      </c>
      <c r="K131">
        <v>3</v>
      </c>
      <c r="L131">
        <v>39</v>
      </c>
    </row>
    <row r="132" spans="1:12" x14ac:dyDescent="0.2">
      <c r="A132" t="s">
        <v>83</v>
      </c>
      <c r="B132" t="s">
        <v>84</v>
      </c>
      <c r="C132" t="s">
        <v>70</v>
      </c>
      <c r="D132" t="s">
        <v>71</v>
      </c>
      <c r="E132" t="s">
        <v>72</v>
      </c>
      <c r="H132" s="23" t="e">
        <f>POWER(10,((E132-39.345)/-3.8067))</f>
        <v>#VALUE!</v>
      </c>
      <c r="I132" s="23" t="e">
        <f t="shared" ref="I132" si="91">AVERAGE(H132:H133)</f>
        <v>#VALUE!</v>
      </c>
      <c r="J132" s="23" t="e">
        <f t="shared" ref="J132" si="92">STDEV(H132:H133)</f>
        <v>#VALUE!</v>
      </c>
      <c r="K132">
        <v>3</v>
      </c>
      <c r="L132">
        <v>39</v>
      </c>
    </row>
    <row r="133" spans="1:12" x14ac:dyDescent="0.2">
      <c r="A133" t="s">
        <v>124</v>
      </c>
      <c r="B133" t="s">
        <v>84</v>
      </c>
      <c r="C133" t="s">
        <v>70</v>
      </c>
      <c r="D133" t="s">
        <v>71</v>
      </c>
      <c r="E133" t="s">
        <v>72</v>
      </c>
      <c r="H133" s="23" t="e">
        <f>POWER(10,((E133-39.345)/-3.8067))</f>
        <v>#VALUE!</v>
      </c>
      <c r="K133">
        <v>3</v>
      </c>
      <c r="L133">
        <v>39</v>
      </c>
    </row>
    <row r="134" spans="1:12" x14ac:dyDescent="0.2">
      <c r="A134" t="s">
        <v>154</v>
      </c>
      <c r="B134" t="s">
        <v>155</v>
      </c>
      <c r="C134" t="s">
        <v>70</v>
      </c>
      <c r="D134" t="s">
        <v>71</v>
      </c>
      <c r="E134" t="s">
        <v>72</v>
      </c>
      <c r="H134" s="23" t="e">
        <f>POWER(10,((E134-39.345)/-3.8067))</f>
        <v>#VALUE!</v>
      </c>
      <c r="I134" s="23" t="e">
        <f t="shared" ref="I134" si="93">AVERAGE(H134:H135)</f>
        <v>#VALUE!</v>
      </c>
      <c r="J134" s="23" t="e">
        <f t="shared" ref="J134" si="94">STDEV(H134:H135)</f>
        <v>#VALUE!</v>
      </c>
      <c r="K134">
        <v>3</v>
      </c>
      <c r="L134">
        <v>39</v>
      </c>
    </row>
    <row r="135" spans="1:12" x14ac:dyDescent="0.2">
      <c r="A135" t="s">
        <v>194</v>
      </c>
      <c r="B135" t="s">
        <v>155</v>
      </c>
      <c r="C135" t="s">
        <v>70</v>
      </c>
      <c r="D135" t="s">
        <v>71</v>
      </c>
      <c r="E135" t="s">
        <v>72</v>
      </c>
      <c r="H135" s="23" t="e">
        <f>POWER(10,((E135-39.345)/-3.8067))</f>
        <v>#VALUE!</v>
      </c>
      <c r="K135">
        <v>3</v>
      </c>
      <c r="L135">
        <v>39</v>
      </c>
    </row>
    <row r="136" spans="1:12" x14ac:dyDescent="0.2">
      <c r="A136" t="s">
        <v>224</v>
      </c>
      <c r="B136" t="s">
        <v>225</v>
      </c>
      <c r="C136" t="s">
        <v>70</v>
      </c>
      <c r="D136" t="s">
        <v>71</v>
      </c>
      <c r="E136" t="s">
        <v>72</v>
      </c>
      <c r="H136" s="23" t="e">
        <f>POWER(10,((E136-39.345)/-3.8067))</f>
        <v>#VALUE!</v>
      </c>
      <c r="I136" s="23" t="e">
        <f t="shared" ref="I136" si="95">AVERAGE(H136:H137)</f>
        <v>#VALUE!</v>
      </c>
      <c r="J136" s="23" t="e">
        <f t="shared" ref="J136" si="96">STDEV(H136:H137)</f>
        <v>#VALUE!</v>
      </c>
      <c r="K136">
        <v>3</v>
      </c>
      <c r="L136">
        <v>39</v>
      </c>
    </row>
    <row r="137" spans="1:12" x14ac:dyDescent="0.2">
      <c r="A137" t="s">
        <v>265</v>
      </c>
      <c r="B137" t="s">
        <v>225</v>
      </c>
      <c r="C137" t="s">
        <v>70</v>
      </c>
      <c r="D137" t="s">
        <v>71</v>
      </c>
      <c r="E137" t="s">
        <v>72</v>
      </c>
      <c r="H137" s="23" t="e">
        <f>POWER(10,((E137-39.345)/-3.8067))</f>
        <v>#VALUE!</v>
      </c>
      <c r="K137">
        <v>3</v>
      </c>
      <c r="L137">
        <v>39</v>
      </c>
    </row>
    <row r="138" spans="1:12" x14ac:dyDescent="0.2">
      <c r="A138" t="s">
        <v>295</v>
      </c>
      <c r="B138" t="s">
        <v>296</v>
      </c>
      <c r="C138" t="s">
        <v>70</v>
      </c>
      <c r="D138" t="s">
        <v>71</v>
      </c>
      <c r="E138" t="s">
        <v>72</v>
      </c>
      <c r="H138" s="23" t="e">
        <f>POWER(10,((E138-39.345)/-3.8067))</f>
        <v>#VALUE!</v>
      </c>
      <c r="I138" s="23" t="e">
        <f t="shared" ref="I138" si="97">AVERAGE(H138:H139)</f>
        <v>#VALUE!</v>
      </c>
      <c r="J138" s="23" t="e">
        <f t="shared" ref="J138" si="98">STDEV(H138:H139)</f>
        <v>#VALUE!</v>
      </c>
      <c r="K138">
        <v>3</v>
      </c>
      <c r="L138">
        <v>39</v>
      </c>
    </row>
    <row r="139" spans="1:12" x14ac:dyDescent="0.2">
      <c r="A139" t="s">
        <v>336</v>
      </c>
      <c r="B139" t="s">
        <v>296</v>
      </c>
      <c r="C139" t="s">
        <v>70</v>
      </c>
      <c r="D139" t="s">
        <v>71</v>
      </c>
      <c r="E139" t="s">
        <v>72</v>
      </c>
      <c r="H139" s="23" t="e">
        <f>POWER(10,((E139-39.345)/-3.8067))</f>
        <v>#VALUE!</v>
      </c>
      <c r="K139">
        <v>3</v>
      </c>
      <c r="L139">
        <v>4</v>
      </c>
    </row>
    <row r="140" spans="1:12" x14ac:dyDescent="0.2">
      <c r="A140" t="s">
        <v>366</v>
      </c>
      <c r="B140" t="s">
        <v>367</v>
      </c>
      <c r="C140" t="s">
        <v>70</v>
      </c>
      <c r="D140" t="s">
        <v>71</v>
      </c>
      <c r="E140" t="s">
        <v>72</v>
      </c>
      <c r="H140" s="23" t="e">
        <f>POWER(10,((E140-39.345)/-3.8067))</f>
        <v>#VALUE!</v>
      </c>
      <c r="I140" s="23" t="e">
        <f t="shared" ref="I140" si="99">AVERAGE(H140:H141)</f>
        <v>#VALUE!</v>
      </c>
      <c r="J140" s="23" t="e">
        <f t="shared" ref="J140" si="100">STDEV(H140:H141)</f>
        <v>#VALUE!</v>
      </c>
      <c r="K140">
        <v>3</v>
      </c>
      <c r="L140">
        <v>39</v>
      </c>
    </row>
    <row r="141" spans="1:12" x14ac:dyDescent="0.2">
      <c r="A141" t="s">
        <v>407</v>
      </c>
      <c r="B141" t="s">
        <v>367</v>
      </c>
      <c r="C141" t="s">
        <v>70</v>
      </c>
      <c r="D141" t="s">
        <v>71</v>
      </c>
      <c r="E141" t="s">
        <v>72</v>
      </c>
      <c r="H141" s="23" t="e">
        <f>POWER(10,((E141-39.345)/-3.8067))</f>
        <v>#VALUE!</v>
      </c>
      <c r="K141">
        <v>3</v>
      </c>
      <c r="L141">
        <v>39</v>
      </c>
    </row>
    <row r="142" spans="1:12" x14ac:dyDescent="0.2">
      <c r="A142" t="s">
        <v>437</v>
      </c>
      <c r="B142" t="s">
        <v>438</v>
      </c>
      <c r="C142" t="s">
        <v>70</v>
      </c>
      <c r="D142" t="s">
        <v>71</v>
      </c>
      <c r="E142" t="s">
        <v>72</v>
      </c>
      <c r="H142" s="23" t="e">
        <f>POWER(10,((E142-39.345)/-3.8067))</f>
        <v>#VALUE!</v>
      </c>
      <c r="I142" s="23" t="e">
        <f t="shared" ref="I142" si="101">AVERAGE(H142:H143)</f>
        <v>#VALUE!</v>
      </c>
      <c r="J142" s="23" t="e">
        <f t="shared" ref="J142" si="102">STDEV(H142:H143)</f>
        <v>#VALUE!</v>
      </c>
      <c r="K142">
        <v>3</v>
      </c>
      <c r="L142">
        <v>39</v>
      </c>
    </row>
    <row r="143" spans="1:12" x14ac:dyDescent="0.2">
      <c r="A143" t="s">
        <v>478</v>
      </c>
      <c r="B143" t="s">
        <v>438</v>
      </c>
      <c r="C143" t="s">
        <v>70</v>
      </c>
      <c r="D143" t="s">
        <v>71</v>
      </c>
      <c r="E143" t="s">
        <v>72</v>
      </c>
      <c r="H143" s="23" t="e">
        <f>POWER(10,((E143-39.345)/-3.8067))</f>
        <v>#VALUE!</v>
      </c>
      <c r="K143">
        <v>3</v>
      </c>
      <c r="L143">
        <v>39</v>
      </c>
    </row>
    <row r="144" spans="1:12" x14ac:dyDescent="0.2">
      <c r="A144" t="s">
        <v>508</v>
      </c>
      <c r="B144" t="s">
        <v>509</v>
      </c>
      <c r="C144" t="s">
        <v>70</v>
      </c>
      <c r="D144" t="s">
        <v>71</v>
      </c>
      <c r="E144" s="1">
        <v>31.060742999999999</v>
      </c>
      <c r="F144" s="1">
        <v>32.854415893554688</v>
      </c>
      <c r="G144" s="1">
        <v>2.5366373062133789</v>
      </c>
      <c r="H144" s="23">
        <f>POWER(10,((E144-39.345)/-3.8067))</f>
        <v>150.04813210776268</v>
      </c>
      <c r="I144" s="23">
        <f t="shared" ref="I144" si="103">AVERAGE(H144:H145)</f>
        <v>83.590961630061145</v>
      </c>
      <c r="J144" s="23">
        <f t="shared" ref="J144" si="104">STDEV(H144:H145)</f>
        <v>93.984631806506371</v>
      </c>
      <c r="K144">
        <v>3</v>
      </c>
      <c r="L144">
        <v>28</v>
      </c>
    </row>
    <row r="145" spans="1:12" x14ac:dyDescent="0.2">
      <c r="A145" t="s">
        <v>548</v>
      </c>
      <c r="B145" t="s">
        <v>509</v>
      </c>
      <c r="C145" t="s">
        <v>70</v>
      </c>
      <c r="D145" t="s">
        <v>71</v>
      </c>
      <c r="E145" s="1">
        <v>34.648090000000003</v>
      </c>
      <c r="F145" s="1">
        <v>32.854415893554688</v>
      </c>
      <c r="G145" s="1">
        <v>2.5366373062133789</v>
      </c>
      <c r="H145" s="23">
        <f>POWER(10,((E145-39.345)/-3.8067))</f>
        <v>17.133791152359596</v>
      </c>
      <c r="K145">
        <v>3</v>
      </c>
      <c r="L145">
        <v>31</v>
      </c>
    </row>
    <row r="146" spans="1:12" x14ac:dyDescent="0.2">
      <c r="A146" t="s">
        <v>578</v>
      </c>
      <c r="B146" t="s">
        <v>579</v>
      </c>
      <c r="C146" t="s">
        <v>70</v>
      </c>
      <c r="D146" t="s">
        <v>71</v>
      </c>
      <c r="E146" t="s">
        <v>72</v>
      </c>
      <c r="H146" s="23" t="e">
        <f>POWER(10,((E146-39.345)/-3.8067))</f>
        <v>#VALUE!</v>
      </c>
      <c r="I146" s="23" t="e">
        <f t="shared" ref="I146" si="105">AVERAGE(H146:H147)</f>
        <v>#VALUE!</v>
      </c>
      <c r="J146" s="23" t="e">
        <f t="shared" ref="J146" si="106">STDEV(H146:H147)</f>
        <v>#VALUE!</v>
      </c>
      <c r="K146">
        <v>3</v>
      </c>
      <c r="L146">
        <v>39</v>
      </c>
    </row>
    <row r="147" spans="1:12" x14ac:dyDescent="0.2">
      <c r="A147" t="s">
        <v>617</v>
      </c>
      <c r="B147" t="s">
        <v>579</v>
      </c>
      <c r="C147" t="s">
        <v>70</v>
      </c>
      <c r="D147" t="s">
        <v>71</v>
      </c>
      <c r="E147" t="s">
        <v>72</v>
      </c>
      <c r="H147" s="23" t="e">
        <f>POWER(10,((E147-39.345)/-3.8067))</f>
        <v>#VALUE!</v>
      </c>
      <c r="K147">
        <v>3</v>
      </c>
      <c r="L147">
        <v>39</v>
      </c>
    </row>
    <row r="148" spans="1:12" x14ac:dyDescent="0.2">
      <c r="A148" t="s">
        <v>85</v>
      </c>
      <c r="B148" t="s">
        <v>86</v>
      </c>
      <c r="C148" t="s">
        <v>70</v>
      </c>
      <c r="D148" t="s">
        <v>71</v>
      </c>
      <c r="E148" t="s">
        <v>72</v>
      </c>
      <c r="H148" s="23" t="e">
        <f>POWER(10,((E148-39.345)/-3.8067))</f>
        <v>#VALUE!</v>
      </c>
      <c r="I148" s="23" t="e">
        <f t="shared" ref="I148" si="107">AVERAGE(H148:H149)</f>
        <v>#VALUE!</v>
      </c>
      <c r="J148" s="23" t="e">
        <f t="shared" ref="J148" si="108">STDEV(H148:H149)</f>
        <v>#VALUE!</v>
      </c>
      <c r="K148">
        <v>3</v>
      </c>
      <c r="L148">
        <v>39</v>
      </c>
    </row>
    <row r="149" spans="1:12" x14ac:dyDescent="0.2">
      <c r="A149" t="s">
        <v>125</v>
      </c>
      <c r="B149" t="s">
        <v>86</v>
      </c>
      <c r="C149" t="s">
        <v>70</v>
      </c>
      <c r="D149" t="s">
        <v>71</v>
      </c>
      <c r="E149" t="s">
        <v>72</v>
      </c>
      <c r="H149" s="23" t="e">
        <f>POWER(10,((E149-39.345)/-3.8067))</f>
        <v>#VALUE!</v>
      </c>
      <c r="K149">
        <v>3</v>
      </c>
      <c r="L149">
        <v>39</v>
      </c>
    </row>
    <row r="150" spans="1:12" x14ac:dyDescent="0.2">
      <c r="A150" t="s">
        <v>156</v>
      </c>
      <c r="B150" t="s">
        <v>157</v>
      </c>
      <c r="C150" t="s">
        <v>70</v>
      </c>
      <c r="D150" t="s">
        <v>71</v>
      </c>
      <c r="E150" t="s">
        <v>72</v>
      </c>
      <c r="F150" s="1">
        <v>36.487720489501953</v>
      </c>
      <c r="H150" s="23" t="e">
        <f>POWER(10,((E150-39.345)/-3.8067))</f>
        <v>#VALUE!</v>
      </c>
      <c r="I150" s="23" t="e">
        <f t="shared" ref="I150" si="109">AVERAGE(H150:H151)</f>
        <v>#VALUE!</v>
      </c>
      <c r="J150" s="23" t="e">
        <f t="shared" ref="J150" si="110">STDEV(H150:H151)</f>
        <v>#VALUE!</v>
      </c>
      <c r="K150">
        <v>3</v>
      </c>
      <c r="L150">
        <v>39</v>
      </c>
    </row>
    <row r="151" spans="1:12" x14ac:dyDescent="0.2">
      <c r="A151" t="s">
        <v>195</v>
      </c>
      <c r="B151" t="s">
        <v>157</v>
      </c>
      <c r="C151" t="s">
        <v>70</v>
      </c>
      <c r="D151" t="s">
        <v>71</v>
      </c>
      <c r="E151" s="1">
        <v>36.487720000000003</v>
      </c>
      <c r="F151" s="1">
        <v>36.487720489501953</v>
      </c>
      <c r="H151" s="23">
        <f>POWER(10,((E151-39.345)/-3.8067))</f>
        <v>5.6310888071996041</v>
      </c>
      <c r="K151">
        <v>3</v>
      </c>
      <c r="L151">
        <v>33</v>
      </c>
    </row>
    <row r="152" spans="1:12" x14ac:dyDescent="0.2">
      <c r="A152" t="s">
        <v>226</v>
      </c>
      <c r="B152" t="s">
        <v>227</v>
      </c>
      <c r="C152" t="s">
        <v>70</v>
      </c>
      <c r="D152" t="s">
        <v>71</v>
      </c>
      <c r="E152" t="s">
        <v>72</v>
      </c>
      <c r="H152" s="23" t="e">
        <f>POWER(10,((E152-39.345)/-3.8067))</f>
        <v>#VALUE!</v>
      </c>
      <c r="I152" s="23" t="e">
        <f t="shared" ref="I152" si="111">AVERAGE(H152:H153)</f>
        <v>#VALUE!</v>
      </c>
      <c r="J152" s="23" t="e">
        <f t="shared" ref="J152" si="112">STDEV(H152:H153)</f>
        <v>#VALUE!</v>
      </c>
      <c r="K152">
        <v>3</v>
      </c>
      <c r="L152">
        <v>39</v>
      </c>
    </row>
    <row r="153" spans="1:12" x14ac:dyDescent="0.2">
      <c r="A153" t="s">
        <v>266</v>
      </c>
      <c r="B153" t="s">
        <v>227</v>
      </c>
      <c r="C153" t="s">
        <v>70</v>
      </c>
      <c r="D153" t="s">
        <v>71</v>
      </c>
      <c r="E153" t="s">
        <v>72</v>
      </c>
      <c r="H153" s="23" t="e">
        <f>POWER(10,((E153-39.345)/-3.8067))</f>
        <v>#VALUE!</v>
      </c>
      <c r="K153">
        <v>3</v>
      </c>
      <c r="L153">
        <v>39</v>
      </c>
    </row>
    <row r="154" spans="1:12" x14ac:dyDescent="0.2">
      <c r="A154" t="s">
        <v>297</v>
      </c>
      <c r="B154" t="s">
        <v>298</v>
      </c>
      <c r="C154" t="s">
        <v>70</v>
      </c>
      <c r="D154" t="s">
        <v>71</v>
      </c>
      <c r="E154" t="s">
        <v>72</v>
      </c>
      <c r="H154" s="23" t="e">
        <f>POWER(10,((E154-39.345)/-3.8067))</f>
        <v>#VALUE!</v>
      </c>
      <c r="I154" s="23" t="e">
        <f t="shared" ref="I154" si="113">AVERAGE(H154:H155)</f>
        <v>#VALUE!</v>
      </c>
      <c r="J154" s="23" t="e">
        <f t="shared" ref="J154" si="114">STDEV(H154:H155)</f>
        <v>#VALUE!</v>
      </c>
      <c r="K154">
        <v>3</v>
      </c>
      <c r="L154">
        <v>39</v>
      </c>
    </row>
    <row r="155" spans="1:12" x14ac:dyDescent="0.2">
      <c r="A155" t="s">
        <v>337</v>
      </c>
      <c r="B155" t="s">
        <v>298</v>
      </c>
      <c r="C155" t="s">
        <v>70</v>
      </c>
      <c r="D155" t="s">
        <v>71</v>
      </c>
      <c r="E155" t="s">
        <v>72</v>
      </c>
      <c r="H155" s="23" t="e">
        <f>POWER(10,((E155-39.345)/-3.8067))</f>
        <v>#VALUE!</v>
      </c>
      <c r="K155">
        <v>3</v>
      </c>
      <c r="L155">
        <v>39</v>
      </c>
    </row>
    <row r="156" spans="1:12" x14ac:dyDescent="0.2">
      <c r="A156" t="s">
        <v>368</v>
      </c>
      <c r="B156" t="s">
        <v>369</v>
      </c>
      <c r="C156" t="s">
        <v>70</v>
      </c>
      <c r="D156" t="s">
        <v>71</v>
      </c>
      <c r="E156" t="s">
        <v>72</v>
      </c>
      <c r="F156" s="1">
        <v>35.496173858642578</v>
      </c>
      <c r="H156" s="23" t="e">
        <f>POWER(10,((E156-39.345)/-3.8067))</f>
        <v>#VALUE!</v>
      </c>
      <c r="I156" s="23" t="e">
        <f t="shared" ref="I156" si="115">AVERAGE(H156:H157)</f>
        <v>#VALUE!</v>
      </c>
      <c r="J156" s="23" t="e">
        <f t="shared" ref="J156" si="116">STDEV(H156:H157)</f>
        <v>#VALUE!</v>
      </c>
      <c r="K156">
        <v>3</v>
      </c>
      <c r="L156">
        <v>39</v>
      </c>
    </row>
    <row r="157" spans="1:12" x14ac:dyDescent="0.2">
      <c r="A157" t="s">
        <v>408</v>
      </c>
      <c r="B157" t="s">
        <v>369</v>
      </c>
      <c r="C157" t="s">
        <v>70</v>
      </c>
      <c r="D157" t="s">
        <v>71</v>
      </c>
      <c r="E157" s="1">
        <v>35.496174000000003</v>
      </c>
      <c r="F157" s="1">
        <v>35.496173858642578</v>
      </c>
      <c r="H157" s="23">
        <f>POWER(10,((E157-39.345)/-3.8067))</f>
        <v>10.258084634028178</v>
      </c>
      <c r="K157">
        <v>3</v>
      </c>
      <c r="L157">
        <v>32</v>
      </c>
    </row>
    <row r="158" spans="1:12" x14ac:dyDescent="0.2">
      <c r="A158" t="s">
        <v>439</v>
      </c>
      <c r="B158" t="s">
        <v>440</v>
      </c>
      <c r="C158" t="s">
        <v>70</v>
      </c>
      <c r="D158" t="s">
        <v>71</v>
      </c>
      <c r="E158" s="1">
        <v>21.914421000000001</v>
      </c>
      <c r="F158" s="1">
        <v>21.937627792358398</v>
      </c>
      <c r="G158" s="1">
        <v>3.2819245010614395E-2</v>
      </c>
      <c r="H158" s="23">
        <f>POWER(10,((E158-39.345)/-3.8067))</f>
        <v>37924.609073175307</v>
      </c>
      <c r="I158" s="23">
        <f t="shared" ref="I158" si="117">AVERAGE(H158:H159)</f>
        <v>37399.650469444721</v>
      </c>
      <c r="J158" s="23">
        <f t="shared" ref="J158" si="118">STDEV(H158:H159)</f>
        <v>742.40357708023703</v>
      </c>
      <c r="K158">
        <v>3</v>
      </c>
      <c r="L158">
        <v>19</v>
      </c>
    </row>
    <row r="159" spans="1:12" x14ac:dyDescent="0.2">
      <c r="A159" t="s">
        <v>479</v>
      </c>
      <c r="B159" t="s">
        <v>440</v>
      </c>
      <c r="C159" t="s">
        <v>70</v>
      </c>
      <c r="D159" t="s">
        <v>71</v>
      </c>
      <c r="E159" s="1">
        <v>21.960834999999999</v>
      </c>
      <c r="F159" s="1">
        <v>21.937627792358398</v>
      </c>
      <c r="G159" s="1">
        <v>3.2819245010614395E-2</v>
      </c>
      <c r="H159" s="23">
        <f>POWER(10,((E159-39.345)/-3.8067))</f>
        <v>36874.691865714136</v>
      </c>
      <c r="K159">
        <v>3</v>
      </c>
      <c r="L159">
        <v>19</v>
      </c>
    </row>
    <row r="160" spans="1:12" x14ac:dyDescent="0.2">
      <c r="A160" t="s">
        <v>510</v>
      </c>
      <c r="B160" t="s">
        <v>511</v>
      </c>
      <c r="C160" t="s">
        <v>70</v>
      </c>
      <c r="D160" t="s">
        <v>71</v>
      </c>
      <c r="E160" s="1">
        <v>21.791060999999999</v>
      </c>
      <c r="F160" s="1">
        <v>21.833015441894531</v>
      </c>
      <c r="G160" s="1">
        <v>5.9333320707082748E-2</v>
      </c>
      <c r="H160" s="23">
        <f>POWER(10,((E160-39.345)/-3.8067))</f>
        <v>40862.707011230166</v>
      </c>
      <c r="I160" s="23">
        <f t="shared" ref="I160" si="119">AVERAGE(H160:H161)</f>
        <v>39851.58595703233</v>
      </c>
      <c r="J160" s="23">
        <f t="shared" ref="J160" si="120">STDEV(H160:H161)</f>
        <v>1429.9411080475613</v>
      </c>
      <c r="K160">
        <v>3</v>
      </c>
      <c r="L160">
        <v>19</v>
      </c>
    </row>
    <row r="161" spans="1:12" x14ac:dyDescent="0.2">
      <c r="A161" t="s">
        <v>549</v>
      </c>
      <c r="B161" t="s">
        <v>511</v>
      </c>
      <c r="C161" t="s">
        <v>70</v>
      </c>
      <c r="D161" t="s">
        <v>71</v>
      </c>
      <c r="E161" s="1">
        <v>21.874970999999999</v>
      </c>
      <c r="F161" s="1">
        <v>21.833015441894531</v>
      </c>
      <c r="G161" s="1">
        <v>5.9333320707082748E-2</v>
      </c>
      <c r="H161" s="23">
        <f>POWER(10,((E161-39.345)/-3.8067))</f>
        <v>38840.464902834494</v>
      </c>
      <c r="K161">
        <v>3</v>
      </c>
      <c r="L161">
        <v>19</v>
      </c>
    </row>
    <row r="162" spans="1:12" x14ac:dyDescent="0.2">
      <c r="A162" t="s">
        <v>580</v>
      </c>
      <c r="B162" t="s">
        <v>581</v>
      </c>
      <c r="C162" t="s">
        <v>70</v>
      </c>
      <c r="D162" t="s">
        <v>71</v>
      </c>
      <c r="E162" s="1">
        <v>32.307167</v>
      </c>
      <c r="F162" s="1">
        <v>32.364986419677734</v>
      </c>
      <c r="G162" s="1">
        <v>8.1768929958343506E-2</v>
      </c>
      <c r="H162" s="23">
        <f>POWER(10,((E162-39.345)/-3.8067))</f>
        <v>70.599493721095229</v>
      </c>
      <c r="I162" s="23">
        <f t="shared" ref="I162" si="121">AVERAGE(H162:H163)</f>
        <v>68.214745085035773</v>
      </c>
      <c r="J162" s="23">
        <f t="shared" ref="J162" si="122">STDEV(H162:H163)</f>
        <v>3.3725438639660226</v>
      </c>
      <c r="K162">
        <v>3</v>
      </c>
      <c r="L162">
        <v>29</v>
      </c>
    </row>
    <row r="163" spans="1:12" x14ac:dyDescent="0.2">
      <c r="A163" t="s">
        <v>618</v>
      </c>
      <c r="B163" t="s">
        <v>581</v>
      </c>
      <c r="C163" t="s">
        <v>70</v>
      </c>
      <c r="D163" t="s">
        <v>71</v>
      </c>
      <c r="E163" s="1">
        <v>32.422806000000001</v>
      </c>
      <c r="F163" s="1">
        <v>32.364986419677734</v>
      </c>
      <c r="G163" s="1">
        <v>8.1768929958343506E-2</v>
      </c>
      <c r="H163" s="23">
        <f>POWER(10,((E163-39.345)/-3.8067))</f>
        <v>65.829996448976317</v>
      </c>
      <c r="K163">
        <v>3</v>
      </c>
      <c r="L163">
        <v>29</v>
      </c>
    </row>
    <row r="164" spans="1:12" x14ac:dyDescent="0.2">
      <c r="A164" t="s">
        <v>87</v>
      </c>
      <c r="B164" t="s">
        <v>88</v>
      </c>
      <c r="C164" t="s">
        <v>70</v>
      </c>
      <c r="D164" t="s">
        <v>71</v>
      </c>
      <c r="E164" t="s">
        <v>72</v>
      </c>
      <c r="H164" s="23" t="e">
        <f>POWER(10,((E164-39.345)/-3.8067))</f>
        <v>#VALUE!</v>
      </c>
      <c r="I164" s="23" t="e">
        <f t="shared" ref="I164" si="123">AVERAGE(H164:H165)</f>
        <v>#VALUE!</v>
      </c>
      <c r="J164" s="23" t="e">
        <f t="shared" ref="J164" si="124">STDEV(H164:H165)</f>
        <v>#VALUE!</v>
      </c>
      <c r="K164">
        <v>3</v>
      </c>
      <c r="L164">
        <v>39</v>
      </c>
    </row>
    <row r="165" spans="1:12" x14ac:dyDescent="0.2">
      <c r="A165" t="s">
        <v>126</v>
      </c>
      <c r="B165" t="s">
        <v>88</v>
      </c>
      <c r="C165" t="s">
        <v>70</v>
      </c>
      <c r="D165" t="s">
        <v>71</v>
      </c>
      <c r="E165" t="s">
        <v>72</v>
      </c>
      <c r="H165" s="23" t="e">
        <f>POWER(10,((E165-39.345)/-3.8067))</f>
        <v>#VALUE!</v>
      </c>
      <c r="K165">
        <v>3</v>
      </c>
      <c r="L165">
        <v>39</v>
      </c>
    </row>
    <row r="166" spans="1:12" x14ac:dyDescent="0.2">
      <c r="A166" t="s">
        <v>158</v>
      </c>
      <c r="B166" t="s">
        <v>159</v>
      </c>
      <c r="C166" t="s">
        <v>70</v>
      </c>
      <c r="D166" t="s">
        <v>71</v>
      </c>
      <c r="E166" s="1">
        <v>36.312412000000002</v>
      </c>
      <c r="F166" s="1">
        <v>36.156272888183594</v>
      </c>
      <c r="G166" s="1">
        <v>0.22081442177295685</v>
      </c>
      <c r="H166" s="23">
        <f>POWER(10,((E166-39.345)/-3.8067))</f>
        <v>6.2610167118943725</v>
      </c>
      <c r="I166" s="23">
        <f t="shared" ref="I166" si="125">AVERAGE(H166:H167)</f>
        <v>6.9118737894762248</v>
      </c>
      <c r="J166" s="23">
        <f t="shared" ref="J166" si="126">STDEV(H166:H167)</f>
        <v>0.9204509062827726</v>
      </c>
      <c r="K166">
        <v>3</v>
      </c>
      <c r="L166">
        <v>33</v>
      </c>
    </row>
    <row r="167" spans="1:12" x14ac:dyDescent="0.2">
      <c r="A167" t="s">
        <v>196</v>
      </c>
      <c r="B167" t="s">
        <v>159</v>
      </c>
      <c r="C167" t="s">
        <v>70</v>
      </c>
      <c r="D167" t="s">
        <v>71</v>
      </c>
      <c r="E167" s="1">
        <v>36.000134000000003</v>
      </c>
      <c r="F167" s="1">
        <v>36.156272888183594</v>
      </c>
      <c r="G167" s="1">
        <v>0.22081442177295685</v>
      </c>
      <c r="H167" s="23">
        <f>POWER(10,((E167-39.345)/-3.8067))</f>
        <v>7.5627308670580762</v>
      </c>
      <c r="K167">
        <v>3</v>
      </c>
      <c r="L167">
        <v>33</v>
      </c>
    </row>
    <row r="168" spans="1:12" x14ac:dyDescent="0.2">
      <c r="A168" t="s">
        <v>228</v>
      </c>
      <c r="B168" t="s">
        <v>229</v>
      </c>
      <c r="C168" t="s">
        <v>70</v>
      </c>
      <c r="D168" t="s">
        <v>71</v>
      </c>
      <c r="E168" t="s">
        <v>72</v>
      </c>
      <c r="H168" s="23" t="e">
        <f>POWER(10,((E168-39.345)/-3.8067))</f>
        <v>#VALUE!</v>
      </c>
      <c r="I168" s="23" t="e">
        <f t="shared" ref="I168" si="127">AVERAGE(H168:H169)</f>
        <v>#VALUE!</v>
      </c>
      <c r="J168" s="23" t="e">
        <f t="shared" ref="J168" si="128">STDEV(H168:H169)</f>
        <v>#VALUE!</v>
      </c>
      <c r="K168">
        <v>3</v>
      </c>
      <c r="L168">
        <v>39</v>
      </c>
    </row>
    <row r="169" spans="1:12" x14ac:dyDescent="0.2">
      <c r="A169" t="s">
        <v>267</v>
      </c>
      <c r="B169" t="s">
        <v>229</v>
      </c>
      <c r="C169" t="s">
        <v>70</v>
      </c>
      <c r="D169" t="s">
        <v>71</v>
      </c>
      <c r="E169" t="s">
        <v>72</v>
      </c>
      <c r="H169" s="23" t="e">
        <f>POWER(10,((E169-39.345)/-3.8067))</f>
        <v>#VALUE!</v>
      </c>
      <c r="K169">
        <v>3</v>
      </c>
      <c r="L169">
        <v>39</v>
      </c>
    </row>
    <row r="170" spans="1:12" x14ac:dyDescent="0.2">
      <c r="A170" t="s">
        <v>299</v>
      </c>
      <c r="B170" t="s">
        <v>300</v>
      </c>
      <c r="C170" t="s">
        <v>70</v>
      </c>
      <c r="D170" t="s">
        <v>71</v>
      </c>
      <c r="E170" t="s">
        <v>72</v>
      </c>
      <c r="H170" s="23" t="e">
        <f>POWER(10,((E170-39.345)/-3.8067))</f>
        <v>#VALUE!</v>
      </c>
      <c r="I170" s="23" t="e">
        <f t="shared" ref="I170" si="129">AVERAGE(H170:H171)</f>
        <v>#VALUE!</v>
      </c>
      <c r="J170" s="23" t="e">
        <f t="shared" ref="J170" si="130">STDEV(H170:H171)</f>
        <v>#VALUE!</v>
      </c>
      <c r="K170">
        <v>3</v>
      </c>
      <c r="L170">
        <v>39</v>
      </c>
    </row>
    <row r="171" spans="1:12" x14ac:dyDescent="0.2">
      <c r="A171" t="s">
        <v>338</v>
      </c>
      <c r="B171" t="s">
        <v>300</v>
      </c>
      <c r="C171" t="s">
        <v>70</v>
      </c>
      <c r="D171" t="s">
        <v>71</v>
      </c>
      <c r="E171" t="s">
        <v>72</v>
      </c>
      <c r="H171" s="23" t="e">
        <f>POWER(10,((E171-39.345)/-3.8067))</f>
        <v>#VALUE!</v>
      </c>
      <c r="K171">
        <v>3</v>
      </c>
      <c r="L171">
        <v>39</v>
      </c>
    </row>
    <row r="172" spans="1:12" x14ac:dyDescent="0.2">
      <c r="A172" t="s">
        <v>370</v>
      </c>
      <c r="B172" t="s">
        <v>371</v>
      </c>
      <c r="C172" t="s">
        <v>70</v>
      </c>
      <c r="D172" t="s">
        <v>71</v>
      </c>
      <c r="E172" t="s">
        <v>72</v>
      </c>
      <c r="H172" s="23" t="e">
        <f>POWER(10,((E172-39.345)/-3.8067))</f>
        <v>#VALUE!</v>
      </c>
      <c r="I172" s="23" t="e">
        <f t="shared" ref="I172" si="131">AVERAGE(H172:H173)</f>
        <v>#VALUE!</v>
      </c>
      <c r="J172" s="23" t="e">
        <f t="shared" ref="J172" si="132">STDEV(H172:H173)</f>
        <v>#VALUE!</v>
      </c>
      <c r="K172">
        <v>3</v>
      </c>
      <c r="L172">
        <v>39</v>
      </c>
    </row>
    <row r="173" spans="1:12" x14ac:dyDescent="0.2">
      <c r="A173" t="s">
        <v>409</v>
      </c>
      <c r="B173" t="s">
        <v>371</v>
      </c>
      <c r="C173" t="s">
        <v>70</v>
      </c>
      <c r="D173" t="s">
        <v>71</v>
      </c>
      <c r="E173" t="s">
        <v>72</v>
      </c>
      <c r="H173" s="23" t="e">
        <f>POWER(10,((E173-39.345)/-3.8067))</f>
        <v>#VALUE!</v>
      </c>
      <c r="K173">
        <v>3</v>
      </c>
      <c r="L173">
        <v>39</v>
      </c>
    </row>
    <row r="174" spans="1:12" x14ac:dyDescent="0.2">
      <c r="A174" t="s">
        <v>441</v>
      </c>
      <c r="B174" t="s">
        <v>442</v>
      </c>
      <c r="C174" t="s">
        <v>70</v>
      </c>
      <c r="D174" t="s">
        <v>71</v>
      </c>
      <c r="E174" t="s">
        <v>72</v>
      </c>
      <c r="H174" s="23" t="e">
        <f>POWER(10,((E174-39.345)/-3.8067))</f>
        <v>#VALUE!</v>
      </c>
      <c r="I174" s="23" t="e">
        <f t="shared" ref="I174" si="133">AVERAGE(H174:H175)</f>
        <v>#VALUE!</v>
      </c>
      <c r="J174" s="23" t="e">
        <f t="shared" ref="J174" si="134">STDEV(H174:H175)</f>
        <v>#VALUE!</v>
      </c>
      <c r="K174">
        <v>3</v>
      </c>
      <c r="L174">
        <v>39</v>
      </c>
    </row>
    <row r="175" spans="1:12" x14ac:dyDescent="0.2">
      <c r="A175" t="s">
        <v>480</v>
      </c>
      <c r="B175" t="s">
        <v>442</v>
      </c>
      <c r="C175" t="s">
        <v>70</v>
      </c>
      <c r="D175" t="s">
        <v>71</v>
      </c>
      <c r="E175" t="s">
        <v>72</v>
      </c>
      <c r="H175" s="23" t="e">
        <f>POWER(10,((E175-39.345)/-3.8067))</f>
        <v>#VALUE!</v>
      </c>
      <c r="K175">
        <v>3</v>
      </c>
      <c r="L175">
        <v>39</v>
      </c>
    </row>
    <row r="176" spans="1:12" x14ac:dyDescent="0.2">
      <c r="A176" t="s">
        <v>512</v>
      </c>
      <c r="B176" t="s">
        <v>513</v>
      </c>
      <c r="C176" t="s">
        <v>70</v>
      </c>
      <c r="D176" t="s">
        <v>71</v>
      </c>
      <c r="E176" t="s">
        <v>72</v>
      </c>
      <c r="H176" s="23" t="e">
        <f>POWER(10,((E176-39.345)/-3.8067))</f>
        <v>#VALUE!</v>
      </c>
      <c r="I176" s="23" t="e">
        <f t="shared" ref="I176" si="135">AVERAGE(H176:H177)</f>
        <v>#VALUE!</v>
      </c>
      <c r="J176" s="23" t="e">
        <f t="shared" ref="J176" si="136">STDEV(H176:H177)</f>
        <v>#VALUE!</v>
      </c>
      <c r="K176">
        <v>3</v>
      </c>
      <c r="L176">
        <v>39</v>
      </c>
    </row>
    <row r="177" spans="1:12" x14ac:dyDescent="0.2">
      <c r="A177" t="s">
        <v>550</v>
      </c>
      <c r="B177" t="s">
        <v>513</v>
      </c>
      <c r="C177" t="s">
        <v>70</v>
      </c>
      <c r="D177" t="s">
        <v>71</v>
      </c>
      <c r="E177" t="s">
        <v>72</v>
      </c>
      <c r="H177" s="23" t="e">
        <f>POWER(10,((E177-39.345)/-3.8067))</f>
        <v>#VALUE!</v>
      </c>
      <c r="K177">
        <v>3</v>
      </c>
      <c r="L177">
        <v>39</v>
      </c>
    </row>
    <row r="178" spans="1:12" x14ac:dyDescent="0.2">
      <c r="A178" t="s">
        <v>582</v>
      </c>
      <c r="B178" t="s">
        <v>583</v>
      </c>
      <c r="C178" t="s">
        <v>70</v>
      </c>
      <c r="D178" t="s">
        <v>71</v>
      </c>
      <c r="E178" t="s">
        <v>72</v>
      </c>
      <c r="H178" s="23" t="e">
        <f>POWER(10,((E178-39.345)/-3.8067))</f>
        <v>#VALUE!</v>
      </c>
      <c r="I178" s="23" t="e">
        <f t="shared" ref="I178" si="137">AVERAGE(H178:H179)</f>
        <v>#VALUE!</v>
      </c>
      <c r="J178" s="23" t="e">
        <f t="shared" ref="J178" si="138">STDEV(H178:H179)</f>
        <v>#VALUE!</v>
      </c>
      <c r="K178">
        <v>3</v>
      </c>
      <c r="L178">
        <v>39</v>
      </c>
    </row>
    <row r="179" spans="1:12" x14ac:dyDescent="0.2">
      <c r="A179" t="s">
        <v>619</v>
      </c>
      <c r="B179" t="s">
        <v>583</v>
      </c>
      <c r="C179" t="s">
        <v>70</v>
      </c>
      <c r="D179" t="s">
        <v>71</v>
      </c>
      <c r="E179" t="s">
        <v>72</v>
      </c>
      <c r="H179" s="23" t="e">
        <f>POWER(10,((E179-39.345)/-3.8067))</f>
        <v>#VALUE!</v>
      </c>
      <c r="K179">
        <v>3</v>
      </c>
      <c r="L179">
        <v>23</v>
      </c>
    </row>
    <row r="180" spans="1:12" x14ac:dyDescent="0.2">
      <c r="A180" t="s">
        <v>89</v>
      </c>
      <c r="B180" t="s">
        <v>90</v>
      </c>
      <c r="C180" t="s">
        <v>70</v>
      </c>
      <c r="D180" t="s">
        <v>71</v>
      </c>
      <c r="E180" s="1">
        <v>36.398045000000003</v>
      </c>
      <c r="F180" s="1">
        <v>36.398044586181641</v>
      </c>
      <c r="H180" s="23">
        <f>POWER(10,((E180-39.345)/-3.8067))</f>
        <v>5.9449680623311911</v>
      </c>
      <c r="I180" s="23" t="e">
        <f t="shared" ref="I180" si="139">AVERAGE(H180:H181)</f>
        <v>#VALUE!</v>
      </c>
      <c r="J180" s="23" t="e">
        <f t="shared" ref="J180" si="140">STDEV(H180:H181)</f>
        <v>#VALUE!</v>
      </c>
      <c r="K180">
        <v>3</v>
      </c>
      <c r="L180">
        <v>33</v>
      </c>
    </row>
    <row r="181" spans="1:12" x14ac:dyDescent="0.2">
      <c r="A181" t="s">
        <v>127</v>
      </c>
      <c r="B181" t="s">
        <v>90</v>
      </c>
      <c r="C181" t="s">
        <v>70</v>
      </c>
      <c r="D181" t="s">
        <v>71</v>
      </c>
      <c r="E181" t="s">
        <v>72</v>
      </c>
      <c r="F181" s="1">
        <v>36.398044586181641</v>
      </c>
      <c r="H181" s="23" t="e">
        <f>POWER(10,((E181-39.345)/-3.8067))</f>
        <v>#VALUE!</v>
      </c>
      <c r="K181">
        <v>3</v>
      </c>
      <c r="L181">
        <v>39</v>
      </c>
    </row>
    <row r="182" spans="1:12" x14ac:dyDescent="0.2">
      <c r="A182" t="s">
        <v>160</v>
      </c>
      <c r="B182" t="s">
        <v>161</v>
      </c>
      <c r="C182" t="s">
        <v>70</v>
      </c>
      <c r="D182" t="s">
        <v>71</v>
      </c>
      <c r="E182" s="1">
        <v>36.546967000000002</v>
      </c>
      <c r="F182" s="1">
        <v>36.546966552734375</v>
      </c>
      <c r="H182" s="23">
        <f>POWER(10,((E182-39.345)/-3.8067))</f>
        <v>5.4328598571950337</v>
      </c>
      <c r="I182" s="23" t="e">
        <f t="shared" ref="I182" si="141">AVERAGE(H182:H183)</f>
        <v>#VALUE!</v>
      </c>
      <c r="J182" s="23" t="e">
        <f t="shared" ref="J182" si="142">STDEV(H182:H183)</f>
        <v>#VALUE!</v>
      </c>
      <c r="K182">
        <v>3</v>
      </c>
      <c r="L182">
        <v>33</v>
      </c>
    </row>
    <row r="183" spans="1:12" x14ac:dyDescent="0.2">
      <c r="A183" t="s">
        <v>197</v>
      </c>
      <c r="B183" t="s">
        <v>161</v>
      </c>
      <c r="C183" t="s">
        <v>70</v>
      </c>
      <c r="D183" t="s">
        <v>71</v>
      </c>
      <c r="E183" t="s">
        <v>72</v>
      </c>
      <c r="F183" s="1">
        <v>36.546966552734375</v>
      </c>
      <c r="H183" s="23" t="e">
        <f>POWER(10,((E183-39.345)/-3.8067))</f>
        <v>#VALUE!</v>
      </c>
      <c r="K183">
        <v>3</v>
      </c>
      <c r="L183">
        <v>39</v>
      </c>
    </row>
    <row r="184" spans="1:12" x14ac:dyDescent="0.2">
      <c r="A184" t="s">
        <v>230</v>
      </c>
      <c r="B184" t="s">
        <v>231</v>
      </c>
      <c r="C184" t="s">
        <v>70</v>
      </c>
      <c r="D184" t="s">
        <v>71</v>
      </c>
      <c r="E184" t="s">
        <v>72</v>
      </c>
      <c r="H184" s="23" t="e">
        <f>POWER(10,((E184-39.345)/-3.8067))</f>
        <v>#VALUE!</v>
      </c>
      <c r="I184" s="23" t="e">
        <f t="shared" ref="I184" si="143">AVERAGE(H184:H185)</f>
        <v>#VALUE!</v>
      </c>
      <c r="J184" s="23" t="e">
        <f t="shared" ref="J184" si="144">STDEV(H184:H185)</f>
        <v>#VALUE!</v>
      </c>
      <c r="K184">
        <v>3</v>
      </c>
      <c r="L184">
        <v>39</v>
      </c>
    </row>
    <row r="185" spans="1:12" x14ac:dyDescent="0.2">
      <c r="A185" t="s">
        <v>268</v>
      </c>
      <c r="B185" t="s">
        <v>231</v>
      </c>
      <c r="C185" t="s">
        <v>70</v>
      </c>
      <c r="D185" t="s">
        <v>71</v>
      </c>
      <c r="E185" t="s">
        <v>72</v>
      </c>
      <c r="H185" s="23" t="e">
        <f>POWER(10,((E185-39.345)/-3.8067))</f>
        <v>#VALUE!</v>
      </c>
      <c r="K185">
        <v>3</v>
      </c>
      <c r="L185">
        <v>39</v>
      </c>
    </row>
    <row r="186" spans="1:12" x14ac:dyDescent="0.2">
      <c r="A186" t="s">
        <v>301</v>
      </c>
      <c r="B186" t="s">
        <v>302</v>
      </c>
      <c r="C186" t="s">
        <v>70</v>
      </c>
      <c r="D186" t="s">
        <v>71</v>
      </c>
      <c r="E186" t="s">
        <v>72</v>
      </c>
      <c r="H186" s="23" t="e">
        <f>POWER(10,((E186-39.345)/-3.8067))</f>
        <v>#VALUE!</v>
      </c>
      <c r="I186" s="23" t="e">
        <f t="shared" ref="I186" si="145">AVERAGE(H186:H187)</f>
        <v>#VALUE!</v>
      </c>
      <c r="J186" s="23" t="e">
        <f t="shared" ref="J186" si="146">STDEV(H186:H187)</f>
        <v>#VALUE!</v>
      </c>
      <c r="K186">
        <v>3</v>
      </c>
      <c r="L186">
        <v>39</v>
      </c>
    </row>
    <row r="187" spans="1:12" x14ac:dyDescent="0.2">
      <c r="A187" t="s">
        <v>339</v>
      </c>
      <c r="B187" t="s">
        <v>302</v>
      </c>
      <c r="C187" t="s">
        <v>70</v>
      </c>
      <c r="D187" t="s">
        <v>71</v>
      </c>
      <c r="E187" t="s">
        <v>72</v>
      </c>
      <c r="H187" s="23" t="e">
        <f>POWER(10,((E187-39.345)/-3.8067))</f>
        <v>#VALUE!</v>
      </c>
      <c r="K187">
        <v>3</v>
      </c>
      <c r="L187">
        <v>39</v>
      </c>
    </row>
    <row r="188" spans="1:12" x14ac:dyDescent="0.2">
      <c r="A188" t="s">
        <v>372</v>
      </c>
      <c r="B188" t="s">
        <v>373</v>
      </c>
      <c r="C188" t="s">
        <v>70</v>
      </c>
      <c r="D188" t="s">
        <v>71</v>
      </c>
      <c r="E188" t="s">
        <v>72</v>
      </c>
      <c r="H188" s="23" t="e">
        <f>POWER(10,((E188-39.345)/-3.8067))</f>
        <v>#VALUE!</v>
      </c>
      <c r="I188" s="23" t="e">
        <f t="shared" ref="I188" si="147">AVERAGE(H188:H189)</f>
        <v>#VALUE!</v>
      </c>
      <c r="J188" s="23" t="e">
        <f t="shared" ref="J188" si="148">STDEV(H188:H189)</f>
        <v>#VALUE!</v>
      </c>
      <c r="K188">
        <v>3</v>
      </c>
      <c r="L188">
        <v>39</v>
      </c>
    </row>
    <row r="189" spans="1:12" x14ac:dyDescent="0.2">
      <c r="A189" t="s">
        <v>410</v>
      </c>
      <c r="B189" t="s">
        <v>373</v>
      </c>
      <c r="C189" t="s">
        <v>70</v>
      </c>
      <c r="D189" t="s">
        <v>71</v>
      </c>
      <c r="E189" t="s">
        <v>72</v>
      </c>
      <c r="H189" s="23" t="e">
        <f>POWER(10,((E189-39.345)/-3.8067))</f>
        <v>#VALUE!</v>
      </c>
      <c r="K189">
        <v>3</v>
      </c>
      <c r="L189">
        <v>39</v>
      </c>
    </row>
    <row r="190" spans="1:12" x14ac:dyDescent="0.2">
      <c r="A190" t="s">
        <v>443</v>
      </c>
      <c r="B190" t="s">
        <v>444</v>
      </c>
      <c r="C190" t="s">
        <v>70</v>
      </c>
      <c r="D190" t="s">
        <v>71</v>
      </c>
      <c r="E190" t="s">
        <v>72</v>
      </c>
      <c r="H190" s="23" t="e">
        <f>POWER(10,((E190-39.345)/-3.8067))</f>
        <v>#VALUE!</v>
      </c>
      <c r="I190" s="23" t="e">
        <f t="shared" ref="I190" si="149">AVERAGE(H190:H191)</f>
        <v>#VALUE!</v>
      </c>
      <c r="J190" s="23" t="e">
        <f t="shared" ref="J190" si="150">STDEV(H190:H191)</f>
        <v>#VALUE!</v>
      </c>
      <c r="K190">
        <v>3</v>
      </c>
      <c r="L190">
        <v>39</v>
      </c>
    </row>
    <row r="191" spans="1:12" x14ac:dyDescent="0.2">
      <c r="A191" t="s">
        <v>481</v>
      </c>
      <c r="B191" t="s">
        <v>444</v>
      </c>
      <c r="C191" t="s">
        <v>70</v>
      </c>
      <c r="D191" t="s">
        <v>71</v>
      </c>
      <c r="E191" t="s">
        <v>72</v>
      </c>
      <c r="H191" s="23" t="e">
        <f>POWER(10,((E191-39.345)/-3.8067))</f>
        <v>#VALUE!</v>
      </c>
      <c r="K191">
        <v>3</v>
      </c>
      <c r="L191">
        <v>39</v>
      </c>
    </row>
    <row r="192" spans="1:12" x14ac:dyDescent="0.2">
      <c r="A192" t="s">
        <v>514</v>
      </c>
      <c r="B192" t="s">
        <v>515</v>
      </c>
      <c r="C192" t="s">
        <v>70</v>
      </c>
      <c r="D192" t="s">
        <v>71</v>
      </c>
      <c r="E192" t="s">
        <v>72</v>
      </c>
      <c r="H192" s="23" t="e">
        <f>POWER(10,((E192-39.345)/-3.8067))</f>
        <v>#VALUE!</v>
      </c>
      <c r="I192" s="23" t="e">
        <f t="shared" ref="I192" si="151">AVERAGE(H192:H193)</f>
        <v>#VALUE!</v>
      </c>
      <c r="J192" s="23" t="e">
        <f t="shared" ref="J192" si="152">STDEV(H192:H193)</f>
        <v>#VALUE!</v>
      </c>
      <c r="K192">
        <v>3</v>
      </c>
      <c r="L192">
        <v>39</v>
      </c>
    </row>
    <row r="193" spans="1:12" x14ac:dyDescent="0.2">
      <c r="A193" t="s">
        <v>551</v>
      </c>
      <c r="B193" t="s">
        <v>515</v>
      </c>
      <c r="C193" t="s">
        <v>70</v>
      </c>
      <c r="D193" t="s">
        <v>71</v>
      </c>
      <c r="E193" t="s">
        <v>72</v>
      </c>
      <c r="H193" s="23" t="e">
        <f>POWER(10,((E193-39.345)/-3.8067))</f>
        <v>#VALUE!</v>
      </c>
      <c r="K193">
        <v>3</v>
      </c>
      <c r="L193">
        <v>39</v>
      </c>
    </row>
    <row r="194" spans="1:12" x14ac:dyDescent="0.2">
      <c r="A194" t="s">
        <v>584</v>
      </c>
      <c r="B194" t="s">
        <v>585</v>
      </c>
      <c r="C194" t="s">
        <v>70</v>
      </c>
      <c r="D194" t="s">
        <v>71</v>
      </c>
      <c r="E194" t="s">
        <v>72</v>
      </c>
      <c r="H194" s="23" t="e">
        <f>POWER(10,((E194-39.345)/-3.8067))</f>
        <v>#VALUE!</v>
      </c>
      <c r="I194" s="23" t="e">
        <f t="shared" ref="I194" si="153">AVERAGE(H194:H195)</f>
        <v>#VALUE!</v>
      </c>
      <c r="J194" s="23" t="e">
        <f t="shared" ref="J194" si="154">STDEV(H194:H195)</f>
        <v>#VALUE!</v>
      </c>
      <c r="K194">
        <v>3</v>
      </c>
      <c r="L194">
        <v>39</v>
      </c>
    </row>
    <row r="195" spans="1:12" x14ac:dyDescent="0.2">
      <c r="A195" t="s">
        <v>620</v>
      </c>
      <c r="B195" t="s">
        <v>585</v>
      </c>
      <c r="C195" t="s">
        <v>70</v>
      </c>
      <c r="D195" t="s">
        <v>71</v>
      </c>
      <c r="E195" t="s">
        <v>72</v>
      </c>
      <c r="H195" s="23" t="e">
        <f>POWER(10,((E195-39.345)/-3.8067))</f>
        <v>#VALUE!</v>
      </c>
      <c r="K195">
        <v>3</v>
      </c>
      <c r="L195">
        <v>39</v>
      </c>
    </row>
    <row r="196" spans="1:12" x14ac:dyDescent="0.2">
      <c r="A196" t="s">
        <v>91</v>
      </c>
      <c r="B196" t="s">
        <v>92</v>
      </c>
      <c r="C196" t="s">
        <v>70</v>
      </c>
      <c r="D196" t="s">
        <v>71</v>
      </c>
      <c r="E196" t="s">
        <v>72</v>
      </c>
      <c r="H196" s="23" t="e">
        <f>POWER(10,((E196-39.345)/-3.8067))</f>
        <v>#VALUE!</v>
      </c>
      <c r="I196" s="23" t="e">
        <f t="shared" ref="I196" si="155">AVERAGE(H196:H197)</f>
        <v>#VALUE!</v>
      </c>
      <c r="J196" s="23" t="e">
        <f t="shared" ref="J196" si="156">STDEV(H196:H197)</f>
        <v>#VALUE!</v>
      </c>
      <c r="K196">
        <v>3</v>
      </c>
      <c r="L196">
        <v>39</v>
      </c>
    </row>
    <row r="197" spans="1:12" x14ac:dyDescent="0.2">
      <c r="A197" t="s">
        <v>128</v>
      </c>
      <c r="B197" t="s">
        <v>92</v>
      </c>
      <c r="C197" t="s">
        <v>70</v>
      </c>
      <c r="D197" t="s">
        <v>71</v>
      </c>
      <c r="E197" t="s">
        <v>72</v>
      </c>
      <c r="H197" s="23" t="e">
        <f>POWER(10,((E197-39.345)/-3.8067))</f>
        <v>#VALUE!</v>
      </c>
      <c r="K197">
        <v>3</v>
      </c>
      <c r="L197">
        <v>39</v>
      </c>
    </row>
    <row r="198" spans="1:12" x14ac:dyDescent="0.2">
      <c r="A198" t="s">
        <v>162</v>
      </c>
      <c r="B198" t="s">
        <v>163</v>
      </c>
      <c r="C198" t="s">
        <v>70</v>
      </c>
      <c r="D198" t="s">
        <v>71</v>
      </c>
      <c r="E198" t="s">
        <v>72</v>
      </c>
      <c r="H198" s="23" t="e">
        <f>POWER(10,((E198-39.345)/-3.8067))</f>
        <v>#VALUE!</v>
      </c>
      <c r="I198" s="23" t="e">
        <f t="shared" ref="I198" si="157">AVERAGE(H198:H199)</f>
        <v>#VALUE!</v>
      </c>
      <c r="J198" s="23" t="e">
        <f t="shared" ref="J198" si="158">STDEV(H198:H199)</f>
        <v>#VALUE!</v>
      </c>
      <c r="K198">
        <v>3</v>
      </c>
      <c r="L198">
        <v>39</v>
      </c>
    </row>
    <row r="199" spans="1:12" x14ac:dyDescent="0.2">
      <c r="A199" t="s">
        <v>198</v>
      </c>
      <c r="B199" t="s">
        <v>163</v>
      </c>
      <c r="C199" t="s">
        <v>70</v>
      </c>
      <c r="D199" t="s">
        <v>71</v>
      </c>
      <c r="E199" t="s">
        <v>72</v>
      </c>
      <c r="H199" s="23" t="e">
        <f>POWER(10,((E199-39.345)/-3.8067))</f>
        <v>#VALUE!</v>
      </c>
      <c r="K199">
        <v>3</v>
      </c>
      <c r="L199">
        <v>39</v>
      </c>
    </row>
    <row r="200" spans="1:12" x14ac:dyDescent="0.2">
      <c r="A200" t="s">
        <v>232</v>
      </c>
      <c r="B200" t="s">
        <v>233</v>
      </c>
      <c r="C200" t="s">
        <v>70</v>
      </c>
      <c r="D200" t="s">
        <v>71</v>
      </c>
      <c r="E200" t="s">
        <v>72</v>
      </c>
      <c r="H200" s="23" t="e">
        <f>POWER(10,((E200-39.345)/-3.8067))</f>
        <v>#VALUE!</v>
      </c>
      <c r="I200" s="23" t="e">
        <f t="shared" ref="I200" si="159">AVERAGE(H200:H201)</f>
        <v>#VALUE!</v>
      </c>
      <c r="J200" s="23" t="e">
        <f t="shared" ref="J200" si="160">STDEV(H200:H201)</f>
        <v>#VALUE!</v>
      </c>
      <c r="K200">
        <v>3</v>
      </c>
      <c r="L200">
        <v>39</v>
      </c>
    </row>
    <row r="201" spans="1:12" x14ac:dyDescent="0.2">
      <c r="A201" t="s">
        <v>269</v>
      </c>
      <c r="B201" t="s">
        <v>233</v>
      </c>
      <c r="C201" t="s">
        <v>70</v>
      </c>
      <c r="D201" t="s">
        <v>71</v>
      </c>
      <c r="E201" t="s">
        <v>72</v>
      </c>
      <c r="H201" s="23" t="e">
        <f>POWER(10,((E201-39.345)/-3.8067))</f>
        <v>#VALUE!</v>
      </c>
      <c r="K201">
        <v>3</v>
      </c>
      <c r="L201">
        <v>39</v>
      </c>
    </row>
    <row r="202" spans="1:12" x14ac:dyDescent="0.2">
      <c r="A202" t="s">
        <v>303</v>
      </c>
      <c r="B202" t="s">
        <v>304</v>
      </c>
      <c r="C202" t="s">
        <v>70</v>
      </c>
      <c r="D202" t="s">
        <v>71</v>
      </c>
      <c r="E202" t="s">
        <v>72</v>
      </c>
      <c r="H202" s="23" t="e">
        <f>POWER(10,((E202-39.345)/-3.8067))</f>
        <v>#VALUE!</v>
      </c>
      <c r="I202" s="23" t="e">
        <f t="shared" ref="I202" si="161">AVERAGE(H202:H203)</f>
        <v>#VALUE!</v>
      </c>
      <c r="J202" s="23" t="e">
        <f t="shared" ref="J202" si="162">STDEV(H202:H203)</f>
        <v>#VALUE!</v>
      </c>
      <c r="K202">
        <v>3</v>
      </c>
      <c r="L202">
        <v>39</v>
      </c>
    </row>
    <row r="203" spans="1:12" x14ac:dyDescent="0.2">
      <c r="A203" t="s">
        <v>340</v>
      </c>
      <c r="B203" t="s">
        <v>304</v>
      </c>
      <c r="C203" t="s">
        <v>70</v>
      </c>
      <c r="D203" t="s">
        <v>71</v>
      </c>
      <c r="E203" t="s">
        <v>72</v>
      </c>
      <c r="H203" s="23" t="e">
        <f>POWER(10,((E203-39.345)/-3.8067))</f>
        <v>#VALUE!</v>
      </c>
      <c r="K203">
        <v>3</v>
      </c>
      <c r="L203">
        <v>39</v>
      </c>
    </row>
    <row r="204" spans="1:12" x14ac:dyDescent="0.2">
      <c r="A204" t="s">
        <v>374</v>
      </c>
      <c r="B204" t="s">
        <v>375</v>
      </c>
      <c r="C204" t="s">
        <v>70</v>
      </c>
      <c r="D204" t="s">
        <v>71</v>
      </c>
      <c r="E204" t="s">
        <v>72</v>
      </c>
      <c r="H204" s="23" t="e">
        <f>POWER(10,((E204-39.345)/-3.8067))</f>
        <v>#VALUE!</v>
      </c>
      <c r="I204" s="23" t="e">
        <f t="shared" ref="I204" si="163">AVERAGE(H204:H205)</f>
        <v>#VALUE!</v>
      </c>
      <c r="J204" s="23" t="e">
        <f t="shared" ref="J204" si="164">STDEV(H204:H205)</f>
        <v>#VALUE!</v>
      </c>
      <c r="K204">
        <v>3</v>
      </c>
      <c r="L204">
        <v>39</v>
      </c>
    </row>
    <row r="205" spans="1:12" x14ac:dyDescent="0.2">
      <c r="A205" t="s">
        <v>411</v>
      </c>
      <c r="B205" t="s">
        <v>375</v>
      </c>
      <c r="C205" t="s">
        <v>70</v>
      </c>
      <c r="D205" t="s">
        <v>71</v>
      </c>
      <c r="E205" t="s">
        <v>72</v>
      </c>
      <c r="H205" s="23" t="e">
        <f>POWER(10,((E205-39.345)/-3.8067))</f>
        <v>#VALUE!</v>
      </c>
      <c r="K205">
        <v>3</v>
      </c>
      <c r="L205">
        <v>39</v>
      </c>
    </row>
    <row r="206" spans="1:12" x14ac:dyDescent="0.2">
      <c r="A206" t="s">
        <v>445</v>
      </c>
      <c r="B206" t="s">
        <v>446</v>
      </c>
      <c r="C206" t="s">
        <v>70</v>
      </c>
      <c r="D206" t="s">
        <v>71</v>
      </c>
      <c r="E206" s="1">
        <v>35.486834999999999</v>
      </c>
      <c r="F206" s="1">
        <v>35.486835479736328</v>
      </c>
      <c r="H206" s="23">
        <f>POWER(10,((E206-39.345)/-3.8067))</f>
        <v>10.316195978081923</v>
      </c>
      <c r="I206" s="23" t="e">
        <f t="shared" ref="I206" si="165">AVERAGE(H206:H207)</f>
        <v>#VALUE!</v>
      </c>
      <c r="J206" s="23" t="e">
        <f t="shared" ref="J206" si="166">STDEV(H206:H207)</f>
        <v>#VALUE!</v>
      </c>
      <c r="K206">
        <v>3</v>
      </c>
      <c r="L206">
        <v>32</v>
      </c>
    </row>
    <row r="207" spans="1:12" x14ac:dyDescent="0.2">
      <c r="A207" t="s">
        <v>482</v>
      </c>
      <c r="B207" t="s">
        <v>446</v>
      </c>
      <c r="C207" t="s">
        <v>70</v>
      </c>
      <c r="D207" t="s">
        <v>71</v>
      </c>
      <c r="E207" t="s">
        <v>72</v>
      </c>
      <c r="F207" s="1">
        <v>35.486835479736328</v>
      </c>
      <c r="H207" s="23" t="e">
        <f>POWER(10,((E207-39.345)/-3.8067))</f>
        <v>#VALUE!</v>
      </c>
      <c r="K207">
        <v>3</v>
      </c>
      <c r="L207">
        <v>39</v>
      </c>
    </row>
    <row r="208" spans="1:12" x14ac:dyDescent="0.2">
      <c r="A208" t="s">
        <v>516</v>
      </c>
      <c r="B208" t="s">
        <v>517</v>
      </c>
      <c r="C208" t="s">
        <v>70</v>
      </c>
      <c r="D208" t="s">
        <v>71</v>
      </c>
      <c r="E208" t="s">
        <v>72</v>
      </c>
      <c r="H208" s="23" t="e">
        <f>POWER(10,((E208-39.345)/-3.8067))</f>
        <v>#VALUE!</v>
      </c>
      <c r="I208" s="23" t="e">
        <f t="shared" ref="I208" si="167">AVERAGE(H208:H209)</f>
        <v>#VALUE!</v>
      </c>
      <c r="J208" s="23" t="e">
        <f t="shared" ref="J208" si="168">STDEV(H208:H209)</f>
        <v>#VALUE!</v>
      </c>
      <c r="K208">
        <v>3</v>
      </c>
      <c r="L208">
        <v>39</v>
      </c>
    </row>
    <row r="209" spans="1:12" x14ac:dyDescent="0.2">
      <c r="A209" t="s">
        <v>552</v>
      </c>
      <c r="B209" t="s">
        <v>517</v>
      </c>
      <c r="C209" t="s">
        <v>70</v>
      </c>
      <c r="D209" t="s">
        <v>71</v>
      </c>
      <c r="E209" t="s">
        <v>72</v>
      </c>
      <c r="H209" s="23" t="e">
        <f>POWER(10,((E209-39.345)/-3.8067))</f>
        <v>#VALUE!</v>
      </c>
      <c r="K209">
        <v>3</v>
      </c>
      <c r="L209">
        <v>39</v>
      </c>
    </row>
    <row r="210" spans="1:12" x14ac:dyDescent="0.2">
      <c r="A210" t="s">
        <v>586</v>
      </c>
      <c r="B210" t="s">
        <v>587</v>
      </c>
      <c r="C210" t="s">
        <v>70</v>
      </c>
      <c r="D210" t="s">
        <v>71</v>
      </c>
      <c r="E210" t="s">
        <v>72</v>
      </c>
      <c r="H210" s="23" t="e">
        <f>POWER(10,((E210-39.345)/-3.8067))</f>
        <v>#VALUE!</v>
      </c>
      <c r="I210" s="23" t="e">
        <f t="shared" ref="I210" si="169">AVERAGE(H210:H211)</f>
        <v>#VALUE!</v>
      </c>
      <c r="J210" s="23" t="e">
        <f t="shared" ref="J210" si="170">STDEV(H210:H211)</f>
        <v>#VALUE!</v>
      </c>
      <c r="K210">
        <v>3</v>
      </c>
      <c r="L210">
        <v>39</v>
      </c>
    </row>
    <row r="211" spans="1:12" x14ac:dyDescent="0.2">
      <c r="A211" t="s">
        <v>621</v>
      </c>
      <c r="B211" t="s">
        <v>587</v>
      </c>
      <c r="C211" t="s">
        <v>70</v>
      </c>
      <c r="D211" t="s">
        <v>71</v>
      </c>
      <c r="E211" t="s">
        <v>72</v>
      </c>
      <c r="H211" s="23" t="e">
        <f>POWER(10,((E211-39.345)/-3.8067))</f>
        <v>#VALUE!</v>
      </c>
      <c r="K211">
        <v>3</v>
      </c>
      <c r="L211">
        <v>39</v>
      </c>
    </row>
    <row r="212" spans="1:12" x14ac:dyDescent="0.2">
      <c r="A212" t="s">
        <v>93</v>
      </c>
      <c r="B212" t="s">
        <v>94</v>
      </c>
      <c r="C212" t="s">
        <v>70</v>
      </c>
      <c r="D212" t="s">
        <v>71</v>
      </c>
      <c r="E212" t="s">
        <v>72</v>
      </c>
      <c r="H212" s="23" t="e">
        <f>POWER(10,((E212-39.345)/-3.8067))</f>
        <v>#VALUE!</v>
      </c>
      <c r="I212" s="23" t="e">
        <f t="shared" ref="I212" si="171">AVERAGE(H212:H213)</f>
        <v>#VALUE!</v>
      </c>
      <c r="J212" s="23" t="e">
        <f t="shared" ref="J212" si="172">STDEV(H212:H213)</f>
        <v>#VALUE!</v>
      </c>
      <c r="K212">
        <v>3</v>
      </c>
      <c r="L212">
        <v>39</v>
      </c>
    </row>
    <row r="213" spans="1:12" x14ac:dyDescent="0.2">
      <c r="A213" t="s">
        <v>129</v>
      </c>
      <c r="B213" t="s">
        <v>94</v>
      </c>
      <c r="C213" t="s">
        <v>70</v>
      </c>
      <c r="D213" t="s">
        <v>71</v>
      </c>
      <c r="E213" t="s">
        <v>72</v>
      </c>
      <c r="H213" s="23" t="e">
        <f>POWER(10,((E213-39.345)/-3.8067))</f>
        <v>#VALUE!</v>
      </c>
      <c r="K213">
        <v>3</v>
      </c>
      <c r="L213">
        <v>39</v>
      </c>
    </row>
    <row r="214" spans="1:12" x14ac:dyDescent="0.2">
      <c r="A214" t="s">
        <v>164</v>
      </c>
      <c r="B214" t="s">
        <v>165</v>
      </c>
      <c r="C214" t="s">
        <v>70</v>
      </c>
      <c r="D214" t="s">
        <v>71</v>
      </c>
      <c r="E214" t="s">
        <v>72</v>
      </c>
      <c r="H214" s="23" t="e">
        <f>POWER(10,((E214-39.345)/-3.8067))</f>
        <v>#VALUE!</v>
      </c>
      <c r="I214" s="23" t="e">
        <f t="shared" ref="I214" si="173">AVERAGE(H214:H215)</f>
        <v>#VALUE!</v>
      </c>
      <c r="J214" s="23" t="e">
        <f t="shared" ref="J214" si="174">STDEV(H214:H215)</f>
        <v>#VALUE!</v>
      </c>
      <c r="K214">
        <v>3</v>
      </c>
      <c r="L214">
        <v>39</v>
      </c>
    </row>
    <row r="215" spans="1:12" x14ac:dyDescent="0.2">
      <c r="A215" t="s">
        <v>199</v>
      </c>
      <c r="B215" t="s">
        <v>165</v>
      </c>
      <c r="C215" t="s">
        <v>70</v>
      </c>
      <c r="D215" t="s">
        <v>71</v>
      </c>
      <c r="E215" t="s">
        <v>72</v>
      </c>
      <c r="H215" s="23" t="e">
        <f>POWER(10,((E215-39.345)/-3.8067))</f>
        <v>#VALUE!</v>
      </c>
      <c r="K215">
        <v>3</v>
      </c>
      <c r="L215">
        <v>39</v>
      </c>
    </row>
    <row r="216" spans="1:12" x14ac:dyDescent="0.2">
      <c r="A216" t="s">
        <v>234</v>
      </c>
      <c r="B216" t="s">
        <v>235</v>
      </c>
      <c r="C216" t="s">
        <v>70</v>
      </c>
      <c r="D216" t="s">
        <v>71</v>
      </c>
      <c r="E216" t="s">
        <v>72</v>
      </c>
      <c r="H216" s="23" t="e">
        <f>POWER(10,((E216-39.345)/-3.8067))</f>
        <v>#VALUE!</v>
      </c>
      <c r="I216" s="23" t="e">
        <f t="shared" ref="I216" si="175">AVERAGE(H216:H217)</f>
        <v>#VALUE!</v>
      </c>
      <c r="J216" s="23" t="e">
        <f t="shared" ref="J216" si="176">STDEV(H216:H217)</f>
        <v>#VALUE!</v>
      </c>
      <c r="K216">
        <v>3</v>
      </c>
      <c r="L216">
        <v>39</v>
      </c>
    </row>
    <row r="217" spans="1:12" x14ac:dyDescent="0.2">
      <c r="A217" t="s">
        <v>270</v>
      </c>
      <c r="B217" t="s">
        <v>235</v>
      </c>
      <c r="C217" t="s">
        <v>70</v>
      </c>
      <c r="D217" t="s">
        <v>71</v>
      </c>
      <c r="E217" t="s">
        <v>72</v>
      </c>
      <c r="H217" s="23" t="e">
        <f>POWER(10,((E217-39.345)/-3.8067))</f>
        <v>#VALUE!</v>
      </c>
      <c r="K217">
        <v>3</v>
      </c>
      <c r="L217">
        <v>39</v>
      </c>
    </row>
    <row r="218" spans="1:12" x14ac:dyDescent="0.2">
      <c r="A218" t="s">
        <v>305</v>
      </c>
      <c r="B218" t="s">
        <v>306</v>
      </c>
      <c r="C218" t="s">
        <v>70</v>
      </c>
      <c r="D218" t="s">
        <v>71</v>
      </c>
      <c r="E218" t="s">
        <v>72</v>
      </c>
      <c r="H218" s="23" t="e">
        <f>POWER(10,((E218-39.345)/-3.8067))</f>
        <v>#VALUE!</v>
      </c>
      <c r="I218" s="23" t="e">
        <f t="shared" ref="I218" si="177">AVERAGE(H218:H219)</f>
        <v>#VALUE!</v>
      </c>
      <c r="J218" s="23" t="e">
        <f t="shared" ref="J218" si="178">STDEV(H218:H219)</f>
        <v>#VALUE!</v>
      </c>
      <c r="K218">
        <v>3</v>
      </c>
      <c r="L218">
        <v>39</v>
      </c>
    </row>
    <row r="219" spans="1:12" x14ac:dyDescent="0.2">
      <c r="A219" t="s">
        <v>341</v>
      </c>
      <c r="B219" t="s">
        <v>306</v>
      </c>
      <c r="C219" t="s">
        <v>70</v>
      </c>
      <c r="D219" t="s">
        <v>71</v>
      </c>
      <c r="E219" t="s">
        <v>72</v>
      </c>
      <c r="H219" s="23" t="e">
        <f>POWER(10,((E219-39.345)/-3.8067))</f>
        <v>#VALUE!</v>
      </c>
      <c r="K219">
        <v>3</v>
      </c>
      <c r="L219">
        <v>39</v>
      </c>
    </row>
    <row r="220" spans="1:12" x14ac:dyDescent="0.2">
      <c r="A220" t="s">
        <v>376</v>
      </c>
      <c r="B220" t="s">
        <v>377</v>
      </c>
      <c r="C220" t="s">
        <v>70</v>
      </c>
      <c r="D220" t="s">
        <v>71</v>
      </c>
      <c r="E220" t="s">
        <v>72</v>
      </c>
      <c r="H220" s="23" t="e">
        <f>POWER(10,((E220-39.345)/-3.8067))</f>
        <v>#VALUE!</v>
      </c>
      <c r="I220" s="23" t="e">
        <f t="shared" ref="I220" si="179">AVERAGE(H220:H221)</f>
        <v>#VALUE!</v>
      </c>
      <c r="J220" s="23" t="e">
        <f t="shared" ref="J220" si="180">STDEV(H220:H221)</f>
        <v>#VALUE!</v>
      </c>
      <c r="K220">
        <v>3</v>
      </c>
      <c r="L220">
        <v>39</v>
      </c>
    </row>
    <row r="221" spans="1:12" x14ac:dyDescent="0.2">
      <c r="A221" t="s">
        <v>412</v>
      </c>
      <c r="B221" t="s">
        <v>377</v>
      </c>
      <c r="C221" t="s">
        <v>70</v>
      </c>
      <c r="D221" t="s">
        <v>71</v>
      </c>
      <c r="E221" t="s">
        <v>72</v>
      </c>
      <c r="H221" s="23" t="e">
        <f>POWER(10,((E221-39.345)/-3.8067))</f>
        <v>#VALUE!</v>
      </c>
      <c r="K221">
        <v>3</v>
      </c>
      <c r="L221">
        <v>39</v>
      </c>
    </row>
    <row r="222" spans="1:12" x14ac:dyDescent="0.2">
      <c r="A222" t="s">
        <v>447</v>
      </c>
      <c r="B222" t="s">
        <v>448</v>
      </c>
      <c r="C222" t="s">
        <v>70</v>
      </c>
      <c r="D222" t="s">
        <v>71</v>
      </c>
      <c r="E222" t="s">
        <v>72</v>
      </c>
      <c r="H222" s="23" t="e">
        <f>POWER(10,((E222-39.345)/-3.8067))</f>
        <v>#VALUE!</v>
      </c>
      <c r="I222" s="23" t="e">
        <f t="shared" ref="I222" si="181">AVERAGE(H222:H223)</f>
        <v>#VALUE!</v>
      </c>
      <c r="J222" s="23" t="e">
        <f t="shared" ref="J222" si="182">STDEV(H222:H223)</f>
        <v>#VALUE!</v>
      </c>
      <c r="K222">
        <v>3</v>
      </c>
      <c r="L222">
        <v>39</v>
      </c>
    </row>
    <row r="223" spans="1:12" x14ac:dyDescent="0.2">
      <c r="A223" t="s">
        <v>483</v>
      </c>
      <c r="B223" t="s">
        <v>448</v>
      </c>
      <c r="C223" t="s">
        <v>70</v>
      </c>
      <c r="D223" t="s">
        <v>71</v>
      </c>
      <c r="E223" t="s">
        <v>72</v>
      </c>
      <c r="H223" s="23" t="e">
        <f>POWER(10,((E223-39.345)/-3.8067))</f>
        <v>#VALUE!</v>
      </c>
      <c r="K223">
        <v>3</v>
      </c>
      <c r="L223">
        <v>39</v>
      </c>
    </row>
    <row r="224" spans="1:12" x14ac:dyDescent="0.2">
      <c r="A224" t="s">
        <v>518</v>
      </c>
      <c r="B224" t="s">
        <v>519</v>
      </c>
      <c r="C224" t="s">
        <v>70</v>
      </c>
      <c r="D224" t="s">
        <v>71</v>
      </c>
      <c r="E224" t="s">
        <v>72</v>
      </c>
      <c r="H224" s="23" t="e">
        <f>POWER(10,((E224-39.345)/-3.8067))</f>
        <v>#VALUE!</v>
      </c>
      <c r="I224" s="23" t="e">
        <f t="shared" ref="I224" si="183">AVERAGE(H224:H225)</f>
        <v>#VALUE!</v>
      </c>
      <c r="J224" s="23" t="e">
        <f t="shared" ref="J224" si="184">STDEV(H224:H225)</f>
        <v>#VALUE!</v>
      </c>
      <c r="K224">
        <v>3</v>
      </c>
      <c r="L224">
        <v>39</v>
      </c>
    </row>
    <row r="225" spans="1:12" x14ac:dyDescent="0.2">
      <c r="A225" t="s">
        <v>553</v>
      </c>
      <c r="B225" t="s">
        <v>519</v>
      </c>
      <c r="C225" t="s">
        <v>70</v>
      </c>
      <c r="D225" t="s">
        <v>71</v>
      </c>
      <c r="E225" t="s">
        <v>72</v>
      </c>
      <c r="H225" s="23" t="e">
        <f>POWER(10,((E225-39.345)/-3.8067))</f>
        <v>#VALUE!</v>
      </c>
      <c r="K225">
        <v>3</v>
      </c>
      <c r="L225">
        <v>39</v>
      </c>
    </row>
    <row r="226" spans="1:12" x14ac:dyDescent="0.2">
      <c r="A226" t="s">
        <v>588</v>
      </c>
      <c r="B226" t="s">
        <v>589</v>
      </c>
      <c r="C226" t="s">
        <v>70</v>
      </c>
      <c r="D226" t="s">
        <v>71</v>
      </c>
      <c r="E226" t="s">
        <v>72</v>
      </c>
      <c r="H226" s="23" t="e">
        <f>POWER(10,((E226-39.345)/-3.8067))</f>
        <v>#VALUE!</v>
      </c>
      <c r="I226" s="23" t="e">
        <f t="shared" ref="I226" si="185">AVERAGE(H226:H227)</f>
        <v>#VALUE!</v>
      </c>
      <c r="J226" s="23" t="e">
        <f t="shared" ref="J226" si="186">STDEV(H226:H227)</f>
        <v>#VALUE!</v>
      </c>
      <c r="K226">
        <v>3</v>
      </c>
      <c r="L226">
        <v>39</v>
      </c>
    </row>
    <row r="227" spans="1:12" x14ac:dyDescent="0.2">
      <c r="A227" t="s">
        <v>622</v>
      </c>
      <c r="B227" t="s">
        <v>589</v>
      </c>
      <c r="C227" t="s">
        <v>70</v>
      </c>
      <c r="D227" t="s">
        <v>71</v>
      </c>
      <c r="E227" t="s">
        <v>72</v>
      </c>
      <c r="H227" s="23" t="e">
        <f>POWER(10,((E227-39.345)/-3.8067))</f>
        <v>#VALUE!</v>
      </c>
      <c r="K227">
        <v>3</v>
      </c>
      <c r="L227">
        <v>39</v>
      </c>
    </row>
    <row r="228" spans="1:12" x14ac:dyDescent="0.2">
      <c r="A228" t="s">
        <v>95</v>
      </c>
      <c r="B228" t="s">
        <v>96</v>
      </c>
      <c r="C228" t="s">
        <v>70</v>
      </c>
      <c r="D228" t="s">
        <v>71</v>
      </c>
      <c r="E228" t="s">
        <v>72</v>
      </c>
      <c r="H228" s="23" t="e">
        <f>POWER(10,((E228-39.345)/-3.8067))</f>
        <v>#VALUE!</v>
      </c>
      <c r="I228" s="23" t="e">
        <f t="shared" ref="I228" si="187">AVERAGE(H228:H229)</f>
        <v>#VALUE!</v>
      </c>
      <c r="J228" s="23" t="e">
        <f t="shared" ref="J228" si="188">STDEV(H228:H229)</f>
        <v>#VALUE!</v>
      </c>
      <c r="K228">
        <v>3</v>
      </c>
      <c r="L228">
        <v>39</v>
      </c>
    </row>
    <row r="229" spans="1:12" x14ac:dyDescent="0.2">
      <c r="A229" t="s">
        <v>130</v>
      </c>
      <c r="B229" t="s">
        <v>96</v>
      </c>
      <c r="C229" t="s">
        <v>70</v>
      </c>
      <c r="D229" t="s">
        <v>71</v>
      </c>
      <c r="E229" t="s">
        <v>72</v>
      </c>
      <c r="H229" s="23" t="e">
        <f>POWER(10,((E229-39.345)/-3.8067))</f>
        <v>#VALUE!</v>
      </c>
      <c r="K229">
        <v>3</v>
      </c>
      <c r="L229">
        <v>39</v>
      </c>
    </row>
    <row r="230" spans="1:12" x14ac:dyDescent="0.2">
      <c r="A230" t="s">
        <v>166</v>
      </c>
      <c r="B230" t="s">
        <v>167</v>
      </c>
      <c r="C230" t="s">
        <v>70</v>
      </c>
      <c r="D230" t="s">
        <v>71</v>
      </c>
      <c r="E230" t="s">
        <v>72</v>
      </c>
      <c r="H230" s="23" t="e">
        <f>POWER(10,((E230-39.345)/-3.8067))</f>
        <v>#VALUE!</v>
      </c>
      <c r="I230" s="23" t="e">
        <f t="shared" ref="I230" si="189">AVERAGE(H230:H231)</f>
        <v>#VALUE!</v>
      </c>
      <c r="J230" s="23" t="e">
        <f t="shared" ref="J230" si="190">STDEV(H230:H231)</f>
        <v>#VALUE!</v>
      </c>
      <c r="K230">
        <v>3</v>
      </c>
      <c r="L230">
        <v>39</v>
      </c>
    </row>
    <row r="231" spans="1:12" x14ac:dyDescent="0.2">
      <c r="A231" t="s">
        <v>200</v>
      </c>
      <c r="B231" t="s">
        <v>167</v>
      </c>
      <c r="C231" t="s">
        <v>70</v>
      </c>
      <c r="D231" t="s">
        <v>71</v>
      </c>
      <c r="E231" t="s">
        <v>72</v>
      </c>
      <c r="H231" s="23" t="e">
        <f>POWER(10,((E231-39.345)/-3.8067))</f>
        <v>#VALUE!</v>
      </c>
      <c r="K231">
        <v>3</v>
      </c>
      <c r="L231">
        <v>39</v>
      </c>
    </row>
    <row r="232" spans="1:12" x14ac:dyDescent="0.2">
      <c r="A232" t="s">
        <v>236</v>
      </c>
      <c r="B232" t="s">
        <v>237</v>
      </c>
      <c r="C232" t="s">
        <v>70</v>
      </c>
      <c r="D232" t="s">
        <v>71</v>
      </c>
      <c r="E232" t="s">
        <v>72</v>
      </c>
      <c r="H232" s="23" t="e">
        <f>POWER(10,((E232-39.345)/-3.8067))</f>
        <v>#VALUE!</v>
      </c>
      <c r="I232" s="23" t="e">
        <f t="shared" ref="I232" si="191">AVERAGE(H232:H233)</f>
        <v>#VALUE!</v>
      </c>
      <c r="J232" s="23" t="e">
        <f t="shared" ref="J232" si="192">STDEV(H232:H233)</f>
        <v>#VALUE!</v>
      </c>
      <c r="K232">
        <v>3</v>
      </c>
      <c r="L232">
        <v>39</v>
      </c>
    </row>
    <row r="233" spans="1:12" x14ac:dyDescent="0.2">
      <c r="A233" t="s">
        <v>271</v>
      </c>
      <c r="B233" t="s">
        <v>237</v>
      </c>
      <c r="C233" t="s">
        <v>70</v>
      </c>
      <c r="D233" t="s">
        <v>71</v>
      </c>
      <c r="E233" t="s">
        <v>72</v>
      </c>
      <c r="H233" s="23" t="e">
        <f>POWER(10,((E233-39.345)/-3.8067))</f>
        <v>#VALUE!</v>
      </c>
      <c r="K233">
        <v>3</v>
      </c>
      <c r="L233">
        <v>39</v>
      </c>
    </row>
    <row r="234" spans="1:12" x14ac:dyDescent="0.2">
      <c r="A234" t="s">
        <v>307</v>
      </c>
      <c r="B234" t="s">
        <v>308</v>
      </c>
      <c r="C234" t="s">
        <v>70</v>
      </c>
      <c r="D234" t="s">
        <v>71</v>
      </c>
      <c r="E234" t="s">
        <v>72</v>
      </c>
      <c r="H234" s="23" t="e">
        <f>POWER(10,((E234-39.345)/-3.8067))</f>
        <v>#VALUE!</v>
      </c>
      <c r="I234" s="23" t="e">
        <f t="shared" ref="I234" si="193">AVERAGE(H234:H235)</f>
        <v>#VALUE!</v>
      </c>
      <c r="J234" s="23" t="e">
        <f t="shared" ref="J234" si="194">STDEV(H234:H235)</f>
        <v>#VALUE!</v>
      </c>
      <c r="K234">
        <v>3</v>
      </c>
      <c r="L234">
        <v>39</v>
      </c>
    </row>
    <row r="235" spans="1:12" x14ac:dyDescent="0.2">
      <c r="A235" t="s">
        <v>342</v>
      </c>
      <c r="B235" t="s">
        <v>308</v>
      </c>
      <c r="C235" t="s">
        <v>70</v>
      </c>
      <c r="D235" t="s">
        <v>71</v>
      </c>
      <c r="E235" t="s">
        <v>72</v>
      </c>
      <c r="H235" s="23" t="e">
        <f>POWER(10,((E235-39.345)/-3.8067))</f>
        <v>#VALUE!</v>
      </c>
      <c r="K235">
        <v>3</v>
      </c>
      <c r="L235">
        <v>39</v>
      </c>
    </row>
    <row r="236" spans="1:12" x14ac:dyDescent="0.2">
      <c r="A236" t="s">
        <v>378</v>
      </c>
      <c r="B236" t="s">
        <v>379</v>
      </c>
      <c r="C236" t="s">
        <v>70</v>
      </c>
      <c r="D236" t="s">
        <v>71</v>
      </c>
      <c r="E236" t="s">
        <v>72</v>
      </c>
      <c r="H236" s="23" t="e">
        <f>POWER(10,((E236-39.345)/-3.8067))</f>
        <v>#VALUE!</v>
      </c>
      <c r="I236" s="23" t="e">
        <f t="shared" ref="I236" si="195">AVERAGE(H236:H237)</f>
        <v>#VALUE!</v>
      </c>
      <c r="J236" s="23" t="e">
        <f t="shared" ref="J236" si="196">STDEV(H236:H237)</f>
        <v>#VALUE!</v>
      </c>
      <c r="K236">
        <v>3</v>
      </c>
      <c r="L236">
        <v>39</v>
      </c>
    </row>
    <row r="237" spans="1:12" x14ac:dyDescent="0.2">
      <c r="A237" t="s">
        <v>413</v>
      </c>
      <c r="B237" t="s">
        <v>379</v>
      </c>
      <c r="C237" t="s">
        <v>70</v>
      </c>
      <c r="D237" t="s">
        <v>71</v>
      </c>
      <c r="E237" t="s">
        <v>72</v>
      </c>
      <c r="H237" s="23" t="e">
        <f>POWER(10,((E237-39.345)/-3.8067))</f>
        <v>#VALUE!</v>
      </c>
      <c r="K237">
        <v>3</v>
      </c>
      <c r="L237">
        <v>39</v>
      </c>
    </row>
    <row r="238" spans="1:12" x14ac:dyDescent="0.2">
      <c r="A238" t="s">
        <v>449</v>
      </c>
      <c r="B238" t="s">
        <v>450</v>
      </c>
      <c r="C238" t="s">
        <v>70</v>
      </c>
      <c r="D238" t="s">
        <v>71</v>
      </c>
      <c r="E238" t="s">
        <v>72</v>
      </c>
      <c r="H238" s="23" t="e">
        <f>POWER(10,((E238-39.345)/-3.8067))</f>
        <v>#VALUE!</v>
      </c>
      <c r="I238" s="23" t="e">
        <f t="shared" ref="I238" si="197">AVERAGE(H238:H239)</f>
        <v>#VALUE!</v>
      </c>
      <c r="J238" s="23" t="e">
        <f t="shared" ref="J238" si="198">STDEV(H238:H239)</f>
        <v>#VALUE!</v>
      </c>
      <c r="K238">
        <v>3</v>
      </c>
      <c r="L238">
        <v>39</v>
      </c>
    </row>
    <row r="239" spans="1:12" x14ac:dyDescent="0.2">
      <c r="A239" t="s">
        <v>484</v>
      </c>
      <c r="B239" t="s">
        <v>450</v>
      </c>
      <c r="C239" t="s">
        <v>70</v>
      </c>
      <c r="D239" t="s">
        <v>71</v>
      </c>
      <c r="E239" t="s">
        <v>72</v>
      </c>
      <c r="H239" s="23" t="e">
        <f>POWER(10,((E239-39.345)/-3.8067))</f>
        <v>#VALUE!</v>
      </c>
      <c r="K239">
        <v>3</v>
      </c>
      <c r="L239">
        <v>39</v>
      </c>
    </row>
    <row r="240" spans="1:12" x14ac:dyDescent="0.2">
      <c r="A240" t="s">
        <v>520</v>
      </c>
      <c r="B240" t="s">
        <v>521</v>
      </c>
      <c r="C240" t="s">
        <v>70</v>
      </c>
      <c r="D240" t="s">
        <v>71</v>
      </c>
      <c r="E240" s="1">
        <v>29.359231999999999</v>
      </c>
      <c r="F240" s="1">
        <v>30.130578994750977</v>
      </c>
      <c r="G240" s="1">
        <v>1.0908493995666504</v>
      </c>
      <c r="H240" s="23">
        <f>POWER(10,((E240-39.345)/-3.8067))</f>
        <v>419.9606056200476</v>
      </c>
      <c r="I240" s="23">
        <f t="shared" ref="I240" si="199">AVERAGE(H240:H241)</f>
        <v>292.56907039794095</v>
      </c>
      <c r="J240" s="23">
        <f t="shared" ref="J240" si="200">STDEV(H240:H241)</f>
        <v>180.15883684263306</v>
      </c>
      <c r="K240">
        <v>3</v>
      </c>
      <c r="L240">
        <v>28</v>
      </c>
    </row>
    <row r="241" spans="1:12" x14ac:dyDescent="0.2">
      <c r="A241" t="s">
        <v>554</v>
      </c>
      <c r="B241" t="s">
        <v>521</v>
      </c>
      <c r="C241" t="s">
        <v>70</v>
      </c>
      <c r="D241" t="s">
        <v>71</v>
      </c>
      <c r="E241" s="1">
        <v>30.901926</v>
      </c>
      <c r="F241" s="1">
        <v>30.130578994750977</v>
      </c>
      <c r="G241" s="1">
        <v>1.0908493995666504</v>
      </c>
      <c r="H241" s="23">
        <f>POWER(10,((E241-39.345)/-3.8067))</f>
        <v>165.17753517583432</v>
      </c>
      <c r="K241">
        <v>3</v>
      </c>
      <c r="L241">
        <v>28</v>
      </c>
    </row>
    <row r="242" spans="1:12" x14ac:dyDescent="0.2">
      <c r="A242" t="s">
        <v>590</v>
      </c>
      <c r="B242" t="s">
        <v>591</v>
      </c>
      <c r="C242" t="s">
        <v>70</v>
      </c>
      <c r="D242" t="s">
        <v>71</v>
      </c>
      <c r="E242" t="s">
        <v>72</v>
      </c>
      <c r="H242" s="23" t="e">
        <f>POWER(10,((E242-39.345)/-3.8067))</f>
        <v>#VALUE!</v>
      </c>
      <c r="I242" s="23" t="e">
        <f t="shared" ref="I242" si="201">AVERAGE(H242:H243)</f>
        <v>#VALUE!</v>
      </c>
      <c r="J242" s="23" t="e">
        <f t="shared" ref="J242" si="202">STDEV(H242:H243)</f>
        <v>#VALUE!</v>
      </c>
      <c r="K242">
        <v>3</v>
      </c>
      <c r="L242">
        <v>39</v>
      </c>
    </row>
    <row r="243" spans="1:12" x14ac:dyDescent="0.2">
      <c r="A243" t="s">
        <v>623</v>
      </c>
      <c r="B243" t="s">
        <v>591</v>
      </c>
      <c r="C243" t="s">
        <v>70</v>
      </c>
      <c r="D243" t="s">
        <v>71</v>
      </c>
      <c r="E243" t="s">
        <v>72</v>
      </c>
      <c r="H243" s="23" t="e">
        <f>POWER(10,((E243-39.345)/-3.8067))</f>
        <v>#VALUE!</v>
      </c>
      <c r="K243">
        <v>3</v>
      </c>
      <c r="L243">
        <v>39</v>
      </c>
    </row>
    <row r="244" spans="1:12" x14ac:dyDescent="0.2">
      <c r="A244" t="s">
        <v>97</v>
      </c>
      <c r="B244" t="s">
        <v>98</v>
      </c>
      <c r="C244" t="s">
        <v>70</v>
      </c>
      <c r="D244" t="s">
        <v>71</v>
      </c>
      <c r="E244" t="s">
        <v>72</v>
      </c>
      <c r="H244" s="23" t="e">
        <f>POWER(10,((E244-39.345)/-3.8067))</f>
        <v>#VALUE!</v>
      </c>
      <c r="I244" s="23" t="e">
        <f t="shared" ref="I244" si="203">AVERAGE(H244:H245)</f>
        <v>#VALUE!</v>
      </c>
      <c r="J244" s="23" t="e">
        <f t="shared" ref="J244" si="204">STDEV(H244:H245)</f>
        <v>#VALUE!</v>
      </c>
      <c r="K244">
        <v>3</v>
      </c>
      <c r="L244">
        <v>39</v>
      </c>
    </row>
    <row r="245" spans="1:12" x14ac:dyDescent="0.2">
      <c r="A245" t="s">
        <v>131</v>
      </c>
      <c r="B245" t="s">
        <v>98</v>
      </c>
      <c r="C245" t="s">
        <v>70</v>
      </c>
      <c r="D245" t="s">
        <v>71</v>
      </c>
      <c r="E245" t="s">
        <v>72</v>
      </c>
      <c r="H245" s="23" t="e">
        <f>POWER(10,((E245-39.345)/-3.8067))</f>
        <v>#VALUE!</v>
      </c>
      <c r="K245">
        <v>3</v>
      </c>
      <c r="L245">
        <v>39</v>
      </c>
    </row>
    <row r="246" spans="1:12" x14ac:dyDescent="0.2">
      <c r="A246" t="s">
        <v>168</v>
      </c>
      <c r="B246" t="s">
        <v>169</v>
      </c>
      <c r="C246" t="s">
        <v>70</v>
      </c>
      <c r="D246" t="s">
        <v>71</v>
      </c>
      <c r="E246" t="s">
        <v>72</v>
      </c>
      <c r="H246" s="23" t="e">
        <f>POWER(10,((E246-39.345)/-3.8067))</f>
        <v>#VALUE!</v>
      </c>
      <c r="I246" s="23" t="e">
        <f t="shared" ref="I246" si="205">AVERAGE(H246:H247)</f>
        <v>#VALUE!</v>
      </c>
      <c r="J246" s="23" t="e">
        <f t="shared" ref="J246" si="206">STDEV(H246:H247)</f>
        <v>#VALUE!</v>
      </c>
      <c r="K246">
        <v>3</v>
      </c>
      <c r="L246">
        <v>39</v>
      </c>
    </row>
    <row r="247" spans="1:12" x14ac:dyDescent="0.2">
      <c r="A247" t="s">
        <v>201</v>
      </c>
      <c r="B247" t="s">
        <v>169</v>
      </c>
      <c r="C247" t="s">
        <v>70</v>
      </c>
      <c r="D247" t="s">
        <v>71</v>
      </c>
      <c r="E247" t="s">
        <v>72</v>
      </c>
      <c r="H247" s="23" t="e">
        <f>POWER(10,((E247-39.345)/-3.8067))</f>
        <v>#VALUE!</v>
      </c>
      <c r="K247">
        <v>3</v>
      </c>
      <c r="L247">
        <v>39</v>
      </c>
    </row>
    <row r="248" spans="1:12" x14ac:dyDescent="0.2">
      <c r="A248" t="s">
        <v>238</v>
      </c>
      <c r="B248" t="s">
        <v>239</v>
      </c>
      <c r="C248" t="s">
        <v>70</v>
      </c>
      <c r="D248" t="s">
        <v>71</v>
      </c>
      <c r="E248" t="s">
        <v>72</v>
      </c>
      <c r="H248" s="23" t="e">
        <f>POWER(10,((E248-39.345)/-3.8067))</f>
        <v>#VALUE!</v>
      </c>
      <c r="I248" s="23" t="e">
        <f t="shared" ref="I248" si="207">AVERAGE(H248:H249)</f>
        <v>#VALUE!</v>
      </c>
      <c r="J248" s="23" t="e">
        <f t="shared" ref="J248" si="208">STDEV(H248:H249)</f>
        <v>#VALUE!</v>
      </c>
      <c r="K248">
        <v>3</v>
      </c>
      <c r="L248">
        <v>39</v>
      </c>
    </row>
    <row r="249" spans="1:12" x14ac:dyDescent="0.2">
      <c r="A249" t="s">
        <v>272</v>
      </c>
      <c r="B249" t="s">
        <v>239</v>
      </c>
      <c r="C249" t="s">
        <v>70</v>
      </c>
      <c r="D249" t="s">
        <v>71</v>
      </c>
      <c r="E249" t="s">
        <v>72</v>
      </c>
      <c r="H249" s="23" t="e">
        <f>POWER(10,((E249-39.345)/-3.8067))</f>
        <v>#VALUE!</v>
      </c>
      <c r="K249">
        <v>3</v>
      </c>
      <c r="L249">
        <v>39</v>
      </c>
    </row>
    <row r="250" spans="1:12" x14ac:dyDescent="0.2">
      <c r="A250" t="s">
        <v>309</v>
      </c>
      <c r="B250" t="s">
        <v>310</v>
      </c>
      <c r="C250" t="s">
        <v>70</v>
      </c>
      <c r="D250" t="s">
        <v>71</v>
      </c>
      <c r="E250" t="s">
        <v>72</v>
      </c>
      <c r="H250" s="23" t="e">
        <f>POWER(10,((E250-39.345)/-3.8067))</f>
        <v>#VALUE!</v>
      </c>
      <c r="I250" s="23" t="e">
        <f t="shared" ref="I250" si="209">AVERAGE(H250:H251)</f>
        <v>#VALUE!</v>
      </c>
      <c r="J250" s="23" t="e">
        <f t="shared" ref="J250" si="210">STDEV(H250:H251)</f>
        <v>#VALUE!</v>
      </c>
      <c r="K250">
        <v>3</v>
      </c>
      <c r="L250">
        <v>39</v>
      </c>
    </row>
    <row r="251" spans="1:12" x14ac:dyDescent="0.2">
      <c r="A251" t="s">
        <v>343</v>
      </c>
      <c r="B251" t="s">
        <v>310</v>
      </c>
      <c r="C251" t="s">
        <v>70</v>
      </c>
      <c r="D251" t="s">
        <v>71</v>
      </c>
      <c r="E251" t="s">
        <v>72</v>
      </c>
      <c r="H251" s="23" t="e">
        <f>POWER(10,((E251-39.345)/-3.8067))</f>
        <v>#VALUE!</v>
      </c>
      <c r="K251">
        <v>3</v>
      </c>
      <c r="L251">
        <v>39</v>
      </c>
    </row>
    <row r="252" spans="1:12" x14ac:dyDescent="0.2">
      <c r="A252" t="s">
        <v>380</v>
      </c>
      <c r="B252" t="s">
        <v>381</v>
      </c>
      <c r="C252" t="s">
        <v>70</v>
      </c>
      <c r="D252" t="s">
        <v>71</v>
      </c>
      <c r="E252" t="s">
        <v>72</v>
      </c>
      <c r="H252" s="23" t="e">
        <f>POWER(10,((E252-39.345)/-3.8067))</f>
        <v>#VALUE!</v>
      </c>
      <c r="I252" s="23" t="e">
        <f t="shared" ref="I252" si="211">AVERAGE(H252:H253)</f>
        <v>#VALUE!</v>
      </c>
      <c r="J252" s="23" t="e">
        <f t="shared" ref="J252" si="212">STDEV(H252:H253)</f>
        <v>#VALUE!</v>
      </c>
      <c r="K252">
        <v>3</v>
      </c>
      <c r="L252">
        <v>39</v>
      </c>
    </row>
    <row r="253" spans="1:12" x14ac:dyDescent="0.2">
      <c r="A253" t="s">
        <v>414</v>
      </c>
      <c r="B253" t="s">
        <v>381</v>
      </c>
      <c r="C253" t="s">
        <v>70</v>
      </c>
      <c r="D253" t="s">
        <v>71</v>
      </c>
      <c r="E253" t="s">
        <v>72</v>
      </c>
      <c r="H253" s="23" t="e">
        <f>POWER(10,((E253-39.345)/-3.8067))</f>
        <v>#VALUE!</v>
      </c>
      <c r="K253">
        <v>3</v>
      </c>
      <c r="L253">
        <v>39</v>
      </c>
    </row>
    <row r="254" spans="1:12" x14ac:dyDescent="0.2">
      <c r="A254" t="s">
        <v>451</v>
      </c>
      <c r="B254" t="s">
        <v>452</v>
      </c>
      <c r="C254" t="s">
        <v>70</v>
      </c>
      <c r="D254" t="s">
        <v>71</v>
      </c>
      <c r="E254" t="s">
        <v>72</v>
      </c>
      <c r="H254" s="23" t="e">
        <f>POWER(10,((E254-39.345)/-3.8067))</f>
        <v>#VALUE!</v>
      </c>
      <c r="I254" s="23" t="e">
        <f t="shared" ref="I254" si="213">AVERAGE(H254:H255)</f>
        <v>#VALUE!</v>
      </c>
      <c r="J254" s="23" t="e">
        <f t="shared" ref="J254" si="214">STDEV(H254:H255)</f>
        <v>#VALUE!</v>
      </c>
      <c r="K254">
        <v>3</v>
      </c>
      <c r="L254">
        <v>39</v>
      </c>
    </row>
    <row r="255" spans="1:12" x14ac:dyDescent="0.2">
      <c r="A255" t="s">
        <v>485</v>
      </c>
      <c r="B255" t="s">
        <v>452</v>
      </c>
      <c r="C255" t="s">
        <v>70</v>
      </c>
      <c r="D255" t="s">
        <v>71</v>
      </c>
      <c r="E255" t="s">
        <v>72</v>
      </c>
      <c r="H255" s="23" t="e">
        <f>POWER(10,((E255-39.345)/-3.8067))</f>
        <v>#VALUE!</v>
      </c>
      <c r="K255">
        <v>3</v>
      </c>
      <c r="L255">
        <v>39</v>
      </c>
    </row>
    <row r="256" spans="1:12" x14ac:dyDescent="0.2">
      <c r="A256" t="s">
        <v>522</v>
      </c>
      <c r="B256" t="s">
        <v>523</v>
      </c>
      <c r="C256" t="s">
        <v>70</v>
      </c>
      <c r="D256" t="s">
        <v>71</v>
      </c>
      <c r="E256" t="s">
        <v>72</v>
      </c>
      <c r="H256" s="23" t="e">
        <f>POWER(10,((E256-39.345)/-3.8067))</f>
        <v>#VALUE!</v>
      </c>
      <c r="I256" s="23" t="e">
        <f t="shared" ref="I256" si="215">AVERAGE(H256:H257)</f>
        <v>#VALUE!</v>
      </c>
      <c r="J256" s="23" t="e">
        <f t="shared" ref="J256" si="216">STDEV(H256:H257)</f>
        <v>#VALUE!</v>
      </c>
      <c r="K256">
        <v>3</v>
      </c>
      <c r="L256">
        <v>39</v>
      </c>
    </row>
    <row r="257" spans="1:12" x14ac:dyDescent="0.2">
      <c r="A257" t="s">
        <v>555</v>
      </c>
      <c r="B257" t="s">
        <v>523</v>
      </c>
      <c r="C257" t="s">
        <v>70</v>
      </c>
      <c r="D257" t="s">
        <v>71</v>
      </c>
      <c r="E257" t="s">
        <v>72</v>
      </c>
      <c r="H257" s="23" t="e">
        <f>POWER(10,((E257-39.345)/-3.8067))</f>
        <v>#VALUE!</v>
      </c>
      <c r="K257">
        <v>3</v>
      </c>
      <c r="L257">
        <v>39</v>
      </c>
    </row>
    <row r="258" spans="1:12" x14ac:dyDescent="0.2">
      <c r="A258" t="s">
        <v>592</v>
      </c>
      <c r="B258" t="s">
        <v>593</v>
      </c>
      <c r="C258" t="s">
        <v>70</v>
      </c>
      <c r="D258" t="s">
        <v>71</v>
      </c>
      <c r="E258" t="s">
        <v>72</v>
      </c>
      <c r="H258" s="23" t="e">
        <f>POWER(10,((E258-39.345)/-3.8067))</f>
        <v>#VALUE!</v>
      </c>
      <c r="I258" s="23" t="e">
        <f t="shared" ref="I258" si="217">AVERAGE(H258:H259)</f>
        <v>#VALUE!</v>
      </c>
      <c r="J258" s="23" t="e">
        <f t="shared" ref="J258" si="218">STDEV(H258:H259)</f>
        <v>#VALUE!</v>
      </c>
      <c r="K258">
        <v>3</v>
      </c>
      <c r="L258">
        <v>39</v>
      </c>
    </row>
    <row r="259" spans="1:12" x14ac:dyDescent="0.2">
      <c r="A259" t="s">
        <v>624</v>
      </c>
      <c r="B259" t="s">
        <v>593</v>
      </c>
      <c r="C259" t="s">
        <v>70</v>
      </c>
      <c r="D259" t="s">
        <v>71</v>
      </c>
      <c r="E259" t="s">
        <v>72</v>
      </c>
      <c r="H259" s="23" t="e">
        <f>POWER(10,((E259-39.345)/-3.8067))</f>
        <v>#VALUE!</v>
      </c>
      <c r="K259">
        <v>3</v>
      </c>
      <c r="L259">
        <v>39</v>
      </c>
    </row>
    <row r="260" spans="1:12" x14ac:dyDescent="0.2">
      <c r="A260" t="s">
        <v>99</v>
      </c>
      <c r="B260" t="s">
        <v>100</v>
      </c>
      <c r="C260" t="s">
        <v>70</v>
      </c>
      <c r="D260" t="s">
        <v>71</v>
      </c>
      <c r="E260" t="s">
        <v>72</v>
      </c>
      <c r="H260" s="23" t="e">
        <f>POWER(10,((E260-39.345)/-3.8067))</f>
        <v>#VALUE!</v>
      </c>
      <c r="I260" s="23" t="e">
        <f t="shared" ref="I260" si="219">AVERAGE(H260:H261)</f>
        <v>#VALUE!</v>
      </c>
      <c r="J260" s="23" t="e">
        <f t="shared" ref="J260" si="220">STDEV(H260:H261)</f>
        <v>#VALUE!</v>
      </c>
      <c r="K260">
        <v>3</v>
      </c>
      <c r="L260">
        <v>39</v>
      </c>
    </row>
    <row r="261" spans="1:12" x14ac:dyDescent="0.2">
      <c r="A261" t="s">
        <v>132</v>
      </c>
      <c r="B261" t="s">
        <v>100</v>
      </c>
      <c r="C261" t="s">
        <v>70</v>
      </c>
      <c r="D261" t="s">
        <v>71</v>
      </c>
      <c r="E261" t="s">
        <v>72</v>
      </c>
      <c r="H261" s="23" t="e">
        <f>POWER(10,((E261-39.345)/-3.8067))</f>
        <v>#VALUE!</v>
      </c>
      <c r="K261">
        <v>3</v>
      </c>
      <c r="L261">
        <v>39</v>
      </c>
    </row>
    <row r="262" spans="1:12" x14ac:dyDescent="0.2">
      <c r="A262" t="s">
        <v>170</v>
      </c>
      <c r="B262" t="s">
        <v>171</v>
      </c>
      <c r="C262" t="s">
        <v>70</v>
      </c>
      <c r="D262" t="s">
        <v>71</v>
      </c>
      <c r="E262" t="s">
        <v>72</v>
      </c>
      <c r="H262" s="23" t="e">
        <f>POWER(10,((E262-39.345)/-3.8067))</f>
        <v>#VALUE!</v>
      </c>
      <c r="I262" s="23" t="e">
        <f t="shared" ref="I262" si="221">AVERAGE(H262:H263)</f>
        <v>#VALUE!</v>
      </c>
      <c r="J262" s="23" t="e">
        <f t="shared" ref="J262" si="222">STDEV(H262:H263)</f>
        <v>#VALUE!</v>
      </c>
      <c r="K262">
        <v>3</v>
      </c>
      <c r="L262">
        <v>39</v>
      </c>
    </row>
    <row r="263" spans="1:12" x14ac:dyDescent="0.2">
      <c r="A263" t="s">
        <v>202</v>
      </c>
      <c r="B263" t="s">
        <v>171</v>
      </c>
      <c r="C263" t="s">
        <v>70</v>
      </c>
      <c r="D263" t="s">
        <v>71</v>
      </c>
      <c r="E263" t="s">
        <v>72</v>
      </c>
      <c r="H263" s="23" t="e">
        <f>POWER(10,((E263-39.345)/-3.8067))</f>
        <v>#VALUE!</v>
      </c>
      <c r="K263">
        <v>3</v>
      </c>
      <c r="L263">
        <v>39</v>
      </c>
    </row>
    <row r="264" spans="1:12" x14ac:dyDescent="0.2">
      <c r="A264" t="s">
        <v>240</v>
      </c>
      <c r="B264" t="s">
        <v>241</v>
      </c>
      <c r="C264" t="s">
        <v>70</v>
      </c>
      <c r="D264" t="s">
        <v>71</v>
      </c>
      <c r="E264" t="s">
        <v>72</v>
      </c>
      <c r="H264" s="23" t="e">
        <f>POWER(10,((E264-39.345)/-3.8067))</f>
        <v>#VALUE!</v>
      </c>
      <c r="I264" s="23" t="e">
        <f t="shared" ref="I264" si="223">AVERAGE(H264:H265)</f>
        <v>#VALUE!</v>
      </c>
      <c r="J264" s="23" t="e">
        <f t="shared" ref="J264" si="224">STDEV(H264:H265)</f>
        <v>#VALUE!</v>
      </c>
      <c r="K264">
        <v>3</v>
      </c>
      <c r="L264">
        <v>39</v>
      </c>
    </row>
    <row r="265" spans="1:12" x14ac:dyDescent="0.2">
      <c r="A265" t="s">
        <v>273</v>
      </c>
      <c r="B265" t="s">
        <v>241</v>
      </c>
      <c r="C265" t="s">
        <v>70</v>
      </c>
      <c r="D265" t="s">
        <v>71</v>
      </c>
      <c r="E265" t="s">
        <v>72</v>
      </c>
      <c r="H265" s="23" t="e">
        <f>POWER(10,((E265-39.345)/-3.8067))</f>
        <v>#VALUE!</v>
      </c>
      <c r="K265">
        <v>3</v>
      </c>
      <c r="L265">
        <v>39</v>
      </c>
    </row>
    <row r="266" spans="1:12" x14ac:dyDescent="0.2">
      <c r="A266" t="s">
        <v>311</v>
      </c>
      <c r="B266" t="s">
        <v>312</v>
      </c>
      <c r="C266" t="s">
        <v>70</v>
      </c>
      <c r="D266" t="s">
        <v>71</v>
      </c>
      <c r="E266" t="s">
        <v>72</v>
      </c>
      <c r="F266" s="1">
        <v>35.471134185791016</v>
      </c>
      <c r="H266" s="23" t="e">
        <f>POWER(10,((E266-39.345)/-3.8067))</f>
        <v>#VALUE!</v>
      </c>
      <c r="I266" s="23" t="e">
        <f t="shared" ref="I266" si="225">AVERAGE(H266:H267)</f>
        <v>#VALUE!</v>
      </c>
      <c r="J266" s="23" t="e">
        <f t="shared" ref="J266" si="226">STDEV(H266:H267)</f>
        <v>#VALUE!</v>
      </c>
      <c r="K266">
        <v>3</v>
      </c>
      <c r="L266">
        <v>39</v>
      </c>
    </row>
    <row r="267" spans="1:12" x14ac:dyDescent="0.2">
      <c r="A267" t="s">
        <v>344</v>
      </c>
      <c r="B267" t="s">
        <v>312</v>
      </c>
      <c r="C267" t="s">
        <v>70</v>
      </c>
      <c r="D267" t="s">
        <v>71</v>
      </c>
      <c r="E267" s="1">
        <v>35.471133999999999</v>
      </c>
      <c r="F267" s="1">
        <v>35.471134185791016</v>
      </c>
      <c r="H267" s="23">
        <f>POWER(10,((E267-39.345)/-3.8067))</f>
        <v>10.414637393880135</v>
      </c>
      <c r="K267">
        <v>3</v>
      </c>
      <c r="L267">
        <v>32</v>
      </c>
    </row>
    <row r="268" spans="1:12" x14ac:dyDescent="0.2">
      <c r="A268" t="s">
        <v>382</v>
      </c>
      <c r="B268" t="s">
        <v>383</v>
      </c>
      <c r="C268" t="s">
        <v>70</v>
      </c>
      <c r="D268" t="s">
        <v>71</v>
      </c>
      <c r="E268" t="s">
        <v>72</v>
      </c>
      <c r="H268" s="23" t="e">
        <f>POWER(10,((E268-39.345)/-3.8067))</f>
        <v>#VALUE!</v>
      </c>
      <c r="I268" s="23" t="e">
        <f t="shared" ref="I268" si="227">AVERAGE(H268:H269)</f>
        <v>#VALUE!</v>
      </c>
      <c r="J268" s="23" t="e">
        <f t="shared" ref="J268" si="228">STDEV(H268:H269)</f>
        <v>#VALUE!</v>
      </c>
      <c r="K268">
        <v>3</v>
      </c>
      <c r="L268">
        <v>39</v>
      </c>
    </row>
    <row r="269" spans="1:12" x14ac:dyDescent="0.2">
      <c r="A269" t="s">
        <v>415</v>
      </c>
      <c r="B269" t="s">
        <v>383</v>
      </c>
      <c r="C269" t="s">
        <v>70</v>
      </c>
      <c r="D269" t="s">
        <v>71</v>
      </c>
      <c r="E269" t="s">
        <v>72</v>
      </c>
      <c r="H269" s="23" t="e">
        <f>POWER(10,((E269-39.345)/-3.8067))</f>
        <v>#VALUE!</v>
      </c>
      <c r="K269">
        <v>3</v>
      </c>
      <c r="L269">
        <v>39</v>
      </c>
    </row>
    <row r="270" spans="1:12" x14ac:dyDescent="0.2">
      <c r="A270" t="s">
        <v>453</v>
      </c>
      <c r="B270" t="s">
        <v>454</v>
      </c>
      <c r="C270" t="s">
        <v>70</v>
      </c>
      <c r="D270" t="s">
        <v>71</v>
      </c>
      <c r="E270" t="s">
        <v>72</v>
      </c>
      <c r="H270" s="23" t="e">
        <f>POWER(10,((E270-39.345)/-3.8067))</f>
        <v>#VALUE!</v>
      </c>
      <c r="I270" s="23" t="e">
        <f t="shared" ref="I270" si="229">AVERAGE(H270:H271)</f>
        <v>#VALUE!</v>
      </c>
      <c r="J270" s="23" t="e">
        <f t="shared" ref="J270" si="230">STDEV(H270:H271)</f>
        <v>#VALUE!</v>
      </c>
      <c r="K270">
        <v>3</v>
      </c>
      <c r="L270">
        <v>39</v>
      </c>
    </row>
    <row r="271" spans="1:12" x14ac:dyDescent="0.2">
      <c r="A271" t="s">
        <v>486</v>
      </c>
      <c r="B271" t="s">
        <v>454</v>
      </c>
      <c r="C271" t="s">
        <v>70</v>
      </c>
      <c r="D271" t="s">
        <v>71</v>
      </c>
      <c r="E271" t="s">
        <v>72</v>
      </c>
      <c r="H271" s="23" t="e">
        <f>POWER(10,((E271-39.345)/-3.8067))</f>
        <v>#VALUE!</v>
      </c>
      <c r="K271">
        <v>3</v>
      </c>
      <c r="L271">
        <v>39</v>
      </c>
    </row>
    <row r="272" spans="1:12" x14ac:dyDescent="0.2">
      <c r="A272" t="s">
        <v>524</v>
      </c>
      <c r="B272" t="s">
        <v>525</v>
      </c>
      <c r="C272" t="s">
        <v>70</v>
      </c>
      <c r="D272" t="s">
        <v>71</v>
      </c>
      <c r="E272" t="s">
        <v>72</v>
      </c>
      <c r="H272" s="23" t="e">
        <f>POWER(10,((E272-39.345)/-3.8067))</f>
        <v>#VALUE!</v>
      </c>
      <c r="I272" s="23" t="e">
        <f t="shared" ref="I272" si="231">AVERAGE(H272:H273)</f>
        <v>#VALUE!</v>
      </c>
      <c r="J272" s="23" t="e">
        <f t="shared" ref="J272" si="232">STDEV(H272:H273)</f>
        <v>#VALUE!</v>
      </c>
      <c r="K272">
        <v>3</v>
      </c>
      <c r="L272">
        <v>39</v>
      </c>
    </row>
    <row r="273" spans="1:12" x14ac:dyDescent="0.2">
      <c r="A273" t="s">
        <v>556</v>
      </c>
      <c r="B273" t="s">
        <v>525</v>
      </c>
      <c r="C273" t="s">
        <v>70</v>
      </c>
      <c r="D273" t="s">
        <v>71</v>
      </c>
      <c r="E273" t="s">
        <v>72</v>
      </c>
      <c r="H273" s="23" t="e">
        <f>POWER(10,((E273-39.345)/-3.8067))</f>
        <v>#VALUE!</v>
      </c>
      <c r="K273">
        <v>3</v>
      </c>
      <c r="L273">
        <v>39</v>
      </c>
    </row>
    <row r="274" spans="1:12" x14ac:dyDescent="0.2">
      <c r="A274" t="s">
        <v>594</v>
      </c>
      <c r="B274" t="s">
        <v>595</v>
      </c>
      <c r="C274" t="s">
        <v>70</v>
      </c>
      <c r="D274" t="s">
        <v>71</v>
      </c>
      <c r="E274" t="s">
        <v>72</v>
      </c>
      <c r="H274" s="23" t="e">
        <f>POWER(10,((E274-39.345)/-3.8067))</f>
        <v>#VALUE!</v>
      </c>
      <c r="I274" s="23" t="e">
        <f t="shared" ref="I274" si="233">AVERAGE(H274:H275)</f>
        <v>#VALUE!</v>
      </c>
      <c r="J274" s="23" t="e">
        <f t="shared" ref="J274" si="234">STDEV(H274:H275)</f>
        <v>#VALUE!</v>
      </c>
      <c r="K274">
        <v>3</v>
      </c>
      <c r="L274">
        <v>39</v>
      </c>
    </row>
    <row r="275" spans="1:12" x14ac:dyDescent="0.2">
      <c r="A275" t="s">
        <v>625</v>
      </c>
      <c r="B275" t="s">
        <v>595</v>
      </c>
      <c r="C275" t="s">
        <v>70</v>
      </c>
      <c r="D275" t="s">
        <v>71</v>
      </c>
      <c r="E275" t="s">
        <v>72</v>
      </c>
      <c r="H275" s="23" t="e">
        <f>POWER(10,((E275-39.345)/-3.8067))</f>
        <v>#VALUE!</v>
      </c>
      <c r="K275">
        <v>3</v>
      </c>
      <c r="L275">
        <v>39</v>
      </c>
    </row>
    <row r="276" spans="1:12" x14ac:dyDescent="0.2">
      <c r="A276" t="s">
        <v>101</v>
      </c>
      <c r="B276" t="s">
        <v>102</v>
      </c>
      <c r="C276" t="s">
        <v>70</v>
      </c>
      <c r="D276" t="s">
        <v>71</v>
      </c>
      <c r="E276" t="s">
        <v>72</v>
      </c>
      <c r="H276" s="23" t="e">
        <f>POWER(10,((E276-39.345)/-3.8067))</f>
        <v>#VALUE!</v>
      </c>
      <c r="I276" s="23" t="e">
        <f t="shared" ref="I276" si="235">AVERAGE(H276:H277)</f>
        <v>#VALUE!</v>
      </c>
      <c r="J276" s="23" t="e">
        <f t="shared" ref="J276" si="236">STDEV(H276:H277)</f>
        <v>#VALUE!</v>
      </c>
      <c r="K276">
        <v>3</v>
      </c>
      <c r="L276">
        <v>39</v>
      </c>
    </row>
    <row r="277" spans="1:12" x14ac:dyDescent="0.2">
      <c r="A277" t="s">
        <v>133</v>
      </c>
      <c r="B277" t="s">
        <v>102</v>
      </c>
      <c r="C277" t="s">
        <v>70</v>
      </c>
      <c r="D277" t="s">
        <v>71</v>
      </c>
      <c r="E277" t="s">
        <v>72</v>
      </c>
      <c r="H277" s="23" t="e">
        <f>POWER(10,((E277-39.345)/-3.8067))</f>
        <v>#VALUE!</v>
      </c>
      <c r="K277">
        <v>3</v>
      </c>
      <c r="L277">
        <v>39</v>
      </c>
    </row>
    <row r="278" spans="1:12" x14ac:dyDescent="0.2">
      <c r="A278" t="s">
        <v>172</v>
      </c>
      <c r="B278" t="s">
        <v>173</v>
      </c>
      <c r="C278" t="s">
        <v>70</v>
      </c>
      <c r="D278" t="s">
        <v>71</v>
      </c>
      <c r="E278" t="s">
        <v>72</v>
      </c>
      <c r="H278" s="23" t="e">
        <f>POWER(10,((E278-39.345)/-3.8067))</f>
        <v>#VALUE!</v>
      </c>
      <c r="I278" s="23" t="e">
        <f t="shared" ref="I278" si="237">AVERAGE(H278:H279)</f>
        <v>#VALUE!</v>
      </c>
      <c r="J278" s="23" t="e">
        <f t="shared" ref="J278" si="238">STDEV(H278:H279)</f>
        <v>#VALUE!</v>
      </c>
      <c r="K278">
        <v>3</v>
      </c>
      <c r="L278">
        <v>39</v>
      </c>
    </row>
    <row r="279" spans="1:12" x14ac:dyDescent="0.2">
      <c r="A279" t="s">
        <v>203</v>
      </c>
      <c r="B279" t="s">
        <v>173</v>
      </c>
      <c r="C279" t="s">
        <v>70</v>
      </c>
      <c r="D279" t="s">
        <v>71</v>
      </c>
      <c r="E279" t="s">
        <v>72</v>
      </c>
      <c r="H279" s="23" t="e">
        <f>POWER(10,((E279-39.345)/-3.8067))</f>
        <v>#VALUE!</v>
      </c>
      <c r="K279">
        <v>3</v>
      </c>
      <c r="L279">
        <v>39</v>
      </c>
    </row>
    <row r="280" spans="1:12" x14ac:dyDescent="0.2">
      <c r="A280" t="s">
        <v>242</v>
      </c>
      <c r="B280" t="s">
        <v>243</v>
      </c>
      <c r="C280" t="s">
        <v>70</v>
      </c>
      <c r="D280" t="s">
        <v>71</v>
      </c>
      <c r="E280" s="1">
        <v>27.869765999999998</v>
      </c>
      <c r="F280" s="1">
        <v>27.977876663208008</v>
      </c>
      <c r="G280" s="1">
        <v>0.15289123356342316</v>
      </c>
      <c r="H280" s="23">
        <f>POWER(10,((E280-39.345)/-3.8067))</f>
        <v>1033.9116068936983</v>
      </c>
      <c r="I280" s="23">
        <f t="shared" ref="I280" si="239">AVERAGE(H280:H281)</f>
        <v>970.53517983485563</v>
      </c>
      <c r="J280" s="23">
        <f t="shared" ref="J280" si="240">STDEV(H280:H281)</f>
        <v>89.627802681364386</v>
      </c>
      <c r="K280">
        <v>3</v>
      </c>
      <c r="L280">
        <v>25</v>
      </c>
    </row>
    <row r="281" spans="1:12" x14ac:dyDescent="0.2">
      <c r="A281" t="s">
        <v>274</v>
      </c>
      <c r="B281" t="s">
        <v>243</v>
      </c>
      <c r="C281" t="s">
        <v>70</v>
      </c>
      <c r="D281" t="s">
        <v>71</v>
      </c>
      <c r="E281" s="1">
        <v>28.085986999999999</v>
      </c>
      <c r="F281" s="1">
        <v>27.977876663208008</v>
      </c>
      <c r="G281" s="1">
        <v>0.15289123356342316</v>
      </c>
      <c r="H281" s="23">
        <f>POWER(10,((E281-39.345)/-3.8067))</f>
        <v>907.1587527760131</v>
      </c>
      <c r="K281">
        <v>3</v>
      </c>
      <c r="L281">
        <v>25</v>
      </c>
    </row>
    <row r="282" spans="1:12" x14ac:dyDescent="0.2">
      <c r="A282" t="s">
        <v>313</v>
      </c>
      <c r="B282" t="s">
        <v>314</v>
      </c>
      <c r="C282" t="s">
        <v>70</v>
      </c>
      <c r="D282" t="s">
        <v>71</v>
      </c>
      <c r="E282" t="s">
        <v>72</v>
      </c>
      <c r="H282" s="23" t="e">
        <f>POWER(10,((E282-39.345)/-3.8067))</f>
        <v>#VALUE!</v>
      </c>
      <c r="I282" s="23" t="e">
        <f t="shared" ref="I282" si="241">AVERAGE(H282:H283)</f>
        <v>#VALUE!</v>
      </c>
      <c r="J282" s="23" t="e">
        <f t="shared" ref="J282" si="242">STDEV(H282:H283)</f>
        <v>#VALUE!</v>
      </c>
      <c r="K282">
        <v>3</v>
      </c>
      <c r="L282">
        <v>39</v>
      </c>
    </row>
    <row r="283" spans="1:12" x14ac:dyDescent="0.2">
      <c r="A283" t="s">
        <v>345</v>
      </c>
      <c r="B283" t="s">
        <v>314</v>
      </c>
      <c r="C283" t="s">
        <v>70</v>
      </c>
      <c r="D283" t="s">
        <v>71</v>
      </c>
      <c r="E283" t="s">
        <v>72</v>
      </c>
      <c r="H283" s="23" t="e">
        <f>POWER(10,((E283-39.345)/-3.8067))</f>
        <v>#VALUE!</v>
      </c>
      <c r="K283">
        <v>3</v>
      </c>
      <c r="L283">
        <v>39</v>
      </c>
    </row>
    <row r="284" spans="1:12" x14ac:dyDescent="0.2">
      <c r="A284" t="s">
        <v>384</v>
      </c>
      <c r="B284" t="s">
        <v>385</v>
      </c>
      <c r="C284" t="s">
        <v>70</v>
      </c>
      <c r="D284" t="s">
        <v>71</v>
      </c>
      <c r="E284" t="s">
        <v>72</v>
      </c>
      <c r="H284" s="23" t="e">
        <f>POWER(10,((E284-39.345)/-3.8067))</f>
        <v>#VALUE!</v>
      </c>
      <c r="I284" s="23" t="e">
        <f t="shared" ref="I284" si="243">AVERAGE(H284:H285)</f>
        <v>#VALUE!</v>
      </c>
      <c r="J284" s="23" t="e">
        <f t="shared" ref="J284" si="244">STDEV(H284:H285)</f>
        <v>#VALUE!</v>
      </c>
      <c r="K284">
        <v>3</v>
      </c>
      <c r="L284">
        <v>39</v>
      </c>
    </row>
    <row r="285" spans="1:12" x14ac:dyDescent="0.2">
      <c r="A285" t="s">
        <v>416</v>
      </c>
      <c r="B285" t="s">
        <v>385</v>
      </c>
      <c r="C285" t="s">
        <v>70</v>
      </c>
      <c r="D285" t="s">
        <v>71</v>
      </c>
      <c r="E285" t="s">
        <v>72</v>
      </c>
      <c r="H285" s="23" t="e">
        <f>POWER(10,((E285-39.345)/-3.8067))</f>
        <v>#VALUE!</v>
      </c>
      <c r="K285">
        <v>3</v>
      </c>
      <c r="L285">
        <v>39</v>
      </c>
    </row>
    <row r="286" spans="1:12" x14ac:dyDescent="0.2">
      <c r="A286" t="s">
        <v>455</v>
      </c>
      <c r="B286" t="s">
        <v>456</v>
      </c>
      <c r="C286" t="s">
        <v>70</v>
      </c>
      <c r="D286" t="s">
        <v>71</v>
      </c>
      <c r="E286" s="1">
        <v>35.536369999999998</v>
      </c>
      <c r="F286" s="1">
        <v>35.439395904541016</v>
      </c>
      <c r="G286" s="1">
        <v>0.13714112341403961</v>
      </c>
      <c r="H286" s="23">
        <f>POWER(10,((E286-39.345)/-3.8067))</f>
        <v>10.011680942085055</v>
      </c>
      <c r="I286" s="23">
        <f t="shared" ref="I286" si="245">AVERAGE(H286:H287)</f>
        <v>10.634774012908547</v>
      </c>
      <c r="J286" s="23">
        <f t="shared" ref="J286" si="246">STDEV(H286:H287)</f>
        <v>0.88118667137928042</v>
      </c>
      <c r="K286">
        <v>3</v>
      </c>
      <c r="L286">
        <v>32</v>
      </c>
    </row>
    <row r="287" spans="1:12" x14ac:dyDescent="0.2">
      <c r="A287" t="s">
        <v>487</v>
      </c>
      <c r="B287" t="s">
        <v>456</v>
      </c>
      <c r="C287" t="s">
        <v>70</v>
      </c>
      <c r="D287" t="s">
        <v>71</v>
      </c>
      <c r="E287" s="1">
        <v>35.342421999999999</v>
      </c>
      <c r="F287" s="1">
        <v>35.439395904541016</v>
      </c>
      <c r="G287" s="1">
        <v>0.13714112341403961</v>
      </c>
      <c r="H287" s="23">
        <f>POWER(10,((E287-39.345)/-3.8067))</f>
        <v>11.257867083732037</v>
      </c>
      <c r="K287">
        <v>3</v>
      </c>
      <c r="L287">
        <v>32</v>
      </c>
    </row>
    <row r="288" spans="1:12" x14ac:dyDescent="0.2">
      <c r="A288" t="s">
        <v>113</v>
      </c>
      <c r="B288" t="s">
        <v>114</v>
      </c>
      <c r="C288" t="s">
        <v>70</v>
      </c>
      <c r="D288" t="s">
        <v>71</v>
      </c>
      <c r="E288" t="s">
        <v>72</v>
      </c>
      <c r="H288" s="23" t="e">
        <f>POWER(10,((E288-39.345)/-3.8067))</f>
        <v>#VALUE!</v>
      </c>
      <c r="I288" s="23" t="e">
        <f t="shared" ref="I288" si="247">AVERAGE(H288:H289)</f>
        <v>#VALUE!</v>
      </c>
      <c r="J288" s="23" t="e">
        <f t="shared" ref="J288" si="248">STDEV(H288:H289)</f>
        <v>#VALUE!</v>
      </c>
      <c r="K288">
        <v>3</v>
      </c>
      <c r="L288">
        <v>39</v>
      </c>
    </row>
    <row r="289" spans="1:12" x14ac:dyDescent="0.2">
      <c r="A289" t="s">
        <v>140</v>
      </c>
      <c r="B289" t="s">
        <v>114</v>
      </c>
      <c r="C289" t="s">
        <v>70</v>
      </c>
      <c r="D289" t="s">
        <v>71</v>
      </c>
      <c r="E289" t="s">
        <v>72</v>
      </c>
      <c r="H289" s="23" t="e">
        <f>POWER(10,((E289-39.345)/-3.8067))</f>
        <v>#VALUE!</v>
      </c>
      <c r="K289">
        <v>3</v>
      </c>
      <c r="L289">
        <v>39</v>
      </c>
    </row>
    <row r="290" spans="1:12" x14ac:dyDescent="0.2">
      <c r="A290" t="s">
        <v>184</v>
      </c>
      <c r="B290" t="s">
        <v>185</v>
      </c>
      <c r="C290" t="s">
        <v>70</v>
      </c>
      <c r="D290" t="s">
        <v>71</v>
      </c>
      <c r="E290" t="s">
        <v>72</v>
      </c>
      <c r="H290" s="23" t="e">
        <f>POWER(10,((E290-39.345)/-3.8067))</f>
        <v>#VALUE!</v>
      </c>
      <c r="I290" s="23" t="e">
        <f t="shared" ref="I290" si="249">AVERAGE(H290:H291)</f>
        <v>#VALUE!</v>
      </c>
      <c r="J290" s="23" t="e">
        <f t="shared" ref="J290" si="250">STDEV(H290:H291)</f>
        <v>#VALUE!</v>
      </c>
      <c r="K290">
        <v>3</v>
      </c>
      <c r="L290">
        <v>39</v>
      </c>
    </row>
    <row r="291" spans="1:12" x14ac:dyDescent="0.2">
      <c r="A291" t="s">
        <v>210</v>
      </c>
      <c r="B291" t="s">
        <v>185</v>
      </c>
      <c r="C291" t="s">
        <v>70</v>
      </c>
      <c r="D291" t="s">
        <v>71</v>
      </c>
      <c r="E291" t="s">
        <v>72</v>
      </c>
      <c r="H291" s="23" t="e">
        <f>POWER(10,((E291-39.345)/-3.8067))</f>
        <v>#VALUE!</v>
      </c>
      <c r="K291">
        <v>3</v>
      </c>
      <c r="L291">
        <v>39</v>
      </c>
    </row>
    <row r="292" spans="1:12" x14ac:dyDescent="0.2">
      <c r="A292" t="s">
        <v>255</v>
      </c>
      <c r="B292" t="s">
        <v>256</v>
      </c>
      <c r="C292" t="s">
        <v>70</v>
      </c>
      <c r="D292" t="s">
        <v>71</v>
      </c>
      <c r="E292" t="s">
        <v>72</v>
      </c>
      <c r="H292" s="23" t="e">
        <f>POWER(10,((E292-39.345)/-3.8067))</f>
        <v>#VALUE!</v>
      </c>
      <c r="I292" s="23" t="e">
        <f t="shared" ref="I292" si="251">AVERAGE(H292:H293)</f>
        <v>#VALUE!</v>
      </c>
      <c r="J292" s="23" t="e">
        <f t="shared" ref="J292" si="252">STDEV(H292:H293)</f>
        <v>#VALUE!</v>
      </c>
      <c r="K292">
        <v>3</v>
      </c>
      <c r="L292">
        <v>39</v>
      </c>
    </row>
    <row r="293" spans="1:12" x14ac:dyDescent="0.2">
      <c r="A293" t="s">
        <v>281</v>
      </c>
      <c r="B293" t="s">
        <v>256</v>
      </c>
      <c r="C293" t="s">
        <v>70</v>
      </c>
      <c r="D293" t="s">
        <v>71</v>
      </c>
      <c r="E293" t="s">
        <v>72</v>
      </c>
      <c r="H293" s="23" t="e">
        <f>POWER(10,((E293-39.345)/-3.8067))</f>
        <v>#VALUE!</v>
      </c>
      <c r="K293">
        <v>3</v>
      </c>
      <c r="L293">
        <v>39</v>
      </c>
    </row>
    <row r="294" spans="1:12" x14ac:dyDescent="0.2">
      <c r="A294" t="s">
        <v>326</v>
      </c>
      <c r="B294" t="s">
        <v>327</v>
      </c>
      <c r="C294" t="s">
        <v>70</v>
      </c>
      <c r="D294" t="s">
        <v>71</v>
      </c>
      <c r="E294" t="s">
        <v>72</v>
      </c>
      <c r="H294" s="23" t="e">
        <f>POWER(10,((E294-39.345)/-3.8067))</f>
        <v>#VALUE!</v>
      </c>
      <c r="I294" s="23" t="e">
        <f t="shared" ref="I294" si="253">AVERAGE(H294:H295)</f>
        <v>#VALUE!</v>
      </c>
      <c r="J294" s="23" t="e">
        <f t="shared" ref="J294" si="254">STDEV(H294:H295)</f>
        <v>#VALUE!</v>
      </c>
      <c r="K294">
        <v>3</v>
      </c>
      <c r="L294">
        <v>39</v>
      </c>
    </row>
    <row r="295" spans="1:12" x14ac:dyDescent="0.2">
      <c r="A295" t="s">
        <v>352</v>
      </c>
      <c r="B295" t="s">
        <v>327</v>
      </c>
      <c r="C295" t="s">
        <v>70</v>
      </c>
      <c r="D295" t="s">
        <v>71</v>
      </c>
      <c r="E295" t="s">
        <v>72</v>
      </c>
      <c r="H295" s="23" t="e">
        <f>POWER(10,((E295-39.345)/-3.8067))</f>
        <v>#VALUE!</v>
      </c>
      <c r="K295">
        <v>3</v>
      </c>
      <c r="L295">
        <v>39</v>
      </c>
    </row>
    <row r="296" spans="1:12" x14ac:dyDescent="0.2">
      <c r="A296" t="s">
        <v>397</v>
      </c>
      <c r="B296" t="s">
        <v>398</v>
      </c>
      <c r="C296" t="s">
        <v>70</v>
      </c>
      <c r="D296" t="s">
        <v>71</v>
      </c>
      <c r="E296" t="s">
        <v>72</v>
      </c>
      <c r="H296" s="23" t="e">
        <f>POWER(10,((E296-39.345)/-3.8067))</f>
        <v>#VALUE!</v>
      </c>
      <c r="I296" s="23" t="e">
        <f t="shared" ref="I296" si="255">AVERAGE(H296:H297)</f>
        <v>#VALUE!</v>
      </c>
      <c r="J296" s="23" t="e">
        <f t="shared" ref="J296" si="256">STDEV(H296:H297)</f>
        <v>#VALUE!</v>
      </c>
      <c r="K296">
        <v>3</v>
      </c>
      <c r="L296">
        <v>39</v>
      </c>
    </row>
    <row r="297" spans="1:12" x14ac:dyDescent="0.2">
      <c r="A297" t="s">
        <v>423</v>
      </c>
      <c r="B297" t="s">
        <v>398</v>
      </c>
      <c r="C297" t="s">
        <v>70</v>
      </c>
      <c r="D297" t="s">
        <v>71</v>
      </c>
      <c r="E297" t="s">
        <v>72</v>
      </c>
      <c r="H297" s="23" t="e">
        <f>POWER(10,((E297-39.345)/-3.8067))</f>
        <v>#VALUE!</v>
      </c>
      <c r="K297">
        <v>3</v>
      </c>
      <c r="L297">
        <v>39</v>
      </c>
    </row>
    <row r="298" spans="1:12" x14ac:dyDescent="0.2">
      <c r="A298" t="s">
        <v>468</v>
      </c>
      <c r="B298" t="s">
        <v>469</v>
      </c>
      <c r="C298" t="s">
        <v>70</v>
      </c>
      <c r="D298" t="s">
        <v>71</v>
      </c>
      <c r="E298" t="s">
        <v>72</v>
      </c>
      <c r="H298" s="23" t="e">
        <f>POWER(10,((E298-39.345)/-3.8067))</f>
        <v>#VALUE!</v>
      </c>
      <c r="I298" s="23" t="e">
        <f t="shared" ref="I298" si="257">AVERAGE(H298:H299)</f>
        <v>#VALUE!</v>
      </c>
      <c r="J298" s="23" t="e">
        <f t="shared" ref="J298" si="258">STDEV(H298:H299)</f>
        <v>#VALUE!</v>
      </c>
      <c r="K298">
        <v>3</v>
      </c>
      <c r="L298">
        <v>39</v>
      </c>
    </row>
    <row r="299" spans="1:12" x14ac:dyDescent="0.2">
      <c r="A299" t="s">
        <v>494</v>
      </c>
      <c r="B299" t="s">
        <v>469</v>
      </c>
      <c r="C299" t="s">
        <v>70</v>
      </c>
      <c r="D299" t="s">
        <v>71</v>
      </c>
      <c r="E299" t="s">
        <v>72</v>
      </c>
      <c r="H299" s="23" t="e">
        <f>POWER(10,((E299-39.345)/-3.8067))</f>
        <v>#VALUE!</v>
      </c>
      <c r="K299">
        <v>3</v>
      </c>
      <c r="L299">
        <v>39</v>
      </c>
    </row>
    <row r="300" spans="1:12" x14ac:dyDescent="0.2">
      <c r="A300" t="s">
        <v>538</v>
      </c>
      <c r="B300" t="s">
        <v>539</v>
      </c>
      <c r="C300" t="s">
        <v>70</v>
      </c>
      <c r="D300" t="s">
        <v>71</v>
      </c>
      <c r="E300" t="s">
        <v>72</v>
      </c>
      <c r="H300" s="23" t="e">
        <f>POWER(10,((E300-39.345)/-3.8067))</f>
        <v>#VALUE!</v>
      </c>
      <c r="I300" s="23" t="e">
        <f t="shared" ref="I300" si="259">AVERAGE(H300:H301)</f>
        <v>#VALUE!</v>
      </c>
      <c r="J300" s="23" t="e">
        <f t="shared" ref="J300" si="260">STDEV(H300:H301)</f>
        <v>#VALUE!</v>
      </c>
      <c r="K300">
        <v>3</v>
      </c>
      <c r="L300">
        <v>39</v>
      </c>
    </row>
    <row r="301" spans="1:12" x14ac:dyDescent="0.2">
      <c r="A301" t="s">
        <v>564</v>
      </c>
      <c r="B301" t="s">
        <v>539</v>
      </c>
      <c r="C301" t="s">
        <v>70</v>
      </c>
      <c r="D301" t="s">
        <v>71</v>
      </c>
      <c r="E301" t="s">
        <v>72</v>
      </c>
      <c r="H301" s="23" t="e">
        <f>POWER(10,((E301-39.345)/-3.8067))</f>
        <v>#VALUE!</v>
      </c>
      <c r="K301">
        <v>3</v>
      </c>
      <c r="L301">
        <v>39</v>
      </c>
    </row>
    <row r="302" spans="1:12" x14ac:dyDescent="0.2">
      <c r="A302" t="s">
        <v>608</v>
      </c>
      <c r="B302" t="s">
        <v>609</v>
      </c>
      <c r="C302" t="s">
        <v>70</v>
      </c>
      <c r="D302" t="s">
        <v>71</v>
      </c>
      <c r="E302" t="s">
        <v>72</v>
      </c>
      <c r="H302" s="23" t="e">
        <f>POWER(10,((E302-39.345)/-3.8067))</f>
        <v>#VALUE!</v>
      </c>
      <c r="I302" s="23" t="e">
        <f t="shared" ref="I302" si="261">AVERAGE(H302:H303)</f>
        <v>#VALUE!</v>
      </c>
      <c r="J302" s="23" t="e">
        <f t="shared" ref="J302" si="262">STDEV(H302:H303)</f>
        <v>#VALUE!</v>
      </c>
      <c r="K302">
        <v>3</v>
      </c>
      <c r="L302">
        <v>39</v>
      </c>
    </row>
    <row r="303" spans="1:12" x14ac:dyDescent="0.2">
      <c r="A303" t="s">
        <v>633</v>
      </c>
      <c r="B303" t="s">
        <v>609</v>
      </c>
      <c r="C303" t="s">
        <v>70</v>
      </c>
      <c r="D303" t="s">
        <v>71</v>
      </c>
      <c r="E303" t="s">
        <v>72</v>
      </c>
      <c r="H303" s="23" t="e">
        <f>POWER(10,((E303-39.345)/-3.8067))</f>
        <v>#VALUE!</v>
      </c>
      <c r="K303">
        <v>3</v>
      </c>
      <c r="L303">
        <v>39</v>
      </c>
    </row>
    <row r="304" spans="1:12" x14ac:dyDescent="0.2">
      <c r="A304" t="s">
        <v>324</v>
      </c>
      <c r="B304" t="s">
        <v>325</v>
      </c>
      <c r="C304" t="s">
        <v>70</v>
      </c>
      <c r="D304" t="s">
        <v>71</v>
      </c>
      <c r="E304" t="s">
        <v>72</v>
      </c>
      <c r="H304" s="23" t="e">
        <f>POWER(10,((E304-39.345)/-3.8067))</f>
        <v>#VALUE!</v>
      </c>
      <c r="I304" s="23" t="e">
        <f t="shared" ref="I304" si="263">AVERAGE(H304:H305)</f>
        <v>#VALUE!</v>
      </c>
      <c r="J304" s="23" t="e">
        <f t="shared" ref="J304" si="264">STDEV(H304:H305)</f>
        <v>#VALUE!</v>
      </c>
      <c r="K304">
        <v>3</v>
      </c>
      <c r="L304">
        <v>39</v>
      </c>
    </row>
    <row r="305" spans="1:12" x14ac:dyDescent="0.2">
      <c r="A305" t="s">
        <v>351</v>
      </c>
      <c r="B305" t="s">
        <v>325</v>
      </c>
      <c r="C305" t="s">
        <v>70</v>
      </c>
      <c r="D305" t="s">
        <v>71</v>
      </c>
      <c r="E305" t="s">
        <v>72</v>
      </c>
      <c r="H305" s="23" t="e">
        <f>POWER(10,((E305-39.345)/-3.8067))</f>
        <v>#VALUE!</v>
      </c>
      <c r="K305">
        <v>3</v>
      </c>
      <c r="L305">
        <v>39</v>
      </c>
    </row>
    <row r="306" spans="1:12" x14ac:dyDescent="0.2">
      <c r="A306" t="s">
        <v>395</v>
      </c>
      <c r="B306" t="s">
        <v>396</v>
      </c>
      <c r="C306" t="s">
        <v>70</v>
      </c>
      <c r="D306" t="s">
        <v>71</v>
      </c>
      <c r="E306" t="s">
        <v>72</v>
      </c>
      <c r="H306" s="23" t="e">
        <f>POWER(10,((E306-39.345)/-3.8067))</f>
        <v>#VALUE!</v>
      </c>
      <c r="I306" s="23" t="e">
        <f t="shared" ref="I306" si="265">AVERAGE(H306:H307)</f>
        <v>#VALUE!</v>
      </c>
      <c r="J306" s="23" t="e">
        <f t="shared" ref="J306" si="266">STDEV(H306:H307)</f>
        <v>#VALUE!</v>
      </c>
      <c r="K306">
        <v>3</v>
      </c>
      <c r="L306">
        <v>39</v>
      </c>
    </row>
    <row r="307" spans="1:12" x14ac:dyDescent="0.2">
      <c r="A307" t="s">
        <v>422</v>
      </c>
      <c r="B307" t="s">
        <v>396</v>
      </c>
      <c r="C307" t="s">
        <v>70</v>
      </c>
      <c r="D307" t="s">
        <v>71</v>
      </c>
      <c r="E307" t="s">
        <v>72</v>
      </c>
      <c r="H307" s="23" t="e">
        <f>POWER(10,((E307-39.345)/-3.8067))</f>
        <v>#VALUE!</v>
      </c>
      <c r="K307">
        <v>3</v>
      </c>
      <c r="L307">
        <v>39</v>
      </c>
    </row>
    <row r="308" spans="1:12" x14ac:dyDescent="0.2">
      <c r="A308" t="s">
        <v>466</v>
      </c>
      <c r="B308" t="s">
        <v>467</v>
      </c>
      <c r="C308" t="s">
        <v>70</v>
      </c>
      <c r="D308" t="s">
        <v>71</v>
      </c>
      <c r="E308" t="s">
        <v>72</v>
      </c>
      <c r="H308" s="23" t="e">
        <f>POWER(10,((E308-39.345)/-3.8067))</f>
        <v>#VALUE!</v>
      </c>
      <c r="I308" s="23" t="e">
        <f t="shared" ref="I308" si="267">AVERAGE(H308:H309)</f>
        <v>#VALUE!</v>
      </c>
      <c r="J308" s="23" t="e">
        <f t="shared" ref="J308" si="268">STDEV(H308:H309)</f>
        <v>#VALUE!</v>
      </c>
      <c r="K308">
        <v>3</v>
      </c>
      <c r="L308">
        <v>39</v>
      </c>
    </row>
    <row r="309" spans="1:12" x14ac:dyDescent="0.2">
      <c r="A309" t="s">
        <v>493</v>
      </c>
      <c r="B309" t="s">
        <v>467</v>
      </c>
      <c r="C309" t="s">
        <v>70</v>
      </c>
      <c r="D309" t="s">
        <v>71</v>
      </c>
      <c r="E309" t="s">
        <v>72</v>
      </c>
      <c r="H309" s="23" t="e">
        <f>POWER(10,((E309-39.345)/-3.8067))</f>
        <v>#VALUE!</v>
      </c>
      <c r="K309">
        <v>3</v>
      </c>
      <c r="L309">
        <v>39</v>
      </c>
    </row>
    <row r="310" spans="1:12" x14ac:dyDescent="0.2">
      <c r="A310" t="s">
        <v>536</v>
      </c>
      <c r="B310" t="s">
        <v>537</v>
      </c>
      <c r="C310" t="s">
        <v>70</v>
      </c>
      <c r="D310" t="s">
        <v>71</v>
      </c>
      <c r="E310" t="s">
        <v>72</v>
      </c>
      <c r="H310" s="23" t="e">
        <f>POWER(10,((E310-39.345)/-3.8067))</f>
        <v>#VALUE!</v>
      </c>
      <c r="I310" s="23" t="e">
        <f t="shared" ref="I310" si="269">AVERAGE(H310:H311)</f>
        <v>#VALUE!</v>
      </c>
      <c r="J310" s="23" t="e">
        <f t="shared" ref="J310" si="270">STDEV(H310:H311)</f>
        <v>#VALUE!</v>
      </c>
      <c r="K310">
        <v>3</v>
      </c>
      <c r="L310">
        <v>39</v>
      </c>
    </row>
    <row r="311" spans="1:12" x14ac:dyDescent="0.2">
      <c r="A311" t="s">
        <v>563</v>
      </c>
      <c r="B311" t="s">
        <v>537</v>
      </c>
      <c r="C311" t="s">
        <v>70</v>
      </c>
      <c r="D311" t="s">
        <v>71</v>
      </c>
      <c r="E311" t="s">
        <v>72</v>
      </c>
      <c r="H311" s="23" t="e">
        <f>POWER(10,((E311-39.345)/-3.8067))</f>
        <v>#VALUE!</v>
      </c>
      <c r="K311">
        <v>3</v>
      </c>
      <c r="L311">
        <v>39</v>
      </c>
    </row>
    <row r="312" spans="1:12" x14ac:dyDescent="0.2">
      <c r="A312" t="s">
        <v>606</v>
      </c>
      <c r="B312" t="s">
        <v>607</v>
      </c>
      <c r="C312" t="s">
        <v>70</v>
      </c>
      <c r="D312" t="s">
        <v>71</v>
      </c>
      <c r="E312" t="s">
        <v>72</v>
      </c>
      <c r="H312" s="23" t="e">
        <f>POWER(10,((E312-39.345)/-3.8067))</f>
        <v>#VALUE!</v>
      </c>
      <c r="I312" s="23" t="e">
        <f t="shared" ref="I312" si="271">AVERAGE(H312:H313)</f>
        <v>#VALUE!</v>
      </c>
      <c r="J312" s="23" t="e">
        <f t="shared" ref="J312" si="272">STDEV(H312:H313)</f>
        <v>#VALUE!</v>
      </c>
      <c r="K312">
        <v>3</v>
      </c>
      <c r="L312">
        <v>39</v>
      </c>
    </row>
    <row r="313" spans="1:12" x14ac:dyDescent="0.2">
      <c r="A313" t="s">
        <v>632</v>
      </c>
      <c r="B313" t="s">
        <v>607</v>
      </c>
      <c r="C313" t="s">
        <v>70</v>
      </c>
      <c r="D313" t="s">
        <v>71</v>
      </c>
      <c r="E313" t="s">
        <v>72</v>
      </c>
      <c r="H313" s="23" t="e">
        <f>POWER(10,((E313-39.345)/-3.8067))</f>
        <v>#VALUE!</v>
      </c>
      <c r="K313">
        <v>3</v>
      </c>
      <c r="L313">
        <v>39</v>
      </c>
    </row>
    <row r="314" spans="1:12" x14ac:dyDescent="0.2">
      <c r="A314" t="s">
        <v>115</v>
      </c>
      <c r="B314" t="s">
        <v>116</v>
      </c>
      <c r="C314" t="s">
        <v>70</v>
      </c>
      <c r="D314" t="s">
        <v>117</v>
      </c>
      <c r="E314" s="1">
        <v>13.273656000000001</v>
      </c>
      <c r="F314" s="1">
        <v>13.266818046569824</v>
      </c>
      <c r="G314" s="1">
        <v>9.670172818005085E-3</v>
      </c>
      <c r="H314" s="23">
        <f>POWER(10,((E314-39.345)/-3.8067))</f>
        <v>7059996.3466730267</v>
      </c>
      <c r="I314" s="23">
        <f t="shared" ref="I314" si="273">AVERAGE(H314:H315)</f>
        <v>7089318.654871745</v>
      </c>
      <c r="J314" s="23">
        <f t="shared" ref="J314" si="274">STDEV(H314:H315)</f>
        <v>41468.005934710636</v>
      </c>
      <c r="K314">
        <v>3</v>
      </c>
      <c r="L314">
        <v>10</v>
      </c>
    </row>
    <row r="315" spans="1:12" x14ac:dyDescent="0.2">
      <c r="A315" t="s">
        <v>141</v>
      </c>
      <c r="B315" t="s">
        <v>116</v>
      </c>
      <c r="C315" t="s">
        <v>70</v>
      </c>
      <c r="D315" t="s">
        <v>117</v>
      </c>
      <c r="E315" s="1">
        <v>13.259980000000001</v>
      </c>
      <c r="F315" s="1">
        <v>13.266818046569824</v>
      </c>
      <c r="G315" s="1">
        <v>9.670172818005085E-3</v>
      </c>
      <c r="H315" s="23">
        <f>POWER(10,((E315-39.345)/-3.8067))</f>
        <v>7118640.9630704625</v>
      </c>
      <c r="K315">
        <v>3</v>
      </c>
      <c r="L315">
        <v>10</v>
      </c>
    </row>
    <row r="316" spans="1:12" x14ac:dyDescent="0.2">
      <c r="A316" t="s">
        <v>186</v>
      </c>
      <c r="B316" t="s">
        <v>187</v>
      </c>
      <c r="C316" t="s">
        <v>70</v>
      </c>
      <c r="D316" t="s">
        <v>117</v>
      </c>
      <c r="E316" s="1">
        <v>18.901691</v>
      </c>
      <c r="F316" s="1">
        <v>18.759746551513672</v>
      </c>
      <c r="G316" s="1">
        <v>0.20073902606964111</v>
      </c>
      <c r="H316" s="23">
        <f>POWER(10,((E316-39.345)/-3.8067))</f>
        <v>234611.54741878691</v>
      </c>
      <c r="I316" s="23">
        <f t="shared" ref="I316" si="275">AVERAGE(H316:H317)</f>
        <v>256587.77712464504</v>
      </c>
      <c r="J316" s="23">
        <f t="shared" ref="J316" si="276">STDEV(H316:H317)</f>
        <v>31079.082099851064</v>
      </c>
      <c r="K316">
        <v>3</v>
      </c>
      <c r="L316">
        <v>16</v>
      </c>
    </row>
    <row r="317" spans="1:12" x14ac:dyDescent="0.2">
      <c r="A317" t="s">
        <v>211</v>
      </c>
      <c r="B317" t="s">
        <v>187</v>
      </c>
      <c r="C317" t="s">
        <v>70</v>
      </c>
      <c r="D317" t="s">
        <v>117</v>
      </c>
      <c r="E317" s="1">
        <v>18.617804</v>
      </c>
      <c r="F317" s="1">
        <v>18.759746551513672</v>
      </c>
      <c r="G317" s="1">
        <v>0.20073902606964111</v>
      </c>
      <c r="H317" s="23">
        <f>POWER(10,((E317-39.345)/-3.8067))</f>
        <v>278564.00683050317</v>
      </c>
      <c r="K317">
        <v>3</v>
      </c>
      <c r="L317">
        <v>15</v>
      </c>
    </row>
    <row r="318" spans="1:12" x14ac:dyDescent="0.2">
      <c r="A318" t="s">
        <v>257</v>
      </c>
      <c r="B318" t="s">
        <v>258</v>
      </c>
      <c r="C318" t="s">
        <v>70</v>
      </c>
      <c r="D318" t="s">
        <v>117</v>
      </c>
      <c r="E318" s="1">
        <v>22.069035</v>
      </c>
      <c r="F318" s="1">
        <v>21.974987030029297</v>
      </c>
      <c r="G318" s="1">
        <v>0.13300466537475586</v>
      </c>
      <c r="H318" s="23">
        <f>POWER(10,((E318-39.345)/-3.8067))</f>
        <v>34538.608049515904</v>
      </c>
      <c r="I318" s="23">
        <f t="shared" ref="I318" si="277">AVERAGE(H318:H319)</f>
        <v>36619.569358331806</v>
      </c>
      <c r="J318" s="23">
        <f t="shared" ref="J318" si="278">STDEV(H318:H319)</f>
        <v>2942.9237057011155</v>
      </c>
      <c r="K318">
        <v>3</v>
      </c>
      <c r="L318">
        <v>19</v>
      </c>
    </row>
    <row r="319" spans="1:12" x14ac:dyDescent="0.2">
      <c r="A319" t="s">
        <v>282</v>
      </c>
      <c r="B319" t="s">
        <v>258</v>
      </c>
      <c r="C319" t="s">
        <v>70</v>
      </c>
      <c r="D319" t="s">
        <v>117</v>
      </c>
      <c r="E319" s="1">
        <v>21.880938</v>
      </c>
      <c r="F319" s="1">
        <v>21.974987030029297</v>
      </c>
      <c r="G319" s="1">
        <v>0.13300466537475586</v>
      </c>
      <c r="H319" s="23">
        <f>POWER(10,((E319-39.345)/-3.8067))</f>
        <v>38700.530667147708</v>
      </c>
      <c r="K319">
        <v>3</v>
      </c>
      <c r="L319">
        <v>19</v>
      </c>
    </row>
    <row r="320" spans="1:12" x14ac:dyDescent="0.2">
      <c r="A320" t="s">
        <v>328</v>
      </c>
      <c r="B320" t="s">
        <v>329</v>
      </c>
      <c r="C320" t="s">
        <v>70</v>
      </c>
      <c r="D320" t="s">
        <v>117</v>
      </c>
      <c r="E320" s="1">
        <v>25.937555</v>
      </c>
      <c r="F320" s="1">
        <v>25.999534606933594</v>
      </c>
      <c r="G320" s="1">
        <v>8.7650611996650696E-2</v>
      </c>
      <c r="H320" s="23">
        <f>POWER(10,((E320-39.345)/-3.8067))</f>
        <v>3327.0937862574638</v>
      </c>
      <c r="I320" s="23">
        <f t="shared" ref="I320" si="279">AVERAGE(H320:H321)</f>
        <v>3206.9245111231112</v>
      </c>
      <c r="J320" s="23">
        <f t="shared" ref="J320" si="280">STDEV(H320:H321)</f>
        <v>169.94501867554567</v>
      </c>
      <c r="K320">
        <v>3</v>
      </c>
      <c r="L320">
        <v>23</v>
      </c>
    </row>
    <row r="321" spans="1:12" x14ac:dyDescent="0.2">
      <c r="A321" t="s">
        <v>353</v>
      </c>
      <c r="B321" t="s">
        <v>329</v>
      </c>
      <c r="C321" t="s">
        <v>70</v>
      </c>
      <c r="D321" t="s">
        <v>117</v>
      </c>
      <c r="E321" s="1">
        <v>26.061512</v>
      </c>
      <c r="F321" s="1">
        <v>25.999534606933594</v>
      </c>
      <c r="G321" s="1">
        <v>8.7650611996650696E-2</v>
      </c>
      <c r="H321" s="23">
        <f>POWER(10,((E321-39.345)/-3.8067))</f>
        <v>3086.7552359887582</v>
      </c>
      <c r="K321">
        <v>3</v>
      </c>
      <c r="L321">
        <v>23</v>
      </c>
    </row>
    <row r="322" spans="1:12" x14ac:dyDescent="0.2">
      <c r="A322" t="s">
        <v>399</v>
      </c>
      <c r="B322" t="s">
        <v>400</v>
      </c>
      <c r="C322" t="s">
        <v>70</v>
      </c>
      <c r="D322" t="s">
        <v>117</v>
      </c>
      <c r="E322" s="1">
        <v>31.916777</v>
      </c>
      <c r="F322" s="1">
        <v>31.637020111083984</v>
      </c>
      <c r="G322" s="1">
        <v>0.39563551545143127</v>
      </c>
      <c r="H322" s="23">
        <f>POWER(10,((E322-39.345)/-3.8067))</f>
        <v>89.403594352505579</v>
      </c>
      <c r="I322" s="23">
        <f t="shared" ref="I322" si="281">AVERAGE(H322:H323)</f>
        <v>107.40736370832107</v>
      </c>
      <c r="J322" s="23">
        <f t="shared" ref="J322" si="282">STDEV(H322:H323)</f>
        <v>25.46117479683133</v>
      </c>
      <c r="K322">
        <v>3</v>
      </c>
      <c r="L322">
        <v>29</v>
      </c>
    </row>
    <row r="323" spans="1:12" x14ac:dyDescent="0.2">
      <c r="A323" t="s">
        <v>424</v>
      </c>
      <c r="B323" t="s">
        <v>400</v>
      </c>
      <c r="C323" t="s">
        <v>70</v>
      </c>
      <c r="D323" t="s">
        <v>117</v>
      </c>
      <c r="E323" s="1">
        <v>31.357264000000001</v>
      </c>
      <c r="F323" s="1">
        <v>31.637020111083984</v>
      </c>
      <c r="G323" s="1">
        <v>0.39563551545143127</v>
      </c>
      <c r="H323" s="23">
        <f>POWER(10,((E323-39.345)/-3.8067))</f>
        <v>125.41113306413655</v>
      </c>
      <c r="K323">
        <v>3</v>
      </c>
      <c r="L323">
        <v>29</v>
      </c>
    </row>
    <row r="324" spans="1:12" x14ac:dyDescent="0.2">
      <c r="A324" t="s">
        <v>470</v>
      </c>
      <c r="B324" t="s">
        <v>471</v>
      </c>
      <c r="C324" t="s">
        <v>70</v>
      </c>
      <c r="D324" t="s">
        <v>117</v>
      </c>
      <c r="E324" s="1">
        <v>34.552567000000003</v>
      </c>
      <c r="F324" s="1">
        <v>34.029510498046875</v>
      </c>
      <c r="G324" s="1">
        <v>0.73971563577651978</v>
      </c>
      <c r="H324" s="23">
        <f>POWER(10,((E324-39.345)/-3.8067))</f>
        <v>18.152935178726686</v>
      </c>
      <c r="I324" s="23">
        <f t="shared" ref="I324" si="283">AVERAGE(H324:H325)</f>
        <v>26.16584638136526</v>
      </c>
      <c r="J324" s="23">
        <f t="shared" ref="J324" si="284">STDEV(H324:H325)</f>
        <v>11.331967696862787</v>
      </c>
      <c r="K324">
        <v>3</v>
      </c>
      <c r="L324">
        <v>32</v>
      </c>
    </row>
    <row r="325" spans="1:12" x14ac:dyDescent="0.2">
      <c r="A325" t="s">
        <v>495</v>
      </c>
      <c r="B325" t="s">
        <v>471</v>
      </c>
      <c r="C325" t="s">
        <v>70</v>
      </c>
      <c r="D325" t="s">
        <v>117</v>
      </c>
      <c r="E325" s="1">
        <v>33.506450000000001</v>
      </c>
      <c r="F325" s="1">
        <v>34.029510498046875</v>
      </c>
      <c r="G325" s="1">
        <v>0.73971563577651978</v>
      </c>
      <c r="H325" s="23">
        <f>POWER(10,((E325-39.345)/-3.8067))</f>
        <v>34.178757584003833</v>
      </c>
      <c r="K325">
        <v>3</v>
      </c>
      <c r="L325">
        <v>30</v>
      </c>
    </row>
    <row r="326" spans="1:12" x14ac:dyDescent="0.2">
      <c r="A326" t="s">
        <v>540</v>
      </c>
      <c r="B326" t="s">
        <v>541</v>
      </c>
      <c r="C326" t="s">
        <v>70</v>
      </c>
      <c r="D326" t="s">
        <v>541</v>
      </c>
      <c r="E326" t="s">
        <v>72</v>
      </c>
      <c r="H326" s="23" t="e">
        <f>POWER(10,((E326-39.345)/-3.8067))</f>
        <v>#VALUE!</v>
      </c>
      <c r="I326" s="23" t="e">
        <f t="shared" ref="I326" si="285">AVERAGE(H326:H327)</f>
        <v>#VALUE!</v>
      </c>
      <c r="J326" s="23" t="e">
        <f t="shared" ref="J326" si="286">STDEV(H326:H327)</f>
        <v>#VALUE!</v>
      </c>
      <c r="K326">
        <v>3</v>
      </c>
      <c r="L326">
        <v>39</v>
      </c>
    </row>
    <row r="327" spans="1:12" x14ac:dyDescent="0.2">
      <c r="A327" t="s">
        <v>565</v>
      </c>
      <c r="B327" t="s">
        <v>541</v>
      </c>
      <c r="C327" t="s">
        <v>70</v>
      </c>
      <c r="D327" t="s">
        <v>541</v>
      </c>
      <c r="E327" t="s">
        <v>72</v>
      </c>
      <c r="H327" s="23" t="e">
        <f>POWER(10,((E327-39.345)/-3.8067))</f>
        <v>#VALUE!</v>
      </c>
      <c r="K327">
        <v>3</v>
      </c>
      <c r="L327">
        <v>39</v>
      </c>
    </row>
    <row r="328" spans="1:12" x14ac:dyDescent="0.2">
      <c r="A328" t="s">
        <v>610</v>
      </c>
      <c r="B328" t="s">
        <v>541</v>
      </c>
      <c r="C328" t="s">
        <v>70</v>
      </c>
      <c r="D328" t="s">
        <v>541</v>
      </c>
      <c r="E328" t="s">
        <v>72</v>
      </c>
      <c r="H328" s="23" t="e">
        <f>POWER(10,((E328-39.345)/-3.8067))</f>
        <v>#VALUE!</v>
      </c>
      <c r="I328" s="23" t="e">
        <f t="shared" ref="I328" si="287">AVERAGE(H328:H329)</f>
        <v>#VALUE!</v>
      </c>
      <c r="J328" s="23" t="e">
        <f t="shared" ref="J328" si="288">STDEV(H328:H329)</f>
        <v>#VALUE!</v>
      </c>
      <c r="K328">
        <v>3</v>
      </c>
      <c r="L328">
        <v>39</v>
      </c>
    </row>
    <row r="329" spans="1:12" x14ac:dyDescent="0.2">
      <c r="A329" t="s">
        <v>634</v>
      </c>
      <c r="B329" t="s">
        <v>541</v>
      </c>
      <c r="C329" t="s">
        <v>70</v>
      </c>
      <c r="D329" t="s">
        <v>541</v>
      </c>
      <c r="E329" t="s">
        <v>72</v>
      </c>
      <c r="H329" s="23" t="e">
        <f>POWER(10,((E329-39.345)/-3.8067))</f>
        <v>#VALUE!</v>
      </c>
      <c r="K329">
        <v>3</v>
      </c>
      <c r="L329">
        <v>39</v>
      </c>
    </row>
    <row r="330" spans="1:12" x14ac:dyDescent="0.2">
      <c r="A330" t="s">
        <v>526</v>
      </c>
      <c r="B330" t="s">
        <v>1165</v>
      </c>
      <c r="C330" t="s">
        <v>70</v>
      </c>
      <c r="D330" t="s">
        <v>71</v>
      </c>
      <c r="E330" t="s">
        <v>72</v>
      </c>
      <c r="H330" s="23" t="e">
        <f>POWER(10,((E330-39.345)/-3.8067))</f>
        <v>#VALUE!</v>
      </c>
      <c r="I330" s="23" t="e">
        <f t="shared" ref="I330" si="289">AVERAGE(H330:H331)</f>
        <v>#VALUE!</v>
      </c>
      <c r="J330" s="23" t="e">
        <f t="shared" ref="J330" si="290">STDEV(H330:H331)</f>
        <v>#VALUE!</v>
      </c>
      <c r="K330">
        <v>3</v>
      </c>
      <c r="L330">
        <v>39</v>
      </c>
    </row>
    <row r="331" spans="1:12" x14ac:dyDescent="0.2">
      <c r="A331" t="s">
        <v>557</v>
      </c>
      <c r="B331" t="s">
        <v>1165</v>
      </c>
      <c r="C331" t="s">
        <v>70</v>
      </c>
      <c r="D331" t="s">
        <v>71</v>
      </c>
      <c r="E331" t="s">
        <v>72</v>
      </c>
      <c r="H331" s="23" t="e">
        <f>POWER(10,((E331-39.345)/-3.8067))</f>
        <v>#VALUE!</v>
      </c>
      <c r="K331">
        <v>3</v>
      </c>
      <c r="L331">
        <v>39</v>
      </c>
    </row>
    <row r="332" spans="1:12" x14ac:dyDescent="0.2">
      <c r="A332" t="s">
        <v>596</v>
      </c>
      <c r="B332" t="s">
        <v>1166</v>
      </c>
      <c r="C332" t="s">
        <v>70</v>
      </c>
      <c r="D332" t="s">
        <v>71</v>
      </c>
      <c r="E332" t="s">
        <v>72</v>
      </c>
      <c r="H332" s="23" t="e">
        <f>POWER(10,((E332-39.345)/-3.8067))</f>
        <v>#VALUE!</v>
      </c>
      <c r="I332" s="23" t="e">
        <f t="shared" ref="I332" si="291">AVERAGE(H332:H333)</f>
        <v>#VALUE!</v>
      </c>
      <c r="J332" s="23" t="e">
        <f t="shared" ref="J332" si="292">STDEV(H332:H333)</f>
        <v>#VALUE!</v>
      </c>
      <c r="K332">
        <v>3</v>
      </c>
      <c r="L332">
        <v>39</v>
      </c>
    </row>
    <row r="333" spans="1:12" x14ac:dyDescent="0.2">
      <c r="A333" t="s">
        <v>626</v>
      </c>
      <c r="B333" t="s">
        <v>1166</v>
      </c>
      <c r="C333" t="s">
        <v>70</v>
      </c>
      <c r="D333" t="s">
        <v>71</v>
      </c>
      <c r="E333" t="s">
        <v>72</v>
      </c>
      <c r="H333" s="23" t="e">
        <f>POWER(10,((E333-39.345)/-3.8067))</f>
        <v>#VALUE!</v>
      </c>
      <c r="K333">
        <v>3</v>
      </c>
      <c r="L333">
        <v>39</v>
      </c>
    </row>
    <row r="334" spans="1:12" x14ac:dyDescent="0.2">
      <c r="A334" t="s">
        <v>103</v>
      </c>
      <c r="B334" t="s">
        <v>1167</v>
      </c>
      <c r="C334" t="s">
        <v>70</v>
      </c>
      <c r="D334" t="s">
        <v>71</v>
      </c>
      <c r="E334" t="s">
        <v>72</v>
      </c>
      <c r="H334" s="23" t="e">
        <f>POWER(10,((E334-39.345)/-3.8067))</f>
        <v>#VALUE!</v>
      </c>
      <c r="I334" s="23" t="e">
        <f t="shared" ref="I334" si="293">AVERAGE(H334:H335)</f>
        <v>#VALUE!</v>
      </c>
      <c r="J334" s="23" t="e">
        <f t="shared" ref="J334" si="294">STDEV(H334:H335)</f>
        <v>#VALUE!</v>
      </c>
      <c r="K334">
        <v>3</v>
      </c>
      <c r="L334">
        <v>39</v>
      </c>
    </row>
    <row r="335" spans="1:12" x14ac:dyDescent="0.2">
      <c r="A335" t="s">
        <v>134</v>
      </c>
      <c r="B335" t="s">
        <v>1167</v>
      </c>
      <c r="C335" t="s">
        <v>70</v>
      </c>
      <c r="D335" t="s">
        <v>71</v>
      </c>
      <c r="E335" t="s">
        <v>72</v>
      </c>
      <c r="H335" s="23" t="e">
        <f>POWER(10,((E335-39.345)/-3.8067))</f>
        <v>#VALUE!</v>
      </c>
      <c r="K335">
        <v>3</v>
      </c>
      <c r="L335">
        <v>39</v>
      </c>
    </row>
    <row r="336" spans="1:12" x14ac:dyDescent="0.2">
      <c r="A336" t="s">
        <v>174</v>
      </c>
      <c r="B336" t="s">
        <v>1168</v>
      </c>
      <c r="C336" t="s">
        <v>70</v>
      </c>
      <c r="D336" t="s">
        <v>71</v>
      </c>
      <c r="E336" t="s">
        <v>72</v>
      </c>
      <c r="H336" s="23" t="e">
        <f>POWER(10,((E336-39.345)/-3.8067))</f>
        <v>#VALUE!</v>
      </c>
      <c r="I336" s="23" t="e">
        <f t="shared" ref="I336" si="295">AVERAGE(H336:H337)</f>
        <v>#VALUE!</v>
      </c>
      <c r="J336" s="23" t="e">
        <f t="shared" ref="J336" si="296">STDEV(H336:H337)</f>
        <v>#VALUE!</v>
      </c>
      <c r="K336">
        <v>3</v>
      </c>
      <c r="L336">
        <v>39</v>
      </c>
    </row>
    <row r="337" spans="1:12" x14ac:dyDescent="0.2">
      <c r="A337" t="s">
        <v>204</v>
      </c>
      <c r="B337" t="s">
        <v>1168</v>
      </c>
      <c r="C337" t="s">
        <v>70</v>
      </c>
      <c r="D337" t="s">
        <v>71</v>
      </c>
      <c r="E337" t="s">
        <v>72</v>
      </c>
      <c r="H337" s="23" t="e">
        <f>POWER(10,((E337-39.345)/-3.8067))</f>
        <v>#VALUE!</v>
      </c>
      <c r="K337">
        <v>3</v>
      </c>
      <c r="L337">
        <v>39</v>
      </c>
    </row>
    <row r="338" spans="1:12" x14ac:dyDescent="0.2">
      <c r="A338" t="s">
        <v>244</v>
      </c>
      <c r="B338" t="s">
        <v>1169</v>
      </c>
      <c r="C338" t="s">
        <v>70</v>
      </c>
      <c r="D338" t="s">
        <v>71</v>
      </c>
      <c r="E338" t="s">
        <v>72</v>
      </c>
      <c r="H338" s="23" t="e">
        <f>POWER(10,((E338-39.345)/-3.8067))</f>
        <v>#VALUE!</v>
      </c>
      <c r="I338" s="23" t="e">
        <f t="shared" ref="I338" si="297">AVERAGE(H338:H339)</f>
        <v>#VALUE!</v>
      </c>
      <c r="J338" s="23" t="e">
        <f t="shared" ref="J338" si="298">STDEV(H338:H339)</f>
        <v>#VALUE!</v>
      </c>
      <c r="K338">
        <v>3</v>
      </c>
      <c r="L338">
        <v>39</v>
      </c>
    </row>
    <row r="339" spans="1:12" x14ac:dyDescent="0.2">
      <c r="A339" t="s">
        <v>275</v>
      </c>
      <c r="B339" t="s">
        <v>1169</v>
      </c>
      <c r="C339" t="s">
        <v>70</v>
      </c>
      <c r="D339" t="s">
        <v>71</v>
      </c>
      <c r="E339" t="s">
        <v>72</v>
      </c>
      <c r="H339" s="23" t="e">
        <f>POWER(10,((E339-39.345)/-3.8067))</f>
        <v>#VALUE!</v>
      </c>
      <c r="K339">
        <v>3</v>
      </c>
      <c r="L339">
        <v>39</v>
      </c>
    </row>
    <row r="340" spans="1:12" x14ac:dyDescent="0.2">
      <c r="A340" t="s">
        <v>315</v>
      </c>
      <c r="B340" t="s">
        <v>1170</v>
      </c>
      <c r="C340" t="s">
        <v>70</v>
      </c>
      <c r="D340" t="s">
        <v>71</v>
      </c>
      <c r="E340" s="1">
        <v>35.905284999999999</v>
      </c>
      <c r="F340" s="1">
        <v>35.453895568847656</v>
      </c>
      <c r="G340" s="1">
        <v>0.63835817575454712</v>
      </c>
      <c r="H340" s="23">
        <f>POWER(10,((E340-39.345)/-3.8067))</f>
        <v>8.0093076751730905</v>
      </c>
      <c r="I340" s="23">
        <f t="shared" ref="I340" si="299">AVERAGE(H340:H341)</f>
        <v>10.91849200362638</v>
      </c>
      <c r="J340" s="23">
        <f t="shared" ref="J340" si="300">STDEV(H340:H341)</f>
        <v>4.1142079327418992</v>
      </c>
      <c r="K340">
        <v>3</v>
      </c>
      <c r="L340">
        <v>33</v>
      </c>
    </row>
    <row r="341" spans="1:12" x14ac:dyDescent="0.2">
      <c r="A341" t="s">
        <v>346</v>
      </c>
      <c r="B341" t="s">
        <v>1170</v>
      </c>
      <c r="C341" t="s">
        <v>70</v>
      </c>
      <c r="D341" t="s">
        <v>71</v>
      </c>
      <c r="E341" s="1">
        <v>35.002510000000001</v>
      </c>
      <c r="F341" s="1">
        <v>35.453895568847656</v>
      </c>
      <c r="G341" s="1">
        <v>0.63835817575454712</v>
      </c>
      <c r="H341" s="23">
        <f>POWER(10,((E341-39.345)/-3.8067))</f>
        <v>13.827676332079667</v>
      </c>
      <c r="K341">
        <v>3</v>
      </c>
      <c r="L341">
        <v>32</v>
      </c>
    </row>
    <row r="342" spans="1:12" x14ac:dyDescent="0.2">
      <c r="A342" t="s">
        <v>386</v>
      </c>
      <c r="B342" t="s">
        <v>1171</v>
      </c>
      <c r="C342" t="s">
        <v>70</v>
      </c>
      <c r="D342" t="s">
        <v>71</v>
      </c>
      <c r="E342" t="s">
        <v>72</v>
      </c>
      <c r="H342" s="23" t="e">
        <f>POWER(10,((E342-39.345)/-3.8067))</f>
        <v>#VALUE!</v>
      </c>
      <c r="I342" s="23" t="e">
        <f t="shared" ref="I342" si="301">AVERAGE(H342:H343)</f>
        <v>#VALUE!</v>
      </c>
      <c r="J342" s="23" t="e">
        <f t="shared" ref="J342" si="302">STDEV(H342:H343)</f>
        <v>#VALUE!</v>
      </c>
      <c r="K342">
        <v>3</v>
      </c>
      <c r="L342">
        <v>39</v>
      </c>
    </row>
    <row r="343" spans="1:12" x14ac:dyDescent="0.2">
      <c r="A343" t="s">
        <v>417</v>
      </c>
      <c r="B343" t="s">
        <v>1171</v>
      </c>
      <c r="C343" t="s">
        <v>70</v>
      </c>
      <c r="D343" t="s">
        <v>71</v>
      </c>
      <c r="E343" t="s">
        <v>72</v>
      </c>
      <c r="H343" s="23" t="e">
        <f>POWER(10,((E343-39.345)/-3.8067))</f>
        <v>#VALUE!</v>
      </c>
      <c r="K343">
        <v>3</v>
      </c>
      <c r="L343">
        <v>39</v>
      </c>
    </row>
    <row r="344" spans="1:12" x14ac:dyDescent="0.2">
      <c r="A344" t="s">
        <v>457</v>
      </c>
      <c r="B344" t="s">
        <v>1172</v>
      </c>
      <c r="C344" t="s">
        <v>70</v>
      </c>
      <c r="D344" t="s">
        <v>71</v>
      </c>
      <c r="E344" s="1">
        <v>34.186996000000001</v>
      </c>
      <c r="F344" s="1">
        <v>34.532428741455078</v>
      </c>
      <c r="G344" s="1">
        <v>0.48851501941680908</v>
      </c>
      <c r="H344" s="23">
        <f>POWER(10,((E344-39.345)/-3.8067))</f>
        <v>22.645422574720548</v>
      </c>
      <c r="I344" s="23">
        <f t="shared" ref="I344" si="303">AVERAGE(H344:H345)</f>
        <v>18.777993825019916</v>
      </c>
      <c r="J344" s="23">
        <f t="shared" ref="J344" si="304">STDEV(H344:H345)</f>
        <v>5.4693701893382594</v>
      </c>
      <c r="K344">
        <v>3</v>
      </c>
      <c r="L344">
        <v>31</v>
      </c>
    </row>
    <row r="345" spans="1:12" x14ac:dyDescent="0.2">
      <c r="A345" t="s">
        <v>488</v>
      </c>
      <c r="B345" t="s">
        <v>1172</v>
      </c>
      <c r="C345" t="s">
        <v>70</v>
      </c>
      <c r="D345" t="s">
        <v>71</v>
      </c>
      <c r="E345" s="1">
        <v>34.877859999999998</v>
      </c>
      <c r="F345" s="1">
        <v>34.532428741455078</v>
      </c>
      <c r="G345" s="1">
        <v>0.48851501941680908</v>
      </c>
      <c r="H345" s="23">
        <f>POWER(10,((E345-39.345)/-3.8067))</f>
        <v>14.910565075319283</v>
      </c>
      <c r="K345">
        <v>3</v>
      </c>
      <c r="L345">
        <v>32</v>
      </c>
    </row>
    <row r="346" spans="1:12" x14ac:dyDescent="0.2">
      <c r="A346" t="s">
        <v>527</v>
      </c>
      <c r="B346" t="s">
        <v>1173</v>
      </c>
      <c r="C346" t="s">
        <v>70</v>
      </c>
      <c r="D346" t="s">
        <v>71</v>
      </c>
      <c r="E346" t="s">
        <v>72</v>
      </c>
      <c r="H346" s="23" t="e">
        <f>POWER(10,((E346-39.345)/-3.8067))</f>
        <v>#VALUE!</v>
      </c>
      <c r="I346" s="23" t="e">
        <f t="shared" ref="I346" si="305">AVERAGE(H346:H347)</f>
        <v>#VALUE!</v>
      </c>
      <c r="J346" s="23" t="e">
        <f t="shared" ref="J346" si="306">STDEV(H346:H347)</f>
        <v>#VALUE!</v>
      </c>
      <c r="K346">
        <v>3</v>
      </c>
      <c r="L346">
        <v>39</v>
      </c>
    </row>
    <row r="347" spans="1:12" x14ac:dyDescent="0.2">
      <c r="A347" t="s">
        <v>558</v>
      </c>
      <c r="B347" t="s">
        <v>1173</v>
      </c>
      <c r="C347" t="s">
        <v>70</v>
      </c>
      <c r="D347" t="s">
        <v>71</v>
      </c>
      <c r="E347" t="s">
        <v>72</v>
      </c>
      <c r="H347" s="23" t="e">
        <f>POWER(10,((E347-39.345)/-3.8067))</f>
        <v>#VALUE!</v>
      </c>
      <c r="K347">
        <v>3</v>
      </c>
      <c r="L347">
        <v>39</v>
      </c>
    </row>
    <row r="348" spans="1:12" x14ac:dyDescent="0.2">
      <c r="A348" t="s">
        <v>597</v>
      </c>
      <c r="B348" t="s">
        <v>1174</v>
      </c>
      <c r="C348" t="s">
        <v>70</v>
      </c>
      <c r="D348" t="s">
        <v>71</v>
      </c>
      <c r="E348" t="s">
        <v>72</v>
      </c>
      <c r="H348" s="23" t="e">
        <f>POWER(10,((E348-39.345)/-3.8067))</f>
        <v>#VALUE!</v>
      </c>
      <c r="I348" s="23" t="e">
        <f t="shared" ref="I348" si="307">AVERAGE(H348:H349)</f>
        <v>#VALUE!</v>
      </c>
      <c r="J348" s="23" t="e">
        <f t="shared" ref="J348" si="308">STDEV(H348:H349)</f>
        <v>#VALUE!</v>
      </c>
      <c r="K348">
        <v>3</v>
      </c>
      <c r="L348">
        <v>39</v>
      </c>
    </row>
    <row r="349" spans="1:12" x14ac:dyDescent="0.2">
      <c r="A349" t="s">
        <v>627</v>
      </c>
      <c r="B349" t="s">
        <v>1174</v>
      </c>
      <c r="C349" t="s">
        <v>70</v>
      </c>
      <c r="D349" t="s">
        <v>71</v>
      </c>
      <c r="E349" t="s">
        <v>72</v>
      </c>
      <c r="H349" s="23" t="e">
        <f>POWER(10,((E349-39.345)/-3.8067))</f>
        <v>#VALUE!</v>
      </c>
      <c r="K349">
        <v>3</v>
      </c>
      <c r="L349">
        <v>39</v>
      </c>
    </row>
    <row r="350" spans="1:12" x14ac:dyDescent="0.2">
      <c r="A350" t="s">
        <v>104</v>
      </c>
      <c r="B350" t="s">
        <v>1175</v>
      </c>
      <c r="C350" t="s">
        <v>70</v>
      </c>
      <c r="D350" t="s">
        <v>71</v>
      </c>
      <c r="E350" t="s">
        <v>72</v>
      </c>
      <c r="H350" s="23" t="e">
        <f>POWER(10,((E350-39.345)/-3.8067))</f>
        <v>#VALUE!</v>
      </c>
      <c r="I350" s="23" t="e">
        <f t="shared" ref="I350" si="309">AVERAGE(H350:H351)</f>
        <v>#VALUE!</v>
      </c>
      <c r="J350" s="23" t="e">
        <f t="shared" ref="J350" si="310">STDEV(H350:H351)</f>
        <v>#VALUE!</v>
      </c>
      <c r="K350">
        <v>3</v>
      </c>
      <c r="L350">
        <v>39</v>
      </c>
    </row>
    <row r="351" spans="1:12" x14ac:dyDescent="0.2">
      <c r="A351" t="s">
        <v>135</v>
      </c>
      <c r="B351" t="s">
        <v>1175</v>
      </c>
      <c r="C351" t="s">
        <v>70</v>
      </c>
      <c r="D351" t="s">
        <v>71</v>
      </c>
      <c r="E351" t="s">
        <v>72</v>
      </c>
      <c r="H351" s="23" t="e">
        <f>POWER(10,((E351-39.345)/-3.8067))</f>
        <v>#VALUE!</v>
      </c>
      <c r="K351">
        <v>3</v>
      </c>
      <c r="L351">
        <v>39</v>
      </c>
    </row>
    <row r="352" spans="1:12" x14ac:dyDescent="0.2">
      <c r="A352" t="s">
        <v>175</v>
      </c>
      <c r="B352" t="s">
        <v>1176</v>
      </c>
      <c r="C352" t="s">
        <v>70</v>
      </c>
      <c r="D352" t="s">
        <v>71</v>
      </c>
      <c r="E352" t="s">
        <v>72</v>
      </c>
      <c r="H352" s="23" t="e">
        <f>POWER(10,((E352-39.345)/-3.8067))</f>
        <v>#VALUE!</v>
      </c>
      <c r="I352" s="23" t="e">
        <f t="shared" ref="I352" si="311">AVERAGE(H352:H353)</f>
        <v>#VALUE!</v>
      </c>
      <c r="J352" s="23" t="e">
        <f t="shared" ref="J352" si="312">STDEV(H352:H353)</f>
        <v>#VALUE!</v>
      </c>
      <c r="K352">
        <v>3</v>
      </c>
      <c r="L352">
        <v>39</v>
      </c>
    </row>
    <row r="353" spans="1:12" x14ac:dyDescent="0.2">
      <c r="A353" t="s">
        <v>205</v>
      </c>
      <c r="B353" t="s">
        <v>1176</v>
      </c>
      <c r="C353" t="s">
        <v>70</v>
      </c>
      <c r="D353" t="s">
        <v>71</v>
      </c>
      <c r="E353" t="s">
        <v>72</v>
      </c>
      <c r="H353" s="23" t="e">
        <f>POWER(10,((E353-39.345)/-3.8067))</f>
        <v>#VALUE!</v>
      </c>
      <c r="K353">
        <v>3</v>
      </c>
      <c r="L353">
        <v>39</v>
      </c>
    </row>
    <row r="354" spans="1:12" x14ac:dyDescent="0.2">
      <c r="A354" t="s">
        <v>245</v>
      </c>
      <c r="B354" t="s">
        <v>246</v>
      </c>
      <c r="C354" t="s">
        <v>70</v>
      </c>
      <c r="D354" t="s">
        <v>71</v>
      </c>
      <c r="E354" t="s">
        <v>72</v>
      </c>
      <c r="H354" s="23" t="e">
        <f>POWER(10,((E354-39.345)/-3.8067))</f>
        <v>#VALUE!</v>
      </c>
      <c r="I354" s="23" t="e">
        <f t="shared" ref="I354" si="313">AVERAGE(H354:H355)</f>
        <v>#VALUE!</v>
      </c>
      <c r="J354" s="23" t="e">
        <f t="shared" ref="J354" si="314">STDEV(H354:H355)</f>
        <v>#VALUE!</v>
      </c>
      <c r="K354">
        <v>3</v>
      </c>
      <c r="L354">
        <v>39</v>
      </c>
    </row>
    <row r="355" spans="1:12" x14ac:dyDescent="0.2">
      <c r="A355" t="s">
        <v>276</v>
      </c>
      <c r="B355" t="s">
        <v>246</v>
      </c>
      <c r="C355" t="s">
        <v>70</v>
      </c>
      <c r="D355" t="s">
        <v>71</v>
      </c>
      <c r="E355" t="s">
        <v>72</v>
      </c>
      <c r="H355" s="23" t="e">
        <f>POWER(10,((E355-39.345)/-3.8067))</f>
        <v>#VALUE!</v>
      </c>
      <c r="K355">
        <v>3</v>
      </c>
      <c r="L355">
        <v>39</v>
      </c>
    </row>
    <row r="356" spans="1:12" x14ac:dyDescent="0.2">
      <c r="A356" t="s">
        <v>316</v>
      </c>
      <c r="B356" t="s">
        <v>317</v>
      </c>
      <c r="C356" t="s">
        <v>70</v>
      </c>
      <c r="D356" t="s">
        <v>71</v>
      </c>
      <c r="E356" t="s">
        <v>72</v>
      </c>
      <c r="H356" s="23" t="e">
        <f>POWER(10,((E356-39.345)/-3.8067))</f>
        <v>#VALUE!</v>
      </c>
      <c r="I356" s="23" t="e">
        <f t="shared" ref="I356" si="315">AVERAGE(H356:H357)</f>
        <v>#VALUE!</v>
      </c>
      <c r="J356" s="23" t="e">
        <f t="shared" ref="J356" si="316">STDEV(H356:H357)</f>
        <v>#VALUE!</v>
      </c>
      <c r="K356">
        <v>3</v>
      </c>
      <c r="L356">
        <v>39</v>
      </c>
    </row>
    <row r="357" spans="1:12" x14ac:dyDescent="0.2">
      <c r="A357" t="s">
        <v>347</v>
      </c>
      <c r="B357" t="s">
        <v>317</v>
      </c>
      <c r="C357" t="s">
        <v>70</v>
      </c>
      <c r="D357" t="s">
        <v>71</v>
      </c>
      <c r="E357" t="s">
        <v>72</v>
      </c>
      <c r="H357" s="23" t="e">
        <f>POWER(10,((E357-39.345)/-3.8067))</f>
        <v>#VALUE!</v>
      </c>
      <c r="K357">
        <v>3</v>
      </c>
      <c r="L357">
        <v>39</v>
      </c>
    </row>
    <row r="358" spans="1:12" x14ac:dyDescent="0.2">
      <c r="A358" t="s">
        <v>387</v>
      </c>
      <c r="B358" t="s">
        <v>388</v>
      </c>
      <c r="C358" t="s">
        <v>70</v>
      </c>
      <c r="D358" t="s">
        <v>71</v>
      </c>
      <c r="E358" t="s">
        <v>72</v>
      </c>
      <c r="H358" s="23" t="e">
        <f>POWER(10,((E358-39.345)/-3.8067))</f>
        <v>#VALUE!</v>
      </c>
      <c r="I358" s="23" t="e">
        <f t="shared" ref="I358" si="317">AVERAGE(H358:H359)</f>
        <v>#VALUE!</v>
      </c>
      <c r="J358" s="23" t="e">
        <f t="shared" ref="J358" si="318">STDEV(H358:H359)</f>
        <v>#VALUE!</v>
      </c>
      <c r="K358">
        <v>3</v>
      </c>
      <c r="L358">
        <v>39</v>
      </c>
    </row>
    <row r="359" spans="1:12" x14ac:dyDescent="0.2">
      <c r="A359" t="s">
        <v>418</v>
      </c>
      <c r="B359" t="s">
        <v>388</v>
      </c>
      <c r="C359" t="s">
        <v>70</v>
      </c>
      <c r="D359" t="s">
        <v>71</v>
      </c>
      <c r="E359" t="s">
        <v>72</v>
      </c>
      <c r="H359" s="23" t="e">
        <f>POWER(10,((E359-39.345)/-3.8067))</f>
        <v>#VALUE!</v>
      </c>
      <c r="K359">
        <v>3</v>
      </c>
      <c r="L359">
        <v>39</v>
      </c>
    </row>
    <row r="360" spans="1:12" x14ac:dyDescent="0.2">
      <c r="A360" t="s">
        <v>458</v>
      </c>
      <c r="B360" t="s">
        <v>459</v>
      </c>
      <c r="C360" t="s">
        <v>70</v>
      </c>
      <c r="D360" t="s">
        <v>71</v>
      </c>
      <c r="E360" t="s">
        <v>72</v>
      </c>
      <c r="H360" s="23" t="e">
        <f>POWER(10,((E360-39.345)/-3.8067))</f>
        <v>#VALUE!</v>
      </c>
      <c r="I360" s="23" t="e">
        <f t="shared" ref="I360" si="319">AVERAGE(H360:H361)</f>
        <v>#VALUE!</v>
      </c>
      <c r="J360" s="23" t="e">
        <f t="shared" ref="J360" si="320">STDEV(H360:H361)</f>
        <v>#VALUE!</v>
      </c>
      <c r="K360">
        <v>3</v>
      </c>
      <c r="L360">
        <v>39</v>
      </c>
    </row>
    <row r="361" spans="1:12" x14ac:dyDescent="0.2">
      <c r="A361" t="s">
        <v>489</v>
      </c>
      <c r="B361" t="s">
        <v>459</v>
      </c>
      <c r="C361" t="s">
        <v>70</v>
      </c>
      <c r="D361" t="s">
        <v>71</v>
      </c>
      <c r="E361" t="s">
        <v>72</v>
      </c>
      <c r="H361" s="23" t="e">
        <f>POWER(10,((E361-39.345)/-3.8067))</f>
        <v>#VALUE!</v>
      </c>
      <c r="K361">
        <v>3</v>
      </c>
      <c r="L361">
        <v>39</v>
      </c>
    </row>
    <row r="362" spans="1:12" x14ac:dyDescent="0.2">
      <c r="A362" t="s">
        <v>528</v>
      </c>
      <c r="B362" t="s">
        <v>529</v>
      </c>
      <c r="C362" t="s">
        <v>70</v>
      </c>
      <c r="D362" t="s">
        <v>71</v>
      </c>
      <c r="E362" t="s">
        <v>72</v>
      </c>
      <c r="H362" s="23" t="e">
        <f>POWER(10,((E362-39.345)/-3.8067))</f>
        <v>#VALUE!</v>
      </c>
      <c r="I362" s="23" t="e">
        <f t="shared" ref="I362" si="321">AVERAGE(H362:H363)</f>
        <v>#VALUE!</v>
      </c>
      <c r="J362" s="23" t="e">
        <f t="shared" ref="J362" si="322">STDEV(H362:H363)</f>
        <v>#VALUE!</v>
      </c>
      <c r="K362">
        <v>3</v>
      </c>
      <c r="L362">
        <v>39</v>
      </c>
    </row>
    <row r="363" spans="1:12" x14ac:dyDescent="0.2">
      <c r="A363" t="s">
        <v>559</v>
      </c>
      <c r="B363" t="s">
        <v>529</v>
      </c>
      <c r="C363" t="s">
        <v>70</v>
      </c>
      <c r="D363" t="s">
        <v>71</v>
      </c>
      <c r="E363" t="s">
        <v>72</v>
      </c>
      <c r="H363" s="23" t="e">
        <f>POWER(10,((E363-39.345)/-3.8067))</f>
        <v>#VALUE!</v>
      </c>
      <c r="K363">
        <v>3</v>
      </c>
      <c r="L363">
        <v>39</v>
      </c>
    </row>
    <row r="364" spans="1:12" x14ac:dyDescent="0.2">
      <c r="A364" t="s">
        <v>598</v>
      </c>
      <c r="B364" t="s">
        <v>599</v>
      </c>
      <c r="C364" t="s">
        <v>70</v>
      </c>
      <c r="D364" t="s">
        <v>71</v>
      </c>
      <c r="E364" s="1">
        <v>34.078139999999998</v>
      </c>
      <c r="F364" s="1">
        <v>34.078140258789062</v>
      </c>
      <c r="H364" s="23">
        <f>POWER(10,((E364-39.345)/-3.8067))</f>
        <v>24.186683742867654</v>
      </c>
      <c r="I364" s="23" t="e">
        <f t="shared" ref="I364" si="323">AVERAGE(H364:H365)</f>
        <v>#VALUE!</v>
      </c>
      <c r="J364" s="23" t="e">
        <f t="shared" ref="J364" si="324">STDEV(H364:H365)</f>
        <v>#VALUE!</v>
      </c>
      <c r="K364">
        <v>3</v>
      </c>
      <c r="L364">
        <v>31</v>
      </c>
    </row>
    <row r="365" spans="1:12" x14ac:dyDescent="0.2">
      <c r="A365" t="s">
        <v>628</v>
      </c>
      <c r="B365" t="s">
        <v>599</v>
      </c>
      <c r="C365" t="s">
        <v>70</v>
      </c>
      <c r="D365" t="s">
        <v>71</v>
      </c>
      <c r="E365" t="s">
        <v>72</v>
      </c>
      <c r="F365" s="1">
        <v>34.078140258789062</v>
      </c>
      <c r="H365" s="23" t="e">
        <f>POWER(10,((E365-39.345)/-3.8067))</f>
        <v>#VALUE!</v>
      </c>
      <c r="K365">
        <v>3</v>
      </c>
      <c r="L365">
        <v>39</v>
      </c>
    </row>
    <row r="366" spans="1:12" x14ac:dyDescent="0.2">
      <c r="A366" t="s">
        <v>105</v>
      </c>
      <c r="B366" t="s">
        <v>106</v>
      </c>
      <c r="C366" t="s">
        <v>70</v>
      </c>
      <c r="D366" t="s">
        <v>71</v>
      </c>
      <c r="E366" t="s">
        <v>72</v>
      </c>
      <c r="H366" s="23" t="e">
        <f>POWER(10,((E366-39.345)/-3.8067))</f>
        <v>#VALUE!</v>
      </c>
      <c r="I366" s="23" t="e">
        <f t="shared" ref="I366" si="325">AVERAGE(H366:H367)</f>
        <v>#VALUE!</v>
      </c>
      <c r="J366" s="23" t="e">
        <f t="shared" ref="J366" si="326">STDEV(H366:H367)</f>
        <v>#VALUE!</v>
      </c>
      <c r="K366">
        <v>3</v>
      </c>
      <c r="L366">
        <v>39</v>
      </c>
    </row>
    <row r="367" spans="1:12" x14ac:dyDescent="0.2">
      <c r="A367" t="s">
        <v>136</v>
      </c>
      <c r="B367" t="s">
        <v>106</v>
      </c>
      <c r="C367" t="s">
        <v>70</v>
      </c>
      <c r="D367" t="s">
        <v>71</v>
      </c>
      <c r="E367" t="s">
        <v>72</v>
      </c>
      <c r="H367" s="23" t="e">
        <f>POWER(10,((E367-39.345)/-3.8067))</f>
        <v>#VALUE!</v>
      </c>
      <c r="K367">
        <v>3</v>
      </c>
      <c r="L367">
        <v>39</v>
      </c>
    </row>
    <row r="368" spans="1:12" x14ac:dyDescent="0.2">
      <c r="A368" t="s">
        <v>176</v>
      </c>
      <c r="B368" t="s">
        <v>177</v>
      </c>
      <c r="C368" t="s">
        <v>70</v>
      </c>
      <c r="D368" t="s">
        <v>71</v>
      </c>
      <c r="E368" t="s">
        <v>72</v>
      </c>
      <c r="H368" s="23" t="e">
        <f>POWER(10,((E368-39.345)/-3.8067))</f>
        <v>#VALUE!</v>
      </c>
      <c r="I368" s="23" t="e">
        <f t="shared" ref="I368" si="327">AVERAGE(H368:H369)</f>
        <v>#VALUE!</v>
      </c>
      <c r="J368" s="23" t="e">
        <f t="shared" ref="J368" si="328">STDEV(H368:H369)</f>
        <v>#VALUE!</v>
      </c>
      <c r="K368">
        <v>3</v>
      </c>
      <c r="L368">
        <v>39</v>
      </c>
    </row>
    <row r="369" spans="1:12" x14ac:dyDescent="0.2">
      <c r="A369" t="s">
        <v>206</v>
      </c>
      <c r="B369" t="s">
        <v>177</v>
      </c>
      <c r="C369" t="s">
        <v>70</v>
      </c>
      <c r="D369" t="s">
        <v>71</v>
      </c>
      <c r="E369" t="s">
        <v>72</v>
      </c>
      <c r="H369" s="23" t="e">
        <f>POWER(10,((E369-39.345)/-3.8067))</f>
        <v>#VALUE!</v>
      </c>
      <c r="K369">
        <v>3</v>
      </c>
      <c r="L369">
        <v>39</v>
      </c>
    </row>
    <row r="370" spans="1:12" x14ac:dyDescent="0.2">
      <c r="A370" t="s">
        <v>247</v>
      </c>
      <c r="B370" t="s">
        <v>248</v>
      </c>
      <c r="C370" t="s">
        <v>70</v>
      </c>
      <c r="D370" t="s">
        <v>71</v>
      </c>
      <c r="E370" t="s">
        <v>72</v>
      </c>
      <c r="H370" s="23" t="e">
        <f>POWER(10,((E370-39.345)/-3.8067))</f>
        <v>#VALUE!</v>
      </c>
      <c r="I370" s="23" t="e">
        <f t="shared" ref="I370" si="329">AVERAGE(H370:H371)</f>
        <v>#VALUE!</v>
      </c>
      <c r="J370" s="23" t="e">
        <f t="shared" ref="J370" si="330">STDEV(H370:H371)</f>
        <v>#VALUE!</v>
      </c>
      <c r="K370">
        <v>3</v>
      </c>
      <c r="L370">
        <v>39</v>
      </c>
    </row>
    <row r="371" spans="1:12" x14ac:dyDescent="0.2">
      <c r="A371" t="s">
        <v>277</v>
      </c>
      <c r="B371" t="s">
        <v>248</v>
      </c>
      <c r="C371" t="s">
        <v>70</v>
      </c>
      <c r="D371" t="s">
        <v>71</v>
      </c>
      <c r="E371" t="s">
        <v>72</v>
      </c>
      <c r="H371" s="23" t="e">
        <f>POWER(10,((E371-39.345)/-3.8067))</f>
        <v>#VALUE!</v>
      </c>
      <c r="K371">
        <v>3</v>
      </c>
      <c r="L371">
        <v>39</v>
      </c>
    </row>
    <row r="372" spans="1:12" x14ac:dyDescent="0.2">
      <c r="A372" t="s">
        <v>318</v>
      </c>
      <c r="B372" t="s">
        <v>319</v>
      </c>
      <c r="C372" t="s">
        <v>70</v>
      </c>
      <c r="D372" t="s">
        <v>71</v>
      </c>
      <c r="E372" t="s">
        <v>72</v>
      </c>
      <c r="H372" s="23" t="e">
        <f>POWER(10,((E372-39.345)/-3.8067))</f>
        <v>#VALUE!</v>
      </c>
      <c r="I372" s="23" t="e">
        <f t="shared" ref="I372" si="331">AVERAGE(H372:H373)</f>
        <v>#VALUE!</v>
      </c>
      <c r="J372" s="23" t="e">
        <f t="shared" ref="J372" si="332">STDEV(H372:H373)</f>
        <v>#VALUE!</v>
      </c>
      <c r="K372">
        <v>3</v>
      </c>
      <c r="L372">
        <v>39</v>
      </c>
    </row>
    <row r="373" spans="1:12" x14ac:dyDescent="0.2">
      <c r="A373" t="s">
        <v>348</v>
      </c>
      <c r="B373" t="s">
        <v>319</v>
      </c>
      <c r="C373" t="s">
        <v>70</v>
      </c>
      <c r="D373" t="s">
        <v>71</v>
      </c>
      <c r="E373" t="s">
        <v>72</v>
      </c>
      <c r="H373" s="23" t="e">
        <f>POWER(10,((E373-39.345)/-3.8067))</f>
        <v>#VALUE!</v>
      </c>
      <c r="K373">
        <v>3</v>
      </c>
      <c r="L373">
        <v>39</v>
      </c>
    </row>
    <row r="374" spans="1:12" x14ac:dyDescent="0.2">
      <c r="A374" t="s">
        <v>389</v>
      </c>
      <c r="B374" t="s">
        <v>390</v>
      </c>
      <c r="C374" t="s">
        <v>70</v>
      </c>
      <c r="D374" t="s">
        <v>71</v>
      </c>
      <c r="E374" t="s">
        <v>72</v>
      </c>
      <c r="H374" s="23" t="e">
        <f>POWER(10,((E374-39.345)/-3.8067))</f>
        <v>#VALUE!</v>
      </c>
      <c r="I374" s="23" t="e">
        <f t="shared" ref="I374" si="333">AVERAGE(H374:H375)</f>
        <v>#VALUE!</v>
      </c>
      <c r="J374" s="23" t="e">
        <f t="shared" ref="J374" si="334">STDEV(H374:H375)</f>
        <v>#VALUE!</v>
      </c>
      <c r="K374">
        <v>3</v>
      </c>
      <c r="L374">
        <v>39</v>
      </c>
    </row>
    <row r="375" spans="1:12" x14ac:dyDescent="0.2">
      <c r="A375" t="s">
        <v>419</v>
      </c>
      <c r="B375" t="s">
        <v>390</v>
      </c>
      <c r="C375" t="s">
        <v>70</v>
      </c>
      <c r="D375" t="s">
        <v>71</v>
      </c>
      <c r="E375" t="s">
        <v>72</v>
      </c>
      <c r="H375" s="23" t="e">
        <f>POWER(10,((E375-39.345)/-3.8067))</f>
        <v>#VALUE!</v>
      </c>
      <c r="K375">
        <v>3</v>
      </c>
      <c r="L375">
        <v>39</v>
      </c>
    </row>
    <row r="376" spans="1:12" x14ac:dyDescent="0.2">
      <c r="A376" t="s">
        <v>460</v>
      </c>
      <c r="B376" t="s">
        <v>461</v>
      </c>
      <c r="C376" t="s">
        <v>70</v>
      </c>
      <c r="D376" t="s">
        <v>71</v>
      </c>
      <c r="E376" s="1">
        <v>34.646050000000002</v>
      </c>
      <c r="F376" s="1">
        <v>34.646049499511719</v>
      </c>
      <c r="H376" s="23">
        <f>POWER(10,((E376-39.345)/-3.8067))</f>
        <v>17.154946426089467</v>
      </c>
      <c r="I376" s="23" t="e">
        <f t="shared" ref="I376" si="335">AVERAGE(H376:H377)</f>
        <v>#VALUE!</v>
      </c>
      <c r="J376" s="23" t="e">
        <f t="shared" ref="J376" si="336">STDEV(H376:H377)</f>
        <v>#VALUE!</v>
      </c>
      <c r="K376">
        <v>3</v>
      </c>
      <c r="L376">
        <v>32</v>
      </c>
    </row>
    <row r="377" spans="1:12" x14ac:dyDescent="0.2">
      <c r="A377" t="s">
        <v>490</v>
      </c>
      <c r="B377" t="s">
        <v>461</v>
      </c>
      <c r="C377" t="s">
        <v>70</v>
      </c>
      <c r="D377" t="s">
        <v>71</v>
      </c>
      <c r="E377" t="s">
        <v>72</v>
      </c>
      <c r="F377" s="1">
        <v>34.646049499511719</v>
      </c>
      <c r="H377" s="23" t="e">
        <f>POWER(10,((E377-39.345)/-3.8067))</f>
        <v>#VALUE!</v>
      </c>
      <c r="K377">
        <v>3</v>
      </c>
      <c r="L377">
        <v>39</v>
      </c>
    </row>
    <row r="378" spans="1:12" x14ac:dyDescent="0.2">
      <c r="A378" t="s">
        <v>530</v>
      </c>
      <c r="B378" t="s">
        <v>531</v>
      </c>
      <c r="C378" t="s">
        <v>70</v>
      </c>
      <c r="D378" t="s">
        <v>71</v>
      </c>
      <c r="E378" t="s">
        <v>72</v>
      </c>
      <c r="H378" s="23" t="e">
        <f>POWER(10,((E378-39.345)/-3.8067))</f>
        <v>#VALUE!</v>
      </c>
      <c r="I378" s="23" t="e">
        <f t="shared" ref="I378" si="337">AVERAGE(H378:H379)</f>
        <v>#VALUE!</v>
      </c>
      <c r="J378" s="23" t="e">
        <f t="shared" ref="J378" si="338">STDEV(H378:H379)</f>
        <v>#VALUE!</v>
      </c>
      <c r="K378">
        <v>3</v>
      </c>
      <c r="L378">
        <v>39</v>
      </c>
    </row>
    <row r="379" spans="1:12" x14ac:dyDescent="0.2">
      <c r="A379" t="s">
        <v>560</v>
      </c>
      <c r="B379" t="s">
        <v>531</v>
      </c>
      <c r="C379" t="s">
        <v>70</v>
      </c>
      <c r="D379" t="s">
        <v>71</v>
      </c>
      <c r="E379" t="s">
        <v>72</v>
      </c>
      <c r="H379" s="23" t="e">
        <f>POWER(10,((E379-39.345)/-3.8067))</f>
        <v>#VALUE!</v>
      </c>
      <c r="K379">
        <v>3</v>
      </c>
      <c r="L379">
        <v>39</v>
      </c>
    </row>
    <row r="380" spans="1:12" x14ac:dyDescent="0.2">
      <c r="A380" t="s">
        <v>600</v>
      </c>
      <c r="B380" t="s">
        <v>601</v>
      </c>
      <c r="C380" t="s">
        <v>70</v>
      </c>
      <c r="D380" t="s">
        <v>71</v>
      </c>
      <c r="E380" s="1">
        <v>34.79027</v>
      </c>
      <c r="F380" s="1">
        <v>34.791160583496094</v>
      </c>
      <c r="G380" s="1">
        <v>1.2569875689223409E-3</v>
      </c>
      <c r="H380" s="23">
        <f>POWER(10,((E380-39.345)/-3.8067))</f>
        <v>15.721845830679475</v>
      </c>
      <c r="I380" s="23">
        <f t="shared" ref="I380" si="339">AVERAGE(H380:H381)</f>
        <v>15.713386679255592</v>
      </c>
      <c r="J380" s="23">
        <f t="shared" ref="J380" si="340">STDEV(H380:H381)</f>
        <v>1.1963046669824876E-2</v>
      </c>
      <c r="K380">
        <v>3</v>
      </c>
      <c r="L380">
        <v>32</v>
      </c>
    </row>
    <row r="381" spans="1:12" x14ac:dyDescent="0.2">
      <c r="A381" t="s">
        <v>629</v>
      </c>
      <c r="B381" t="s">
        <v>601</v>
      </c>
      <c r="C381" t="s">
        <v>70</v>
      </c>
      <c r="D381" t="s">
        <v>71</v>
      </c>
      <c r="E381" s="1">
        <v>34.792050000000003</v>
      </c>
      <c r="F381" s="1">
        <v>34.791160583496094</v>
      </c>
      <c r="G381" s="1">
        <v>1.2569875689223409E-3</v>
      </c>
      <c r="H381" s="23">
        <f>POWER(10,((E381-39.345)/-3.8067))</f>
        <v>15.704927527831707</v>
      </c>
      <c r="K381">
        <v>3</v>
      </c>
      <c r="L381">
        <v>31</v>
      </c>
    </row>
    <row r="382" spans="1:12" x14ac:dyDescent="0.2">
      <c r="A382" t="s">
        <v>107</v>
      </c>
      <c r="B382" t="s">
        <v>108</v>
      </c>
      <c r="C382" t="s">
        <v>70</v>
      </c>
      <c r="D382" t="s">
        <v>71</v>
      </c>
      <c r="E382" s="1">
        <v>33.519295</v>
      </c>
      <c r="F382" s="1">
        <v>33.508201599121094</v>
      </c>
      <c r="G382" s="1">
        <v>1.5690766274929047E-2</v>
      </c>
      <c r="H382" s="23">
        <f>POWER(10,((E382-39.345)/-3.8067))</f>
        <v>33.914229764197401</v>
      </c>
      <c r="I382" s="23">
        <f t="shared" ref="I382" si="341">AVERAGE(H382:H383)</f>
        <v>34.143366203095482</v>
      </c>
      <c r="J382" s="23">
        <f t="shared" ref="J382" si="342">STDEV(H382:H383)</f>
        <v>0.32404785952354515</v>
      </c>
      <c r="K382">
        <v>3</v>
      </c>
      <c r="L382">
        <v>30</v>
      </c>
    </row>
    <row r="383" spans="1:12" x14ac:dyDescent="0.2">
      <c r="A383" t="s">
        <v>137</v>
      </c>
      <c r="B383" t="s">
        <v>108</v>
      </c>
      <c r="C383" t="s">
        <v>70</v>
      </c>
      <c r="D383" t="s">
        <v>71</v>
      </c>
      <c r="E383" s="1">
        <v>33.497104999999998</v>
      </c>
      <c r="F383" s="1">
        <v>33.508201599121094</v>
      </c>
      <c r="G383" s="1">
        <v>1.5690766274929047E-2</v>
      </c>
      <c r="H383" s="23">
        <f>POWER(10,((E383-39.345)/-3.8067))</f>
        <v>34.37250264199357</v>
      </c>
      <c r="K383">
        <v>3</v>
      </c>
      <c r="L383">
        <v>30</v>
      </c>
    </row>
    <row r="384" spans="1:12" x14ac:dyDescent="0.2">
      <c r="A384" t="s">
        <v>178</v>
      </c>
      <c r="B384" t="s">
        <v>179</v>
      </c>
      <c r="C384" t="s">
        <v>70</v>
      </c>
      <c r="D384" t="s">
        <v>71</v>
      </c>
      <c r="E384" t="s">
        <v>72</v>
      </c>
      <c r="H384" s="23" t="e">
        <f>POWER(10,((E384-39.345)/-3.8067))</f>
        <v>#VALUE!</v>
      </c>
      <c r="I384" s="23" t="e">
        <f t="shared" ref="I384" si="343">AVERAGE(H384:H385)</f>
        <v>#VALUE!</v>
      </c>
      <c r="J384" s="23" t="e">
        <f t="shared" ref="J384" si="344">STDEV(H384:H385)</f>
        <v>#VALUE!</v>
      </c>
      <c r="K384">
        <v>3</v>
      </c>
      <c r="L384">
        <v>39</v>
      </c>
    </row>
    <row r="385" spans="1:12" x14ac:dyDescent="0.2">
      <c r="A385" t="s">
        <v>207</v>
      </c>
      <c r="B385" t="s">
        <v>179</v>
      </c>
      <c r="C385" t="s">
        <v>70</v>
      </c>
      <c r="D385" t="s">
        <v>71</v>
      </c>
      <c r="E385" t="s">
        <v>72</v>
      </c>
      <c r="H385" s="23" t="e">
        <f>POWER(10,((E385-39.345)/-3.8067))</f>
        <v>#VALUE!</v>
      </c>
      <c r="K385">
        <v>3</v>
      </c>
      <c r="L385">
        <v>39</v>
      </c>
    </row>
    <row r="386" spans="1:12" x14ac:dyDescent="0.2">
      <c r="A386" t="s">
        <v>249</v>
      </c>
      <c r="B386" t="s">
        <v>250</v>
      </c>
      <c r="C386" t="s">
        <v>70</v>
      </c>
      <c r="D386" t="s">
        <v>71</v>
      </c>
      <c r="E386" t="s">
        <v>72</v>
      </c>
      <c r="H386" s="23" t="e">
        <f>POWER(10,((E386-39.345)/-3.8067))</f>
        <v>#VALUE!</v>
      </c>
      <c r="I386" s="23" t="e">
        <f t="shared" ref="I386" si="345">AVERAGE(H386:H387)</f>
        <v>#VALUE!</v>
      </c>
      <c r="J386" s="23" t="e">
        <f t="shared" ref="J386" si="346">STDEV(H386:H387)</f>
        <v>#VALUE!</v>
      </c>
      <c r="K386">
        <v>3</v>
      </c>
      <c r="L386">
        <v>39</v>
      </c>
    </row>
    <row r="387" spans="1:12" x14ac:dyDescent="0.2">
      <c r="A387" t="s">
        <v>278</v>
      </c>
      <c r="B387" t="s">
        <v>250</v>
      </c>
      <c r="C387" t="s">
        <v>70</v>
      </c>
      <c r="D387" t="s">
        <v>71</v>
      </c>
      <c r="E387" t="s">
        <v>72</v>
      </c>
      <c r="H387" s="23" t="e">
        <f>POWER(10,((E387-39.345)/-3.8067))</f>
        <v>#VALUE!</v>
      </c>
      <c r="K387">
        <v>3</v>
      </c>
      <c r="L387">
        <v>39</v>
      </c>
    </row>
    <row r="388" spans="1:12" x14ac:dyDescent="0.2">
      <c r="A388" t="s">
        <v>320</v>
      </c>
      <c r="B388" t="s">
        <v>321</v>
      </c>
      <c r="C388" t="s">
        <v>70</v>
      </c>
      <c r="D388" t="s">
        <v>71</v>
      </c>
      <c r="E388" s="1">
        <v>34.614727000000002</v>
      </c>
      <c r="F388" s="1">
        <v>34.433364868164062</v>
      </c>
      <c r="G388" s="1">
        <v>0.25648212432861328</v>
      </c>
      <c r="H388" s="23">
        <f>POWER(10,((E388-39.345)/-3.8067))</f>
        <v>17.483072273530446</v>
      </c>
      <c r="I388" s="23">
        <f t="shared" ref="I388" si="347">AVERAGE(H388:H389)</f>
        <v>19.627637829666313</v>
      </c>
      <c r="J388" s="23">
        <f t="shared" ref="J388" si="348">STDEV(H388:H389)</f>
        <v>3.0328736948855761</v>
      </c>
      <c r="K388">
        <v>3</v>
      </c>
      <c r="L388">
        <v>31</v>
      </c>
    </row>
    <row r="389" spans="1:12" x14ac:dyDescent="0.2">
      <c r="A389" t="s">
        <v>349</v>
      </c>
      <c r="B389" t="s">
        <v>321</v>
      </c>
      <c r="C389" t="s">
        <v>70</v>
      </c>
      <c r="D389" t="s">
        <v>71</v>
      </c>
      <c r="E389" s="1">
        <v>34.252006999999999</v>
      </c>
      <c r="F389" s="1">
        <v>34.433364868164062</v>
      </c>
      <c r="G389" s="1">
        <v>0.25648212432861328</v>
      </c>
      <c r="H389" s="23">
        <f>POWER(10,((E389-39.345)/-3.8067))</f>
        <v>21.772203385802182</v>
      </c>
      <c r="K389">
        <v>3</v>
      </c>
      <c r="L389">
        <v>31</v>
      </c>
    </row>
    <row r="390" spans="1:12" x14ac:dyDescent="0.2">
      <c r="A390" t="s">
        <v>391</v>
      </c>
      <c r="B390" t="s">
        <v>392</v>
      </c>
      <c r="C390" t="s">
        <v>70</v>
      </c>
      <c r="D390" t="s">
        <v>71</v>
      </c>
      <c r="E390" t="s">
        <v>72</v>
      </c>
      <c r="H390" s="23" t="e">
        <f>POWER(10,((E390-39.345)/-3.8067))</f>
        <v>#VALUE!</v>
      </c>
      <c r="I390" s="23" t="e">
        <f t="shared" ref="I390" si="349">AVERAGE(H390:H391)</f>
        <v>#VALUE!</v>
      </c>
      <c r="J390" s="23" t="e">
        <f t="shared" ref="J390" si="350">STDEV(H390:H391)</f>
        <v>#VALUE!</v>
      </c>
      <c r="K390">
        <v>3</v>
      </c>
      <c r="L390">
        <v>39</v>
      </c>
    </row>
    <row r="391" spans="1:12" x14ac:dyDescent="0.2">
      <c r="A391" t="s">
        <v>420</v>
      </c>
      <c r="B391" t="s">
        <v>392</v>
      </c>
      <c r="C391" t="s">
        <v>70</v>
      </c>
      <c r="D391" t="s">
        <v>71</v>
      </c>
      <c r="E391" t="s">
        <v>72</v>
      </c>
      <c r="H391" s="23" t="e">
        <f>POWER(10,((E391-39.345)/-3.8067))</f>
        <v>#VALUE!</v>
      </c>
      <c r="K391">
        <v>3</v>
      </c>
      <c r="L391">
        <v>39</v>
      </c>
    </row>
    <row r="392" spans="1:12" x14ac:dyDescent="0.2">
      <c r="A392" t="s">
        <v>462</v>
      </c>
      <c r="B392" t="s">
        <v>463</v>
      </c>
      <c r="C392" t="s">
        <v>70</v>
      </c>
      <c r="D392" t="s">
        <v>71</v>
      </c>
      <c r="E392" s="1">
        <v>21.301089999999999</v>
      </c>
      <c r="F392" s="1">
        <v>21.261928558349609</v>
      </c>
      <c r="G392" s="1">
        <v>5.5384330451488495E-2</v>
      </c>
      <c r="H392" s="23">
        <f>POWER(10,((E392-39.345)/-3.8067))</f>
        <v>54959.140168091668</v>
      </c>
      <c r="I392" s="23">
        <f t="shared" ref="I392" si="351">AVERAGE(H392:H393)</f>
        <v>56292.372301416559</v>
      </c>
      <c r="J392" s="23">
        <f t="shared" ref="J392" si="352">STDEV(H392:H393)</f>
        <v>1885.4749647396804</v>
      </c>
      <c r="K392">
        <v>3</v>
      </c>
      <c r="L392">
        <v>18</v>
      </c>
    </row>
    <row r="393" spans="1:12" x14ac:dyDescent="0.2">
      <c r="A393" t="s">
        <v>491</v>
      </c>
      <c r="B393" t="s">
        <v>463</v>
      </c>
      <c r="C393" t="s">
        <v>70</v>
      </c>
      <c r="D393" t="s">
        <v>71</v>
      </c>
      <c r="E393" s="1">
        <v>21.222764999999999</v>
      </c>
      <c r="F393" s="1">
        <v>21.261928558349609</v>
      </c>
      <c r="G393" s="1">
        <v>5.5384330451488495E-2</v>
      </c>
      <c r="H393" s="23">
        <f>POWER(10,((E393-39.345)/-3.8067))</f>
        <v>57625.604434741457</v>
      </c>
      <c r="K393">
        <v>3</v>
      </c>
      <c r="L393">
        <v>18</v>
      </c>
    </row>
    <row r="394" spans="1:12" x14ac:dyDescent="0.2">
      <c r="A394" t="s">
        <v>532</v>
      </c>
      <c r="B394" t="s">
        <v>533</v>
      </c>
      <c r="C394" t="s">
        <v>70</v>
      </c>
      <c r="D394" t="s">
        <v>71</v>
      </c>
      <c r="E394" t="s">
        <v>72</v>
      </c>
      <c r="F394" s="1">
        <v>23.47698974609375</v>
      </c>
      <c r="H394" s="23" t="e">
        <f>POWER(10,((E394-39.345)/-3.8067))</f>
        <v>#VALUE!</v>
      </c>
      <c r="I394" s="23" t="e">
        <f t="shared" ref="I394" si="353">AVERAGE(H394:H395)</f>
        <v>#VALUE!</v>
      </c>
      <c r="J394" s="23" t="e">
        <f t="shared" ref="J394" si="354">STDEV(H394:H395)</f>
        <v>#VALUE!</v>
      </c>
      <c r="K394">
        <v>3</v>
      </c>
      <c r="L394">
        <v>39</v>
      </c>
    </row>
    <row r="395" spans="1:12" x14ac:dyDescent="0.2">
      <c r="A395" t="s">
        <v>561</v>
      </c>
      <c r="B395" t="s">
        <v>533</v>
      </c>
      <c r="C395" t="s">
        <v>70</v>
      </c>
      <c r="D395" t="s">
        <v>71</v>
      </c>
      <c r="E395" s="1">
        <v>23.476990000000001</v>
      </c>
      <c r="F395" s="1">
        <v>23.47698974609375</v>
      </c>
      <c r="H395" s="23">
        <f>POWER(10,((E395-39.345)/-3.8067))</f>
        <v>14738.133394390587</v>
      </c>
      <c r="K395">
        <v>3</v>
      </c>
      <c r="L395">
        <v>20</v>
      </c>
    </row>
    <row r="396" spans="1:12" x14ac:dyDescent="0.2">
      <c r="A396" t="s">
        <v>602</v>
      </c>
      <c r="B396" t="s">
        <v>603</v>
      </c>
      <c r="C396" t="s">
        <v>70</v>
      </c>
      <c r="D396" t="s">
        <v>71</v>
      </c>
      <c r="E396" s="1">
        <v>6.8585969999999996</v>
      </c>
      <c r="F396" s="1">
        <v>6.8585968017578125</v>
      </c>
      <c r="H396" s="23">
        <f>POWER(10,((E396-39.345)/-3.8067))</f>
        <v>341984655.31160313</v>
      </c>
      <c r="I396" s="23" t="e">
        <f t="shared" ref="I396" si="355">AVERAGE(H396:H397)</f>
        <v>#VALUE!</v>
      </c>
      <c r="J396" s="23" t="e">
        <f t="shared" ref="J396" si="356">STDEV(H396:H397)</f>
        <v>#VALUE!</v>
      </c>
      <c r="K396">
        <v>3</v>
      </c>
      <c r="L396">
        <v>5</v>
      </c>
    </row>
    <row r="397" spans="1:12" x14ac:dyDescent="0.2">
      <c r="A397" t="s">
        <v>630</v>
      </c>
      <c r="B397" t="s">
        <v>603</v>
      </c>
      <c r="C397" t="s">
        <v>70</v>
      </c>
      <c r="D397" t="s">
        <v>71</v>
      </c>
      <c r="E397" t="s">
        <v>72</v>
      </c>
      <c r="F397" s="1">
        <v>6.8585968017578125</v>
      </c>
      <c r="H397" s="23" t="e">
        <f>POWER(10,((E397-39.345)/-3.8067))</f>
        <v>#VALUE!</v>
      </c>
      <c r="K397">
        <v>3</v>
      </c>
      <c r="L397">
        <v>39</v>
      </c>
    </row>
    <row r="398" spans="1:12" x14ac:dyDescent="0.2">
      <c r="A398" t="s">
        <v>109</v>
      </c>
      <c r="B398" t="s">
        <v>110</v>
      </c>
      <c r="C398" t="s">
        <v>70</v>
      </c>
      <c r="D398" t="s">
        <v>71</v>
      </c>
      <c r="E398" t="s">
        <v>72</v>
      </c>
      <c r="H398" s="23" t="e">
        <f>POWER(10,((E398-39.345)/-3.8067))</f>
        <v>#VALUE!</v>
      </c>
      <c r="I398" s="23" t="e">
        <f t="shared" ref="I398" si="357">AVERAGE(H398:H399)</f>
        <v>#VALUE!</v>
      </c>
      <c r="J398" s="23" t="e">
        <f t="shared" ref="J398" si="358">STDEV(H398:H399)</f>
        <v>#VALUE!</v>
      </c>
      <c r="K398">
        <v>3</v>
      </c>
      <c r="L398">
        <v>39</v>
      </c>
    </row>
    <row r="399" spans="1:12" x14ac:dyDescent="0.2">
      <c r="A399" t="s">
        <v>138</v>
      </c>
      <c r="B399" t="s">
        <v>110</v>
      </c>
      <c r="C399" t="s">
        <v>70</v>
      </c>
      <c r="D399" t="s">
        <v>71</v>
      </c>
      <c r="E399" t="s">
        <v>72</v>
      </c>
      <c r="H399" s="23" t="e">
        <f>POWER(10,((E399-39.345)/-3.8067))</f>
        <v>#VALUE!</v>
      </c>
      <c r="K399">
        <v>3</v>
      </c>
      <c r="L399">
        <v>39</v>
      </c>
    </row>
    <row r="400" spans="1:12" x14ac:dyDescent="0.2">
      <c r="A400" t="s">
        <v>180</v>
      </c>
      <c r="B400" t="s">
        <v>181</v>
      </c>
      <c r="C400" t="s">
        <v>70</v>
      </c>
      <c r="D400" t="s">
        <v>71</v>
      </c>
      <c r="E400" s="1">
        <v>20.645256</v>
      </c>
      <c r="F400" s="1">
        <v>21.160575866699219</v>
      </c>
      <c r="G400" s="1">
        <v>0.72877365350723267</v>
      </c>
      <c r="H400" s="23">
        <f>POWER(10,((E400-39.345)/-3.8067))</f>
        <v>81719.19130803975</v>
      </c>
      <c r="I400" s="23">
        <f t="shared" ref="I400" si="359">AVERAGE(H400:H401)</f>
        <v>62764.928189196144</v>
      </c>
      <c r="J400" s="23">
        <f t="shared" ref="J400" si="360">STDEV(H400:H401)</f>
        <v>26805.375967456792</v>
      </c>
      <c r="K400">
        <v>3</v>
      </c>
      <c r="L400">
        <v>18</v>
      </c>
    </row>
    <row r="401" spans="1:12" x14ac:dyDescent="0.2">
      <c r="A401" t="s">
        <v>208</v>
      </c>
      <c r="B401" t="s">
        <v>181</v>
      </c>
      <c r="C401" t="s">
        <v>70</v>
      </c>
      <c r="D401" t="s">
        <v>71</v>
      </c>
      <c r="E401" s="1">
        <v>21.675898</v>
      </c>
      <c r="F401" s="1">
        <v>21.160575866699219</v>
      </c>
      <c r="G401" s="1">
        <v>0.72877365350723267</v>
      </c>
      <c r="H401" s="23">
        <f>POWER(10,((E401-39.345)/-3.8067))</f>
        <v>43810.665070352537</v>
      </c>
      <c r="K401">
        <v>3</v>
      </c>
      <c r="L401">
        <v>18</v>
      </c>
    </row>
    <row r="402" spans="1:12" x14ac:dyDescent="0.2">
      <c r="A402" t="s">
        <v>251</v>
      </c>
      <c r="B402" t="s">
        <v>252</v>
      </c>
      <c r="C402" t="s">
        <v>70</v>
      </c>
      <c r="D402" t="s">
        <v>71</v>
      </c>
      <c r="E402" t="s">
        <v>72</v>
      </c>
      <c r="H402" s="23" t="e">
        <f>POWER(10,((E402-39.345)/-3.8067))</f>
        <v>#VALUE!</v>
      </c>
      <c r="I402" s="23" t="e">
        <f t="shared" ref="I402" si="361">AVERAGE(H402:H403)</f>
        <v>#VALUE!</v>
      </c>
      <c r="J402" s="23" t="e">
        <f t="shared" ref="J402" si="362">STDEV(H402:H403)</f>
        <v>#VALUE!</v>
      </c>
      <c r="K402">
        <v>3</v>
      </c>
      <c r="L402">
        <v>39</v>
      </c>
    </row>
    <row r="403" spans="1:12" x14ac:dyDescent="0.2">
      <c r="A403" t="s">
        <v>279</v>
      </c>
      <c r="B403" t="s">
        <v>252</v>
      </c>
      <c r="C403" t="s">
        <v>70</v>
      </c>
      <c r="D403" t="s">
        <v>71</v>
      </c>
      <c r="E403" t="s">
        <v>72</v>
      </c>
      <c r="H403" s="23" t="e">
        <f>POWER(10,((E403-39.345)/-3.8067))</f>
        <v>#VALUE!</v>
      </c>
      <c r="K403">
        <v>3</v>
      </c>
      <c r="L403">
        <v>39</v>
      </c>
    </row>
    <row r="404" spans="1:12" x14ac:dyDescent="0.2">
      <c r="A404" t="s">
        <v>322</v>
      </c>
      <c r="B404" t="s">
        <v>323</v>
      </c>
      <c r="C404" t="s">
        <v>70</v>
      </c>
      <c r="D404" t="s">
        <v>71</v>
      </c>
      <c r="E404" t="s">
        <v>72</v>
      </c>
      <c r="H404" s="23" t="e">
        <f>POWER(10,((E404-39.345)/-3.8067))</f>
        <v>#VALUE!</v>
      </c>
      <c r="I404" s="23" t="e">
        <f t="shared" ref="I404" si="363">AVERAGE(H404:H405)</f>
        <v>#VALUE!</v>
      </c>
      <c r="J404" s="23" t="e">
        <f t="shared" ref="J404" si="364">STDEV(H404:H405)</f>
        <v>#VALUE!</v>
      </c>
      <c r="K404">
        <v>3</v>
      </c>
      <c r="L404">
        <v>39</v>
      </c>
    </row>
    <row r="405" spans="1:12" x14ac:dyDescent="0.2">
      <c r="A405" t="s">
        <v>350</v>
      </c>
      <c r="B405" t="s">
        <v>323</v>
      </c>
      <c r="C405" t="s">
        <v>70</v>
      </c>
      <c r="D405" t="s">
        <v>71</v>
      </c>
      <c r="E405" t="s">
        <v>72</v>
      </c>
      <c r="H405" s="23" t="e">
        <f>POWER(10,((E405-39.345)/-3.8067))</f>
        <v>#VALUE!</v>
      </c>
      <c r="K405">
        <v>3</v>
      </c>
      <c r="L405">
        <v>39</v>
      </c>
    </row>
    <row r="406" spans="1:12" x14ac:dyDescent="0.2">
      <c r="A406" t="s">
        <v>393</v>
      </c>
      <c r="B406" t="s">
        <v>394</v>
      </c>
      <c r="C406" t="s">
        <v>70</v>
      </c>
      <c r="D406" t="s">
        <v>71</v>
      </c>
      <c r="E406" s="1">
        <v>35.421550000000003</v>
      </c>
      <c r="F406" s="1">
        <v>34.927577972412109</v>
      </c>
      <c r="G406" s="1">
        <v>0.69858300685882568</v>
      </c>
      <c r="H406" s="23">
        <f>POWER(10,((E406-39.345)/-3.8067))</f>
        <v>10.73172681581312</v>
      </c>
      <c r="I406" s="23">
        <f t="shared" ref="I406" si="365">AVERAGE(H406:H407)</f>
        <v>15.119522019807491</v>
      </c>
      <c r="J406" s="23">
        <f t="shared" ref="J406" si="366">STDEV(H406:H407)</f>
        <v>6.2052794864044563</v>
      </c>
      <c r="K406">
        <v>3</v>
      </c>
      <c r="L406">
        <v>32</v>
      </c>
    </row>
    <row r="407" spans="1:12" x14ac:dyDescent="0.2">
      <c r="A407" t="s">
        <v>421</v>
      </c>
      <c r="B407" t="s">
        <v>394</v>
      </c>
      <c r="C407" t="s">
        <v>70</v>
      </c>
      <c r="D407" t="s">
        <v>71</v>
      </c>
      <c r="E407" s="1">
        <v>34.433605</v>
      </c>
      <c r="F407" s="1">
        <v>34.927577972412109</v>
      </c>
      <c r="G407" s="1">
        <v>0.69858300685882568</v>
      </c>
      <c r="H407" s="23">
        <f>POWER(10,((E407-39.345)/-3.8067))</f>
        <v>19.507317223801859</v>
      </c>
      <c r="K407">
        <v>3</v>
      </c>
      <c r="L407">
        <v>31</v>
      </c>
    </row>
    <row r="408" spans="1:12" x14ac:dyDescent="0.2">
      <c r="A408" t="s">
        <v>464</v>
      </c>
      <c r="B408" t="s">
        <v>465</v>
      </c>
      <c r="C408" t="s">
        <v>70</v>
      </c>
      <c r="D408" t="s">
        <v>71</v>
      </c>
      <c r="E408" t="s">
        <v>72</v>
      </c>
      <c r="H408" s="23" t="e">
        <f>POWER(10,((E408-39.345)/-3.8067))</f>
        <v>#VALUE!</v>
      </c>
      <c r="I408" s="23" t="e">
        <f t="shared" ref="I408" si="367">AVERAGE(H408:H409)</f>
        <v>#VALUE!</v>
      </c>
      <c r="J408" s="23" t="e">
        <f t="shared" ref="J408" si="368">STDEV(H408:H409)</f>
        <v>#VALUE!</v>
      </c>
      <c r="K408">
        <v>3</v>
      </c>
      <c r="L408">
        <v>39</v>
      </c>
    </row>
    <row r="409" spans="1:12" x14ac:dyDescent="0.2">
      <c r="A409" t="s">
        <v>492</v>
      </c>
      <c r="B409" t="s">
        <v>465</v>
      </c>
      <c r="C409" t="s">
        <v>70</v>
      </c>
      <c r="D409" t="s">
        <v>71</v>
      </c>
      <c r="E409" t="s">
        <v>72</v>
      </c>
      <c r="H409" s="23" t="e">
        <f>POWER(10,((E409-39.345)/-3.8067))</f>
        <v>#VALUE!</v>
      </c>
      <c r="K409">
        <v>3</v>
      </c>
      <c r="L409">
        <v>39</v>
      </c>
    </row>
    <row r="410" spans="1:12" x14ac:dyDescent="0.2">
      <c r="A410" t="s">
        <v>534</v>
      </c>
      <c r="B410" t="s">
        <v>535</v>
      </c>
      <c r="C410" t="s">
        <v>70</v>
      </c>
      <c r="D410" t="s">
        <v>71</v>
      </c>
      <c r="E410" t="s">
        <v>72</v>
      </c>
      <c r="H410" s="23" t="e">
        <f>POWER(10,((E410-39.345)/-3.8067))</f>
        <v>#VALUE!</v>
      </c>
      <c r="I410" s="23" t="e">
        <f t="shared" ref="I410" si="369">AVERAGE(H410:H411)</f>
        <v>#VALUE!</v>
      </c>
      <c r="J410" s="23" t="e">
        <f t="shared" ref="J410" si="370">STDEV(H410:H411)</f>
        <v>#VALUE!</v>
      </c>
      <c r="K410">
        <v>3</v>
      </c>
      <c r="L410">
        <v>39</v>
      </c>
    </row>
    <row r="411" spans="1:12" x14ac:dyDescent="0.2">
      <c r="A411" t="s">
        <v>562</v>
      </c>
      <c r="B411" t="s">
        <v>535</v>
      </c>
      <c r="C411" t="s">
        <v>70</v>
      </c>
      <c r="D411" t="s">
        <v>71</v>
      </c>
      <c r="E411" t="s">
        <v>72</v>
      </c>
      <c r="H411" s="23" t="e">
        <f>POWER(10,((E411-39.345)/-3.8067))</f>
        <v>#VALUE!</v>
      </c>
      <c r="K411">
        <v>3</v>
      </c>
      <c r="L411">
        <v>39</v>
      </c>
    </row>
    <row r="412" spans="1:12" x14ac:dyDescent="0.2">
      <c r="A412" t="s">
        <v>604</v>
      </c>
      <c r="B412" t="s">
        <v>605</v>
      </c>
      <c r="C412" t="s">
        <v>70</v>
      </c>
      <c r="D412" t="s">
        <v>71</v>
      </c>
      <c r="E412" s="1">
        <v>36.553379999999997</v>
      </c>
      <c r="F412" s="1">
        <v>36.418800354003906</v>
      </c>
      <c r="G412" s="1">
        <v>0.19032572209835052</v>
      </c>
      <c r="H412" s="23">
        <f>POWER(10,((E412-39.345)/-3.8067))</f>
        <v>5.4118262034381468</v>
      </c>
      <c r="I412" s="23">
        <f t="shared" ref="I412" si="371">AVERAGE(H412:H413)</f>
        <v>5.890266666996717</v>
      </c>
      <c r="J412" s="23">
        <f t="shared" ref="J412" si="372">STDEV(H412:H413)</f>
        <v>0.67661699235260042</v>
      </c>
      <c r="K412">
        <v>3</v>
      </c>
      <c r="L412">
        <v>33</v>
      </c>
    </row>
    <row r="413" spans="1:12" x14ac:dyDescent="0.2">
      <c r="A413" t="s">
        <v>631</v>
      </c>
      <c r="B413" t="s">
        <v>605</v>
      </c>
      <c r="C413" t="s">
        <v>70</v>
      </c>
      <c r="D413" t="s">
        <v>71</v>
      </c>
      <c r="E413" s="1">
        <v>36.284218000000003</v>
      </c>
      <c r="F413" s="1">
        <v>36.418800354003906</v>
      </c>
      <c r="G413" s="1">
        <v>0.19032572209835052</v>
      </c>
      <c r="H413" s="23">
        <f>POWER(10,((E413-39.345)/-3.8067))</f>
        <v>6.3687071305552871</v>
      </c>
      <c r="K413">
        <v>3</v>
      </c>
      <c r="L413">
        <v>33</v>
      </c>
    </row>
    <row r="414" spans="1:12" x14ac:dyDescent="0.2">
      <c r="A414" t="s">
        <v>111</v>
      </c>
      <c r="B414" t="s">
        <v>112</v>
      </c>
      <c r="C414" t="s">
        <v>70</v>
      </c>
      <c r="D414" t="s">
        <v>71</v>
      </c>
      <c r="E414" s="1">
        <v>35.144570000000002</v>
      </c>
      <c r="F414" s="1">
        <v>35.144569396972656</v>
      </c>
      <c r="H414" s="23">
        <f>POWER(10,((E414-39.345)/-3.8067))</f>
        <v>12.689099214044008</v>
      </c>
      <c r="I414" s="23" t="e">
        <f>AVERAGE(H414:H415)</f>
        <v>#VALUE!</v>
      </c>
      <c r="J414" s="23" t="e">
        <f t="shared" ref="J414" si="373">STDEV(H414:H415)</f>
        <v>#VALUE!</v>
      </c>
      <c r="K414">
        <v>3</v>
      </c>
      <c r="L414">
        <v>32</v>
      </c>
    </row>
    <row r="415" spans="1:12" x14ac:dyDescent="0.2">
      <c r="A415" t="s">
        <v>139</v>
      </c>
      <c r="B415" t="s">
        <v>112</v>
      </c>
      <c r="C415" t="s">
        <v>70</v>
      </c>
      <c r="D415" t="s">
        <v>71</v>
      </c>
      <c r="E415" t="s">
        <v>72</v>
      </c>
      <c r="F415" s="1">
        <v>35.144569396972656</v>
      </c>
      <c r="H415" s="23" t="e">
        <f>POWER(10,((E415-39.345)/-3.8067))</f>
        <v>#VALUE!</v>
      </c>
      <c r="K415">
        <v>3</v>
      </c>
      <c r="L415">
        <v>39</v>
      </c>
    </row>
    <row r="416" spans="1:12" x14ac:dyDescent="0.2">
      <c r="A416" t="s">
        <v>182</v>
      </c>
      <c r="B416" t="s">
        <v>183</v>
      </c>
      <c r="C416" t="s">
        <v>70</v>
      </c>
      <c r="D416" t="s">
        <v>71</v>
      </c>
      <c r="E416" t="s">
        <v>72</v>
      </c>
      <c r="F416" s="1">
        <v>35.563877105712891</v>
      </c>
      <c r="H416" s="23" t="e">
        <f>POWER(10,((E416-39.345)/-3.8067))</f>
        <v>#VALUE!</v>
      </c>
      <c r="I416" s="23" t="e">
        <f t="shared" ref="I416" si="374">AVERAGE(H416:H417)</f>
        <v>#VALUE!</v>
      </c>
      <c r="J416" s="23" t="e">
        <f t="shared" ref="J416" si="375">STDEV(H416:H417)</f>
        <v>#VALUE!</v>
      </c>
      <c r="K416">
        <v>3</v>
      </c>
      <c r="L416">
        <v>39</v>
      </c>
    </row>
    <row r="417" spans="1:12" x14ac:dyDescent="0.2">
      <c r="A417" t="s">
        <v>209</v>
      </c>
      <c r="B417" t="s">
        <v>183</v>
      </c>
      <c r="C417" t="s">
        <v>70</v>
      </c>
      <c r="D417" t="s">
        <v>71</v>
      </c>
      <c r="E417" s="1">
        <v>35.563876999999998</v>
      </c>
      <c r="F417" s="1">
        <v>35.563877105712891</v>
      </c>
      <c r="H417" s="23">
        <f>POWER(10,((E417-39.345)/-3.8067))</f>
        <v>9.8464812237651298</v>
      </c>
      <c r="K417">
        <v>3</v>
      </c>
      <c r="L417">
        <v>32</v>
      </c>
    </row>
    <row r="418" spans="1:12" x14ac:dyDescent="0.2">
      <c r="A418" t="s">
        <v>253</v>
      </c>
      <c r="B418" t="s">
        <v>254</v>
      </c>
      <c r="C418" t="s">
        <v>70</v>
      </c>
      <c r="D418" t="s">
        <v>71</v>
      </c>
      <c r="E418" s="1">
        <v>36.367767000000001</v>
      </c>
      <c r="F418" s="1">
        <v>36.287910461425781</v>
      </c>
      <c r="G418" s="1">
        <v>0.11293197423219681</v>
      </c>
      <c r="H418" s="23">
        <f>POWER(10,((E418-39.345)/-3.8067))</f>
        <v>6.0548501120533285</v>
      </c>
      <c r="I418" s="23">
        <f t="shared" ref="I418" si="376">AVERAGE(H418:H419)</f>
        <v>6.3619070385569145</v>
      </c>
      <c r="J418" s="23">
        <f t="shared" ref="J418" si="377">STDEV(H418:H419)</f>
        <v>0.43424406988197067</v>
      </c>
      <c r="K418">
        <v>3</v>
      </c>
      <c r="L418">
        <v>33</v>
      </c>
    </row>
    <row r="419" spans="1:12" x14ac:dyDescent="0.2">
      <c r="A419" t="s">
        <v>280</v>
      </c>
      <c r="B419" t="s">
        <v>254</v>
      </c>
      <c r="C419" t="s">
        <v>70</v>
      </c>
      <c r="D419" t="s">
        <v>71</v>
      </c>
      <c r="E419" s="1">
        <v>36.208056999999997</v>
      </c>
      <c r="F419" s="1">
        <v>36.287910461425781</v>
      </c>
      <c r="G419" s="1">
        <v>0.11293197423219681</v>
      </c>
      <c r="H419" s="23">
        <f>POWER(10,((E419-39.345)/-3.8067))</f>
        <v>6.6689639650605015</v>
      </c>
      <c r="K419">
        <v>3</v>
      </c>
      <c r="L419">
        <v>33</v>
      </c>
    </row>
  </sheetData>
  <sortState ref="A330:L419">
    <sortCondition ref="B330:B419"/>
  </sortState>
  <conditionalFormatting sqref="F1:F1048576">
    <cfRule type="containsBlanks" dxfId="23" priority="1">
      <formula>LEN(TRIM(F1))=0</formula>
    </cfRule>
    <cfRule type="cellIs" dxfId="22" priority="2" operator="lessThan">
      <formula>20</formula>
    </cfRule>
    <cfRule type="cellIs" dxfId="21" priority="3" operator="lessThan">
      <formula>27</formula>
    </cfRule>
  </conditionalFormatting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Universal_P1</vt:lpstr>
      <vt:lpstr>Universal_P2</vt:lpstr>
      <vt:lpstr>Universal_P3</vt:lpstr>
      <vt:lpstr>Universal_P4</vt:lpstr>
      <vt:lpstr>Longum_P1</vt:lpstr>
      <vt:lpstr>Longum_P2</vt:lpstr>
      <vt:lpstr>Longum_P3</vt:lpstr>
      <vt:lpstr>Longum_P4</vt:lpstr>
      <vt:lpstr>Infantis_P1</vt:lpstr>
      <vt:lpstr>Infantis_P2</vt:lpstr>
      <vt:lpstr>Infantis_P3</vt:lpstr>
      <vt:lpstr>Infantis_P4</vt:lpstr>
      <vt:lpstr>Standards</vt:lpstr>
      <vt:lpstr>Summary</vt:lpstr>
      <vt:lpstr>Aus_babies_for_paper</vt:lpstr>
      <vt:lpstr>Singapore_for_paper</vt:lpstr>
      <vt:lpstr>Chinese_for_paper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2016-09-06T14:21:19Z</dcterms:created>
  <dcterms:modified xsi:type="dcterms:W3CDTF">2017-02-09T02:10:42Z</dcterms:modified>
</cp:coreProperties>
</file>