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plant biomass" sheetId="1" r:id="rId1"/>
    <sheet name="Tl" sheetId="2" r:id="rId2"/>
    <sheet name="root shoot ratio" sheetId="3" r:id="rId3"/>
  </sheets>
  <definedNames/>
  <calcPr fullCalcOnLoad="1"/>
</workbook>
</file>

<file path=xl/sharedStrings.xml><?xml version="1.0" encoding="utf-8"?>
<sst xmlns="http://schemas.openxmlformats.org/spreadsheetml/2006/main" count="314" uniqueCount="36">
  <si>
    <t>treatment</t>
  </si>
  <si>
    <t>root dry eight (g/plant)</t>
  </si>
  <si>
    <t>AV(g/plant)</t>
  </si>
  <si>
    <t>MSE</t>
  </si>
  <si>
    <t>root dry weight (mg/plant)</t>
  </si>
  <si>
    <t>CK (AV)</t>
  </si>
  <si>
    <t>TI(root)</t>
  </si>
  <si>
    <t>AV (mg/plant)</t>
  </si>
  <si>
    <t>shoot dry eight (g/plant)</t>
  </si>
  <si>
    <t>AV(mg/plant)</t>
  </si>
  <si>
    <t>shoot dry eight (mg/plant)</t>
  </si>
  <si>
    <t>CK(AV)</t>
  </si>
  <si>
    <r>
      <t>TI(shoot</t>
    </r>
    <r>
      <rPr>
        <sz val="12"/>
        <rFont val="宋体"/>
        <family val="0"/>
      </rPr>
      <t>）</t>
    </r>
  </si>
  <si>
    <t>AV(Tl)</t>
  </si>
  <si>
    <t>root/shoot</t>
  </si>
  <si>
    <t>AV(root/shoot)</t>
  </si>
  <si>
    <t>IdyII</t>
  </si>
  <si>
    <t>Harukaze</t>
  </si>
  <si>
    <t>AV average value</t>
  </si>
  <si>
    <t>treatment No.</t>
  </si>
  <si>
    <t>Ck,Cd concentration 0 µM</t>
  </si>
  <si>
    <t>Cd5,Cd concentration 5µM</t>
  </si>
  <si>
    <t>Cd10,Cd concentration 10µM</t>
  </si>
  <si>
    <t>Cd25,Cd concentration 25µM</t>
  </si>
  <si>
    <t>Cd50,Cd concentration 5µM</t>
  </si>
  <si>
    <t>Cd100,Cd concentration 100µM</t>
  </si>
  <si>
    <t>cultivar</t>
  </si>
  <si>
    <t>TI,tolerance index</t>
  </si>
  <si>
    <t>Replication</t>
  </si>
  <si>
    <t>CK</t>
  </si>
  <si>
    <t>Cd5</t>
  </si>
  <si>
    <t>Cd10</t>
  </si>
  <si>
    <t>Cd25</t>
  </si>
  <si>
    <t>Cd50</t>
  </si>
  <si>
    <t>Cd100</t>
  </si>
  <si>
    <t>Replicates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</si>
</sst>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  <numFmt numFmtId="187" formatCode="###0"/>
    <numFmt numFmtId="188" formatCode="####.00000"/>
    <numFmt numFmtId="189" formatCode="###0.00000"/>
    <numFmt numFmtId="190" formatCode="####.000"/>
    <numFmt numFmtId="191" formatCode="###0.000"/>
    <numFmt numFmtId="192" formatCode="0.0000_);[Red]\(0.0000\)"/>
    <numFmt numFmtId="193" formatCode="####.0000"/>
    <numFmt numFmtId="194" formatCode="###0.0000"/>
    <numFmt numFmtId="195" formatCode="####.000000"/>
    <numFmt numFmtId="196" formatCode="###0.000000"/>
    <numFmt numFmtId="197" formatCode="0.000000_ "/>
    <numFmt numFmtId="198" formatCode="0_);[Red]\(0\)"/>
    <numFmt numFmtId="199" formatCode="0_ "/>
    <numFmt numFmtId="200" formatCode="0.0_ "/>
    <numFmt numFmtId="201" formatCode="0.000E+00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63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58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76" fontId="0" fillId="0" borderId="0" xfId="0" applyNumberFormat="1" applyAlignment="1">
      <alignment/>
    </xf>
    <xf numFmtId="58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58" fontId="2" fillId="0" borderId="0" xfId="0" applyNumberFormat="1" applyFont="1" applyAlignment="1">
      <alignment/>
    </xf>
    <xf numFmtId="58" fontId="2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workbookViewId="0" topLeftCell="A1">
      <selection activeCell="O7" sqref="O7"/>
    </sheetView>
  </sheetViews>
  <sheetFormatPr defaultColWidth="9.00390625" defaultRowHeight="14.25"/>
  <cols>
    <col min="2" max="2" width="10.375" style="0" customWidth="1"/>
    <col min="4" max="4" width="11.375" style="0" customWidth="1"/>
    <col min="5" max="5" width="24.125" style="0" customWidth="1"/>
    <col min="6" max="6" width="18.375" style="0" customWidth="1"/>
    <col min="7" max="7" width="17.25390625" style="0" customWidth="1"/>
    <col min="8" max="8" width="21.625" style="0" customWidth="1"/>
    <col min="9" max="9" width="20.625" style="0" customWidth="1"/>
    <col min="10" max="10" width="14.50390625" style="0" customWidth="1"/>
    <col min="12" max="12" width="21.625" style="0" customWidth="1"/>
  </cols>
  <sheetData>
    <row r="1" spans="2:12" ht="15.75">
      <c r="B1" s="1" t="s">
        <v>19</v>
      </c>
      <c r="C1" s="15" t="s">
        <v>26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8</v>
      </c>
      <c r="J1" s="1" t="s">
        <v>9</v>
      </c>
      <c r="K1" s="1" t="s">
        <v>3</v>
      </c>
      <c r="L1" s="1" t="s">
        <v>10</v>
      </c>
    </row>
    <row r="2" spans="1:12" ht="15.75">
      <c r="A2" s="21" t="s">
        <v>28</v>
      </c>
      <c r="B2" s="1">
        <v>1</v>
      </c>
      <c r="C2" s="1" t="s">
        <v>16</v>
      </c>
      <c r="D2" s="12" t="s">
        <v>29</v>
      </c>
      <c r="E2" s="2">
        <v>0.018283333333333335</v>
      </c>
      <c r="F2" s="22">
        <f>AVERAGE(E2:E4)</f>
        <v>0.022505555555555556</v>
      </c>
      <c r="G2" s="22">
        <f>STDEV(E2:E4)/SQRT(3)</f>
        <v>0.0027676928039054695</v>
      </c>
      <c r="H2" s="3">
        <f aca="true" t="shared" si="0" ref="H2:H37">E2*1000</f>
        <v>18.283333333333335</v>
      </c>
      <c r="I2" s="2">
        <v>0.10333333333333333</v>
      </c>
      <c r="J2" s="22">
        <f>AVERAGE(I2:I4)</f>
        <v>0.12397777777777778</v>
      </c>
      <c r="K2" s="22">
        <f>STDEV(I2:I4)/SQRT(3)</f>
        <v>0.01040007716020756</v>
      </c>
      <c r="L2" s="3">
        <f aca="true" t="shared" si="1" ref="L2:L37">I2*1000</f>
        <v>103.33333333333333</v>
      </c>
    </row>
    <row r="3" spans="1:12" ht="15.75">
      <c r="A3" s="21"/>
      <c r="B3" s="1">
        <v>1</v>
      </c>
      <c r="C3" s="1" t="s">
        <v>16</v>
      </c>
      <c r="D3" s="12" t="s">
        <v>29</v>
      </c>
      <c r="E3" s="2">
        <v>0.021516666666666667</v>
      </c>
      <c r="F3" s="22"/>
      <c r="G3" s="22"/>
      <c r="H3" s="3">
        <f t="shared" si="0"/>
        <v>21.516666666666666</v>
      </c>
      <c r="I3" s="2">
        <v>0.1321</v>
      </c>
      <c r="J3" s="22"/>
      <c r="K3" s="22"/>
      <c r="L3" s="3">
        <f t="shared" si="1"/>
        <v>132.1</v>
      </c>
    </row>
    <row r="4" spans="1:12" ht="15.75">
      <c r="A4" s="21"/>
      <c r="B4" s="1">
        <v>1</v>
      </c>
      <c r="C4" s="1" t="s">
        <v>16</v>
      </c>
      <c r="D4" s="12" t="s">
        <v>29</v>
      </c>
      <c r="E4" s="2">
        <v>0.027716666666666667</v>
      </c>
      <c r="F4" s="22"/>
      <c r="G4" s="22"/>
      <c r="H4" s="3">
        <f t="shared" si="0"/>
        <v>27.71666666666667</v>
      </c>
      <c r="I4" s="2">
        <v>0.13649999999999998</v>
      </c>
      <c r="J4" s="22"/>
      <c r="K4" s="22"/>
      <c r="L4" s="3">
        <f t="shared" si="1"/>
        <v>136.49999999999997</v>
      </c>
    </row>
    <row r="5" spans="1:12" ht="15.75">
      <c r="A5" s="21" t="s">
        <v>28</v>
      </c>
      <c r="B5" s="1">
        <v>2</v>
      </c>
      <c r="C5" s="1" t="s">
        <v>16</v>
      </c>
      <c r="D5" s="14" t="s">
        <v>30</v>
      </c>
      <c r="E5" s="2">
        <v>0.018866666666666667</v>
      </c>
      <c r="F5" s="22">
        <f>AVERAGE(E5:E7)</f>
        <v>0.02259861111111111</v>
      </c>
      <c r="G5" s="22">
        <f>STDEV(E5:E7)/SQRT(3)</f>
        <v>0.0019372929001222807</v>
      </c>
      <c r="H5" s="3">
        <f t="shared" si="0"/>
        <v>18.866666666666667</v>
      </c>
      <c r="I5" s="2">
        <v>0.1398</v>
      </c>
      <c r="J5" s="22">
        <f>AVERAGE(I5:I7)</f>
        <v>0.1201861111111111</v>
      </c>
      <c r="K5" s="22">
        <f>STDEV(I5:I7)/SQRT(3)</f>
        <v>0.01204213891166776</v>
      </c>
      <c r="L5" s="3">
        <f t="shared" si="1"/>
        <v>139.8</v>
      </c>
    </row>
    <row r="6" spans="1:12" ht="15.75">
      <c r="A6" s="21"/>
      <c r="B6" s="1">
        <v>2</v>
      </c>
      <c r="C6" s="1" t="s">
        <v>16</v>
      </c>
      <c r="D6" s="14" t="s">
        <v>30</v>
      </c>
      <c r="E6" s="2">
        <v>0.025366666666666666</v>
      </c>
      <c r="F6" s="22"/>
      <c r="G6" s="22"/>
      <c r="H6" s="3">
        <f t="shared" si="0"/>
        <v>25.366666666666667</v>
      </c>
      <c r="I6" s="2">
        <v>0.12248333333333333</v>
      </c>
      <c r="J6" s="22"/>
      <c r="K6" s="22"/>
      <c r="L6" s="3">
        <f t="shared" si="1"/>
        <v>122.48333333333333</v>
      </c>
    </row>
    <row r="7" spans="1:12" ht="15.75">
      <c r="A7" s="21"/>
      <c r="B7" s="1">
        <v>2</v>
      </c>
      <c r="C7" s="1" t="s">
        <v>16</v>
      </c>
      <c r="D7" s="14" t="s">
        <v>30</v>
      </c>
      <c r="E7" s="2">
        <v>0.0235625</v>
      </c>
      <c r="F7" s="22"/>
      <c r="G7" s="22"/>
      <c r="H7" s="3">
        <f t="shared" si="0"/>
        <v>23.5625</v>
      </c>
      <c r="I7" s="2">
        <v>0.098275</v>
      </c>
      <c r="J7" s="22"/>
      <c r="K7" s="22"/>
      <c r="L7" s="3">
        <f t="shared" si="1"/>
        <v>98.275</v>
      </c>
    </row>
    <row r="8" spans="1:12" ht="15.75">
      <c r="A8" s="21" t="s">
        <v>28</v>
      </c>
      <c r="B8" s="1">
        <v>3</v>
      </c>
      <c r="C8" s="1" t="s">
        <v>16</v>
      </c>
      <c r="D8" s="14" t="s">
        <v>31</v>
      </c>
      <c r="E8" s="2">
        <v>0.02383333333333333</v>
      </c>
      <c r="F8" s="22">
        <f>AVERAGE(E8:E10)</f>
        <v>0.021516666666666667</v>
      </c>
      <c r="G8" s="22">
        <f>STDEV(E8:E10)/SQRT(3)</f>
        <v>0.0023333531745188154</v>
      </c>
      <c r="H8" s="3">
        <f t="shared" si="0"/>
        <v>23.833333333333332</v>
      </c>
      <c r="I8" s="2">
        <v>0.12286666666666667</v>
      </c>
      <c r="J8" s="22">
        <f>AVERAGE(I8:I10)</f>
        <v>0.11392222222222222</v>
      </c>
      <c r="K8" s="22">
        <f>STDEV(I8:I10)/SQRT(3)</f>
        <v>0.014276662299702732</v>
      </c>
      <c r="L8" s="3">
        <f t="shared" si="1"/>
        <v>122.86666666666666</v>
      </c>
    </row>
    <row r="9" spans="1:12" ht="15.75">
      <c r="A9" s="21"/>
      <c r="B9" s="1">
        <v>3</v>
      </c>
      <c r="C9" s="1" t="s">
        <v>16</v>
      </c>
      <c r="D9" s="14" t="s">
        <v>31</v>
      </c>
      <c r="E9" s="2">
        <v>0.01685</v>
      </c>
      <c r="F9" s="22"/>
      <c r="G9" s="22"/>
      <c r="H9" s="3">
        <f t="shared" si="0"/>
        <v>16.85</v>
      </c>
      <c r="I9" s="2">
        <v>0.08596666666666668</v>
      </c>
      <c r="J9" s="22"/>
      <c r="K9" s="22"/>
      <c r="L9" s="3">
        <f t="shared" si="1"/>
        <v>85.96666666666668</v>
      </c>
    </row>
    <row r="10" spans="1:12" ht="15.75">
      <c r="A10" s="21"/>
      <c r="B10" s="1">
        <v>3</v>
      </c>
      <c r="C10" s="1" t="s">
        <v>16</v>
      </c>
      <c r="D10" s="14" t="s">
        <v>31</v>
      </c>
      <c r="E10" s="2">
        <v>0.023866666666666665</v>
      </c>
      <c r="F10" s="22"/>
      <c r="G10" s="22"/>
      <c r="H10" s="3">
        <f t="shared" si="0"/>
        <v>23.866666666666664</v>
      </c>
      <c r="I10" s="2">
        <v>0.13293333333333332</v>
      </c>
      <c r="J10" s="22"/>
      <c r="K10" s="22"/>
      <c r="L10" s="3">
        <f t="shared" si="1"/>
        <v>132.9333333333333</v>
      </c>
    </row>
    <row r="11" spans="1:12" ht="15.75">
      <c r="A11" s="21" t="s">
        <v>28</v>
      </c>
      <c r="B11" s="1">
        <v>4</v>
      </c>
      <c r="C11" s="1" t="s">
        <v>16</v>
      </c>
      <c r="D11" s="14" t="s">
        <v>32</v>
      </c>
      <c r="E11" s="2">
        <v>0.0197</v>
      </c>
      <c r="F11" s="22">
        <f>AVERAGE(E11:E13)</f>
        <v>0.017544444444444446</v>
      </c>
      <c r="G11" s="22">
        <f>STDEV(E11:E13)/SQRT(3)</f>
        <v>0.0010887188075785724</v>
      </c>
      <c r="H11" s="3">
        <f t="shared" si="0"/>
        <v>19.7</v>
      </c>
      <c r="I11" s="2">
        <v>0.0785</v>
      </c>
      <c r="J11" s="22">
        <f>AVERAGE(I11:I13)</f>
        <v>0.10316666666666667</v>
      </c>
      <c r="K11" s="22">
        <f>STDEV(I11:I13)/SQRT(3)</f>
        <v>0.012628319145652121</v>
      </c>
      <c r="L11" s="3">
        <f t="shared" si="1"/>
        <v>78.5</v>
      </c>
    </row>
    <row r="12" spans="1:12" ht="15.75">
      <c r="A12" s="21"/>
      <c r="B12" s="1">
        <v>4</v>
      </c>
      <c r="C12" s="1" t="s">
        <v>16</v>
      </c>
      <c r="D12" s="14" t="s">
        <v>32</v>
      </c>
      <c r="E12" s="2">
        <v>0.0162</v>
      </c>
      <c r="F12" s="22"/>
      <c r="G12" s="22"/>
      <c r="H12" s="3">
        <f t="shared" si="0"/>
        <v>16.2</v>
      </c>
      <c r="I12" s="2">
        <v>0.1202</v>
      </c>
      <c r="J12" s="22"/>
      <c r="K12" s="22"/>
      <c r="L12" s="3">
        <f t="shared" si="1"/>
        <v>120.2</v>
      </c>
    </row>
    <row r="13" spans="1:12" ht="15.75">
      <c r="A13" s="21"/>
      <c r="B13" s="1">
        <v>4</v>
      </c>
      <c r="C13" s="1" t="s">
        <v>16</v>
      </c>
      <c r="D13" s="14" t="s">
        <v>32</v>
      </c>
      <c r="E13" s="2">
        <v>0.016733333333333333</v>
      </c>
      <c r="F13" s="22"/>
      <c r="G13" s="22"/>
      <c r="H13" s="3">
        <f t="shared" si="0"/>
        <v>16.733333333333334</v>
      </c>
      <c r="I13" s="2">
        <v>0.1108</v>
      </c>
      <c r="J13" s="22"/>
      <c r="K13" s="22"/>
      <c r="L13" s="3">
        <f t="shared" si="1"/>
        <v>110.8</v>
      </c>
    </row>
    <row r="14" spans="1:12" ht="15.75">
      <c r="A14" s="21" t="s">
        <v>28</v>
      </c>
      <c r="B14" s="1">
        <v>5</v>
      </c>
      <c r="C14" s="1" t="s">
        <v>16</v>
      </c>
      <c r="D14" s="14" t="s">
        <v>33</v>
      </c>
      <c r="E14" s="2">
        <v>0.016366666666666665</v>
      </c>
      <c r="F14" s="22">
        <f>AVERAGE(E14:E16)</f>
        <v>0.0133</v>
      </c>
      <c r="G14" s="22">
        <f>STDEV(E14:E16)/SQRT(3)</f>
        <v>0.0015698844024440253</v>
      </c>
      <c r="H14" s="3">
        <f t="shared" si="0"/>
        <v>16.366666666666664</v>
      </c>
      <c r="I14" s="2">
        <v>0.0971</v>
      </c>
      <c r="J14" s="22">
        <f>AVERAGE(I14:I16)</f>
        <v>0.08048333333333334</v>
      </c>
      <c r="K14" s="22">
        <f>STDEV(I14:I16)/SQRT(3)</f>
        <v>0.008414543186474097</v>
      </c>
      <c r="L14" s="3">
        <f t="shared" si="1"/>
        <v>97.10000000000001</v>
      </c>
    </row>
    <row r="15" spans="1:12" ht="15.75">
      <c r="A15" s="21"/>
      <c r="B15" s="1">
        <v>5</v>
      </c>
      <c r="C15" s="1" t="s">
        <v>16</v>
      </c>
      <c r="D15" s="14" t="s">
        <v>33</v>
      </c>
      <c r="E15" s="2">
        <v>0.01235</v>
      </c>
      <c r="F15" s="22"/>
      <c r="G15" s="22"/>
      <c r="H15" s="3">
        <f t="shared" si="0"/>
        <v>12.35</v>
      </c>
      <c r="I15" s="2">
        <v>0.07448333333333333</v>
      </c>
      <c r="J15" s="22"/>
      <c r="K15" s="22"/>
      <c r="L15" s="3">
        <f t="shared" si="1"/>
        <v>74.48333333333333</v>
      </c>
    </row>
    <row r="16" spans="1:12" ht="15.75">
      <c r="A16" s="21"/>
      <c r="B16" s="1">
        <v>5</v>
      </c>
      <c r="C16" s="1" t="s">
        <v>16</v>
      </c>
      <c r="D16" s="14" t="s">
        <v>33</v>
      </c>
      <c r="E16" s="2">
        <v>0.011183333333333335</v>
      </c>
      <c r="F16" s="22"/>
      <c r="G16" s="22"/>
      <c r="H16" s="3">
        <f t="shared" si="0"/>
        <v>11.183333333333335</v>
      </c>
      <c r="I16" s="2">
        <v>0.06986666666666667</v>
      </c>
      <c r="J16" s="22"/>
      <c r="K16" s="22"/>
      <c r="L16" s="3">
        <f t="shared" si="1"/>
        <v>69.86666666666667</v>
      </c>
    </row>
    <row r="17" spans="1:12" ht="15.75">
      <c r="A17" s="21" t="s">
        <v>28</v>
      </c>
      <c r="B17" s="1">
        <v>6</v>
      </c>
      <c r="C17" s="1" t="s">
        <v>16</v>
      </c>
      <c r="D17" s="14" t="s">
        <v>34</v>
      </c>
      <c r="E17" s="2">
        <v>0.01</v>
      </c>
      <c r="F17" s="22">
        <f>AVERAGE(E17:E19)</f>
        <v>0.00926111111111111</v>
      </c>
      <c r="G17" s="22">
        <f>STDEV(E17:E19)/SQRT(3)</f>
        <v>0.0009904326277558996</v>
      </c>
      <c r="H17" s="3">
        <f t="shared" si="0"/>
        <v>10</v>
      </c>
      <c r="I17" s="2">
        <v>0.06838333333333334</v>
      </c>
      <c r="J17" s="22">
        <f>AVERAGE(I17:I19)</f>
        <v>0.07807777777777779</v>
      </c>
      <c r="K17" s="22">
        <f>STDEV(I17:I19)/SQRT(3)</f>
        <v>0.007863678418628558</v>
      </c>
      <c r="L17" s="3">
        <f t="shared" si="1"/>
        <v>68.38333333333334</v>
      </c>
    </row>
    <row r="18" spans="1:12" ht="15.75">
      <c r="A18" s="21"/>
      <c r="B18" s="1">
        <v>6</v>
      </c>
      <c r="C18" s="1" t="s">
        <v>16</v>
      </c>
      <c r="D18" s="14" t="s">
        <v>34</v>
      </c>
      <c r="E18" s="2">
        <v>0.010483333333333332</v>
      </c>
      <c r="F18" s="22"/>
      <c r="G18" s="22"/>
      <c r="H18" s="3">
        <f t="shared" si="0"/>
        <v>10.483333333333333</v>
      </c>
      <c r="I18" s="2">
        <v>0.09365</v>
      </c>
      <c r="J18" s="22"/>
      <c r="K18" s="22"/>
      <c r="L18" s="3">
        <f t="shared" si="1"/>
        <v>93.64999999999999</v>
      </c>
    </row>
    <row r="19" spans="1:12" ht="15.75">
      <c r="A19" s="21"/>
      <c r="B19" s="1">
        <v>6</v>
      </c>
      <c r="C19" s="1" t="s">
        <v>16</v>
      </c>
      <c r="D19" s="14" t="s">
        <v>34</v>
      </c>
      <c r="E19" s="2">
        <v>0.0073</v>
      </c>
      <c r="F19" s="22"/>
      <c r="G19" s="22"/>
      <c r="H19" s="3">
        <f t="shared" si="0"/>
        <v>7.3</v>
      </c>
      <c r="I19" s="2">
        <v>0.0722</v>
      </c>
      <c r="J19" s="22"/>
      <c r="K19" s="22"/>
      <c r="L19" s="3">
        <f t="shared" si="1"/>
        <v>72.2</v>
      </c>
    </row>
    <row r="20" spans="1:12" ht="15.75">
      <c r="A20" s="21" t="s">
        <v>28</v>
      </c>
      <c r="B20" s="1">
        <v>7</v>
      </c>
      <c r="C20" s="1" t="s">
        <v>17</v>
      </c>
      <c r="D20" s="12" t="s">
        <v>29</v>
      </c>
      <c r="E20" s="2">
        <v>0.0146</v>
      </c>
      <c r="F20" s="22">
        <f>AVERAGE(E20:E22)</f>
        <v>0.015291666666666667</v>
      </c>
      <c r="G20" s="22">
        <f>STDEV(E20:E22)/SQRT(3)</f>
        <v>0.0009931361661144186</v>
      </c>
      <c r="H20" s="3">
        <f t="shared" si="0"/>
        <v>14.6</v>
      </c>
      <c r="I20" s="2">
        <v>0.084</v>
      </c>
      <c r="J20" s="22">
        <f>AVERAGE(I20:I22)</f>
        <v>0.084</v>
      </c>
      <c r="K20" s="22">
        <f>STDEV(I20:I22)/SQRT(3)</f>
        <v>0.005051814855409226</v>
      </c>
      <c r="L20" s="3">
        <f t="shared" si="1"/>
        <v>84</v>
      </c>
    </row>
    <row r="21" spans="1:12" ht="15.75">
      <c r="A21" s="21"/>
      <c r="B21" s="1">
        <v>7</v>
      </c>
      <c r="C21" s="1" t="s">
        <v>17</v>
      </c>
      <c r="D21" s="12" t="s">
        <v>29</v>
      </c>
      <c r="E21" s="2">
        <v>0.014025</v>
      </c>
      <c r="F21" s="22"/>
      <c r="G21" s="22"/>
      <c r="H21" s="3">
        <f t="shared" si="0"/>
        <v>14.024999999999999</v>
      </c>
      <c r="I21" s="2">
        <v>0.09275</v>
      </c>
      <c r="J21" s="22"/>
      <c r="K21" s="22"/>
      <c r="L21" s="3">
        <f t="shared" si="1"/>
        <v>92.75</v>
      </c>
    </row>
    <row r="22" spans="1:12" ht="15.75">
      <c r="A22" s="21"/>
      <c r="B22" s="1">
        <v>7</v>
      </c>
      <c r="C22" s="1" t="s">
        <v>17</v>
      </c>
      <c r="D22" s="12" t="s">
        <v>29</v>
      </c>
      <c r="E22" s="2">
        <v>0.01725</v>
      </c>
      <c r="F22" s="22"/>
      <c r="G22" s="22"/>
      <c r="H22" s="3">
        <f t="shared" si="0"/>
        <v>17.25</v>
      </c>
      <c r="I22" s="2">
        <v>0.07525</v>
      </c>
      <c r="J22" s="22"/>
      <c r="K22" s="22"/>
      <c r="L22" s="3">
        <f t="shared" si="1"/>
        <v>75.25</v>
      </c>
    </row>
    <row r="23" spans="1:12" ht="15.75">
      <c r="A23" s="21" t="s">
        <v>28</v>
      </c>
      <c r="B23" s="1">
        <v>8</v>
      </c>
      <c r="C23" s="1" t="s">
        <v>17</v>
      </c>
      <c r="D23" s="14" t="s">
        <v>30</v>
      </c>
      <c r="E23" s="2">
        <v>0.013833333333333335</v>
      </c>
      <c r="F23" s="22">
        <f>AVERAGE(E23:E25)</f>
        <v>0.014644444444444446</v>
      </c>
      <c r="G23" s="22">
        <f>STDEV(E23:E25)/SQRT(3)</f>
        <v>0.0007616583596272827</v>
      </c>
      <c r="H23" s="3">
        <f t="shared" si="0"/>
        <v>13.833333333333334</v>
      </c>
      <c r="I23" s="2">
        <v>0.0683</v>
      </c>
      <c r="J23" s="22">
        <f>AVERAGE(I23:I25)</f>
        <v>0.06799444444444445</v>
      </c>
      <c r="K23" s="22">
        <f>STDEV(I23:I25)/SQRT(3)</f>
        <v>0.002924423547713253</v>
      </c>
      <c r="L23" s="3">
        <f t="shared" si="1"/>
        <v>68.3</v>
      </c>
    </row>
    <row r="24" spans="1:12" ht="15.75">
      <c r="A24" s="21"/>
      <c r="B24" s="1">
        <v>8</v>
      </c>
      <c r="C24" s="1" t="s">
        <v>17</v>
      </c>
      <c r="D24" s="14" t="s">
        <v>30</v>
      </c>
      <c r="E24" s="2">
        <v>0.013933333333333332</v>
      </c>
      <c r="F24" s="22"/>
      <c r="G24" s="22"/>
      <c r="H24" s="3">
        <f t="shared" si="0"/>
        <v>13.933333333333332</v>
      </c>
      <c r="I24" s="2">
        <v>0.06278333333333333</v>
      </c>
      <c r="J24" s="22"/>
      <c r="K24" s="22"/>
      <c r="L24" s="3">
        <f t="shared" si="1"/>
        <v>62.78333333333333</v>
      </c>
    </row>
    <row r="25" spans="1:12" ht="15.75">
      <c r="A25" s="21"/>
      <c r="B25" s="1">
        <v>8</v>
      </c>
      <c r="C25" s="1" t="s">
        <v>17</v>
      </c>
      <c r="D25" s="14" t="s">
        <v>30</v>
      </c>
      <c r="E25" s="2">
        <v>0.016166666666666666</v>
      </c>
      <c r="F25" s="22"/>
      <c r="G25" s="22"/>
      <c r="H25" s="3">
        <f t="shared" si="0"/>
        <v>16.166666666666664</v>
      </c>
      <c r="I25" s="2">
        <v>0.0729</v>
      </c>
      <c r="J25" s="22"/>
      <c r="K25" s="22"/>
      <c r="L25" s="3">
        <f t="shared" si="1"/>
        <v>72.9</v>
      </c>
    </row>
    <row r="26" spans="1:12" ht="15.75">
      <c r="A26" s="21" t="s">
        <v>28</v>
      </c>
      <c r="B26" s="1">
        <v>9</v>
      </c>
      <c r="C26" s="1" t="s">
        <v>17</v>
      </c>
      <c r="D26" s="14" t="s">
        <v>31</v>
      </c>
      <c r="E26" s="2">
        <v>0.0105</v>
      </c>
      <c r="F26" s="22">
        <f>AVERAGE(E26:E28)</f>
        <v>0.012258333333333335</v>
      </c>
      <c r="G26" s="22">
        <f>STDEV(E26:E28)/SQRT(3)</f>
        <v>0.0009037345357521259</v>
      </c>
      <c r="H26" s="3">
        <f t="shared" si="0"/>
        <v>10.5</v>
      </c>
      <c r="I26" s="2">
        <v>0.05731666666666666</v>
      </c>
      <c r="J26" s="22">
        <f>AVERAGE(I26:I28)</f>
        <v>0.06335555555555555</v>
      </c>
      <c r="K26" s="22">
        <f>STDEV(I26:I28)/SQRT(3)</f>
        <v>0.003641279960822353</v>
      </c>
      <c r="L26" s="3">
        <f t="shared" si="1"/>
        <v>57.31666666666666</v>
      </c>
    </row>
    <row r="27" spans="1:12" ht="15.75">
      <c r="A27" s="21"/>
      <c r="B27" s="1">
        <v>9</v>
      </c>
      <c r="C27" s="1" t="s">
        <v>17</v>
      </c>
      <c r="D27" s="14" t="s">
        <v>31</v>
      </c>
      <c r="E27" s="2">
        <v>0.0135</v>
      </c>
      <c r="F27" s="22"/>
      <c r="G27" s="22"/>
      <c r="H27" s="3">
        <f t="shared" si="0"/>
        <v>13.5</v>
      </c>
      <c r="I27" s="2">
        <v>0.06285</v>
      </c>
      <c r="J27" s="22"/>
      <c r="K27" s="22"/>
      <c r="L27" s="3">
        <f t="shared" si="1"/>
        <v>62.85</v>
      </c>
    </row>
    <row r="28" spans="1:12" ht="15.75">
      <c r="A28" s="21"/>
      <c r="B28" s="1">
        <v>9</v>
      </c>
      <c r="C28" s="1" t="s">
        <v>17</v>
      </c>
      <c r="D28" s="14" t="s">
        <v>31</v>
      </c>
      <c r="E28" s="2">
        <v>0.012775</v>
      </c>
      <c r="F28" s="22"/>
      <c r="G28" s="22"/>
      <c r="H28" s="3">
        <f t="shared" si="0"/>
        <v>12.775</v>
      </c>
      <c r="I28" s="2">
        <v>0.0699</v>
      </c>
      <c r="J28" s="22"/>
      <c r="K28" s="22"/>
      <c r="L28" s="3">
        <f t="shared" si="1"/>
        <v>69.9</v>
      </c>
    </row>
    <row r="29" spans="1:12" ht="15.75">
      <c r="A29" s="21" t="s">
        <v>28</v>
      </c>
      <c r="B29" s="1">
        <v>10</v>
      </c>
      <c r="C29" s="1" t="s">
        <v>17</v>
      </c>
      <c r="D29" s="14" t="s">
        <v>32</v>
      </c>
      <c r="E29" s="2">
        <v>0.008333333333333333</v>
      </c>
      <c r="F29" s="22">
        <f>AVERAGE(E29:E31)</f>
        <v>0.009694444444444443</v>
      </c>
      <c r="G29" s="22">
        <f>STDEV(E29:E31)/SQRT(3)</f>
        <v>0.0007010794146735535</v>
      </c>
      <c r="H29" s="3">
        <f t="shared" si="0"/>
        <v>8.333333333333334</v>
      </c>
      <c r="I29" s="2">
        <v>0.0491</v>
      </c>
      <c r="J29" s="22">
        <f>AVERAGE(I29:I31)</f>
        <v>0.05506111111111111</v>
      </c>
      <c r="K29" s="22">
        <f>STDEV(I29:I31)/SQRT(3)</f>
        <v>0.0037383687932797515</v>
      </c>
      <c r="L29" s="3">
        <f t="shared" si="1"/>
        <v>49.099999999999994</v>
      </c>
    </row>
    <row r="30" spans="1:12" ht="15.75">
      <c r="A30" s="21"/>
      <c r="B30" s="1">
        <v>10</v>
      </c>
      <c r="C30" s="1" t="s">
        <v>17</v>
      </c>
      <c r="D30" s="14" t="s">
        <v>32</v>
      </c>
      <c r="E30" s="2">
        <v>0.010083333333333333</v>
      </c>
      <c r="F30" s="22"/>
      <c r="G30" s="22"/>
      <c r="H30" s="3">
        <f t="shared" si="0"/>
        <v>10.083333333333332</v>
      </c>
      <c r="I30" s="2">
        <v>0.06195</v>
      </c>
      <c r="J30" s="22"/>
      <c r="K30" s="22"/>
      <c r="L30" s="3">
        <f t="shared" si="1"/>
        <v>61.949999999999996</v>
      </c>
    </row>
    <row r="31" spans="1:12" ht="15.75">
      <c r="A31" s="21"/>
      <c r="B31" s="1">
        <v>10</v>
      </c>
      <c r="C31" s="1" t="s">
        <v>17</v>
      </c>
      <c r="D31" s="14" t="s">
        <v>32</v>
      </c>
      <c r="E31" s="2">
        <v>0.010666666666666666</v>
      </c>
      <c r="F31" s="22"/>
      <c r="G31" s="22"/>
      <c r="H31" s="3">
        <f t="shared" si="0"/>
        <v>10.666666666666666</v>
      </c>
      <c r="I31" s="2">
        <v>0.05413333333333333</v>
      </c>
      <c r="J31" s="22"/>
      <c r="K31" s="22"/>
      <c r="L31" s="3">
        <f t="shared" si="1"/>
        <v>54.13333333333333</v>
      </c>
    </row>
    <row r="32" spans="1:12" ht="15.75">
      <c r="A32" s="21" t="s">
        <v>28</v>
      </c>
      <c r="B32" s="1">
        <v>11</v>
      </c>
      <c r="C32" s="1" t="s">
        <v>17</v>
      </c>
      <c r="D32" s="14" t="s">
        <v>33</v>
      </c>
      <c r="E32" s="2">
        <v>0.0045</v>
      </c>
      <c r="F32" s="22">
        <f>AVERAGE(E32:E34)</f>
        <v>0.005458333333333333</v>
      </c>
      <c r="G32" s="22">
        <f>STDEV(E32:E34)/SQRT(3)</f>
        <v>0.000578851832893742</v>
      </c>
      <c r="H32" s="3">
        <f t="shared" si="0"/>
        <v>4.5</v>
      </c>
      <c r="I32" s="2">
        <v>0.029249999999999998</v>
      </c>
      <c r="J32" s="22">
        <f>AVERAGE(I32:I34)</f>
        <v>0.0352</v>
      </c>
      <c r="K32" s="22">
        <f>STDEV(I32:I34)/SQRT(3)</f>
        <v>0.0036208884729211684</v>
      </c>
      <c r="L32" s="3">
        <f t="shared" si="1"/>
        <v>29.25</v>
      </c>
    </row>
    <row r="33" spans="1:12" ht="15.75">
      <c r="A33" s="21"/>
      <c r="B33" s="1">
        <v>11</v>
      </c>
      <c r="C33" s="1" t="s">
        <v>17</v>
      </c>
      <c r="D33" s="14" t="s">
        <v>33</v>
      </c>
      <c r="E33" s="2">
        <v>0.0065</v>
      </c>
      <c r="F33" s="22"/>
      <c r="G33" s="22"/>
      <c r="H33" s="3">
        <f t="shared" si="0"/>
        <v>6.5</v>
      </c>
      <c r="I33" s="2">
        <v>0.0346</v>
      </c>
      <c r="J33" s="22"/>
      <c r="K33" s="22"/>
      <c r="L33" s="3">
        <f t="shared" si="1"/>
        <v>34.6</v>
      </c>
    </row>
    <row r="34" spans="1:12" ht="15.75">
      <c r="A34" s="21"/>
      <c r="B34" s="1">
        <v>11</v>
      </c>
      <c r="C34" s="1" t="s">
        <v>17</v>
      </c>
      <c r="D34" s="14" t="s">
        <v>33</v>
      </c>
      <c r="E34" s="2">
        <v>0.005375</v>
      </c>
      <c r="F34" s="22"/>
      <c r="G34" s="22"/>
      <c r="H34" s="3">
        <f t="shared" si="0"/>
        <v>5.375</v>
      </c>
      <c r="I34" s="2">
        <v>0.04175</v>
      </c>
      <c r="J34" s="22"/>
      <c r="K34" s="22"/>
      <c r="L34" s="3">
        <f t="shared" si="1"/>
        <v>41.75</v>
      </c>
    </row>
    <row r="35" spans="1:12" ht="15.75">
      <c r="A35" s="21" t="s">
        <v>28</v>
      </c>
      <c r="B35" s="1">
        <v>12</v>
      </c>
      <c r="C35" s="1" t="s">
        <v>17</v>
      </c>
      <c r="D35" s="14" t="s">
        <v>34</v>
      </c>
      <c r="E35" s="5">
        <v>0.00299</v>
      </c>
      <c r="F35" s="22">
        <f>AVERAGE(E35:E37)</f>
        <v>0.0032200000000000006</v>
      </c>
      <c r="G35" s="22">
        <f>STDEV(E35:E37)/SQRT(3)</f>
        <v>0.00012503332889007377</v>
      </c>
      <c r="H35" s="3">
        <f t="shared" si="0"/>
        <v>2.99</v>
      </c>
      <c r="I35" s="2">
        <v>0.0284125</v>
      </c>
      <c r="J35" s="22">
        <f>AVERAGE(I35:I37)</f>
        <v>0.029550000000000003</v>
      </c>
      <c r="K35" s="22">
        <f>STDEV(I35:I37)/SQRT(3)</f>
        <v>0.001434634825777393</v>
      </c>
      <c r="L35" s="3">
        <f t="shared" si="1"/>
        <v>28.4125</v>
      </c>
    </row>
    <row r="36" spans="1:12" ht="15.75">
      <c r="A36" s="21"/>
      <c r="B36" s="1">
        <v>12</v>
      </c>
      <c r="C36" s="1" t="s">
        <v>17</v>
      </c>
      <c r="D36" s="14" t="s">
        <v>34</v>
      </c>
      <c r="E36" s="2">
        <v>0.0032500000000000003</v>
      </c>
      <c r="F36" s="22"/>
      <c r="G36" s="22"/>
      <c r="H36" s="3">
        <f t="shared" si="0"/>
        <v>3.2500000000000004</v>
      </c>
      <c r="I36" s="2">
        <v>0.0324</v>
      </c>
      <c r="J36" s="22"/>
      <c r="K36" s="22"/>
      <c r="L36" s="3">
        <f t="shared" si="1"/>
        <v>32.4</v>
      </c>
    </row>
    <row r="37" spans="1:12" ht="15.75">
      <c r="A37" s="21"/>
      <c r="B37" s="1">
        <v>12</v>
      </c>
      <c r="C37" s="1" t="s">
        <v>17</v>
      </c>
      <c r="D37" s="14" t="s">
        <v>34</v>
      </c>
      <c r="E37" s="2">
        <v>0.0034200000000000003</v>
      </c>
      <c r="F37" s="22"/>
      <c r="G37" s="22"/>
      <c r="H37" s="3">
        <f t="shared" si="0"/>
        <v>3.4200000000000004</v>
      </c>
      <c r="I37" s="2">
        <v>0.0278375</v>
      </c>
      <c r="J37" s="22"/>
      <c r="K37" s="22"/>
      <c r="L37" s="3">
        <f t="shared" si="1"/>
        <v>27.837500000000002</v>
      </c>
    </row>
    <row r="39" ht="15.75">
      <c r="D39" s="4" t="s">
        <v>18</v>
      </c>
    </row>
    <row r="40" spans="4:5" s="6" customFormat="1" ht="15.75">
      <c r="D40" s="13" t="s">
        <v>20</v>
      </c>
      <c r="E40" s="11"/>
    </row>
    <row r="41" spans="4:5" s="6" customFormat="1" ht="15.75">
      <c r="D41" s="13" t="s">
        <v>21</v>
      </c>
      <c r="E41" s="11"/>
    </row>
    <row r="42" spans="4:5" s="6" customFormat="1" ht="15.75">
      <c r="D42" s="13" t="s">
        <v>22</v>
      </c>
      <c r="E42" s="11"/>
    </row>
    <row r="43" spans="4:5" s="6" customFormat="1" ht="15.75">
      <c r="D43" s="13" t="s">
        <v>23</v>
      </c>
      <c r="E43" s="11"/>
    </row>
    <row r="44" spans="4:5" s="6" customFormat="1" ht="15.75">
      <c r="D44" s="13" t="s">
        <v>24</v>
      </c>
      <c r="E44" s="11"/>
    </row>
    <row r="45" spans="4:5" s="6" customFormat="1" ht="15.75">
      <c r="D45" s="13" t="s">
        <v>25</v>
      </c>
      <c r="E45" s="11"/>
    </row>
    <row r="46" spans="4:5" ht="15.75">
      <c r="D46" s="1" t="s">
        <v>27</v>
      </c>
      <c r="E46" s="1"/>
    </row>
    <row r="47" ht="14.25">
      <c r="E47" s="7"/>
    </row>
    <row r="48" spans="5:9" ht="14.25">
      <c r="E48" s="7"/>
      <c r="I48" s="7"/>
    </row>
    <row r="49" spans="5:9" ht="14.25">
      <c r="E49" s="7"/>
      <c r="I49" s="7"/>
    </row>
    <row r="50" spans="5:9" ht="14.25">
      <c r="E50" s="7"/>
      <c r="I50" s="7"/>
    </row>
    <row r="51" spans="5:9" ht="14.25">
      <c r="E51" s="7"/>
      <c r="I51" s="7"/>
    </row>
    <row r="52" spans="5:9" ht="14.25">
      <c r="E52" s="7"/>
      <c r="I52" s="7"/>
    </row>
    <row r="53" spans="5:9" ht="14.25">
      <c r="E53" s="7"/>
      <c r="I53" s="7"/>
    </row>
    <row r="54" spans="5:9" ht="14.25">
      <c r="E54" s="7"/>
      <c r="I54" s="7"/>
    </row>
    <row r="55" spans="5:9" ht="14.25">
      <c r="E55" s="7"/>
      <c r="I55" s="7"/>
    </row>
    <row r="56" spans="5:9" ht="14.25">
      <c r="E56" s="7"/>
      <c r="I56" s="7"/>
    </row>
    <row r="57" spans="5:9" ht="14.25">
      <c r="E57" s="7"/>
      <c r="I57" s="7"/>
    </row>
    <row r="58" spans="5:9" ht="14.25">
      <c r="E58" s="7"/>
      <c r="I58" s="7"/>
    </row>
    <row r="59" spans="5:9" ht="14.25">
      <c r="E59" s="7"/>
      <c r="I59" s="7"/>
    </row>
    <row r="60" spans="5:9" ht="14.25">
      <c r="E60" s="7"/>
      <c r="I60" s="7"/>
    </row>
    <row r="61" spans="5:9" ht="14.25">
      <c r="E61" s="7"/>
      <c r="I61" s="7"/>
    </row>
    <row r="62" spans="5:9" ht="14.25">
      <c r="E62" s="7"/>
      <c r="I62" s="7"/>
    </row>
    <row r="63" spans="5:9" ht="14.25">
      <c r="E63" s="7"/>
      <c r="I63" s="7"/>
    </row>
    <row r="64" spans="5:9" ht="14.25">
      <c r="E64" s="7"/>
      <c r="I64" s="7"/>
    </row>
    <row r="65" spans="5:9" ht="14.25">
      <c r="E65" s="7"/>
      <c r="I65" s="7"/>
    </row>
    <row r="66" spans="5:9" ht="14.25">
      <c r="E66" s="7"/>
      <c r="I66" s="7"/>
    </row>
    <row r="67" spans="5:9" ht="14.25">
      <c r="E67" s="7"/>
      <c r="I67" s="7"/>
    </row>
    <row r="68" spans="5:9" ht="14.25">
      <c r="E68" s="7"/>
      <c r="I68" s="7"/>
    </row>
    <row r="69" spans="5:9" ht="14.25">
      <c r="E69" s="7"/>
      <c r="I69" s="7"/>
    </row>
    <row r="70" spans="5:9" ht="14.25">
      <c r="E70" s="7"/>
      <c r="I70" s="7"/>
    </row>
    <row r="71" spans="5:9" ht="14.25">
      <c r="E71" s="7"/>
      <c r="I71" s="7"/>
    </row>
    <row r="72" spans="5:9" ht="14.25">
      <c r="E72" s="7"/>
      <c r="I72" s="7"/>
    </row>
    <row r="73" spans="5:9" ht="14.25">
      <c r="E73" s="7"/>
      <c r="I73" s="7"/>
    </row>
    <row r="74" spans="5:9" ht="14.25">
      <c r="E74" s="7"/>
      <c r="I74" s="7"/>
    </row>
    <row r="75" spans="5:9" ht="14.25">
      <c r="E75" s="7"/>
      <c r="I75" s="7"/>
    </row>
    <row r="76" spans="5:9" ht="14.25">
      <c r="E76" s="7"/>
      <c r="I76" s="7"/>
    </row>
    <row r="77" spans="5:9" ht="14.25">
      <c r="E77" s="7"/>
      <c r="I77" s="7"/>
    </row>
    <row r="78" spans="4:9" ht="14.25">
      <c r="D78" s="8"/>
      <c r="E78" s="9"/>
      <c r="F78" s="10"/>
      <c r="G78" s="9"/>
      <c r="H78" s="9"/>
      <c r="I78" s="7"/>
    </row>
    <row r="79" spans="5:9" ht="14.25">
      <c r="E79" s="7"/>
      <c r="I79" s="7"/>
    </row>
    <row r="80" spans="5:9" ht="14.25">
      <c r="E80" s="7"/>
      <c r="I80" s="7"/>
    </row>
    <row r="81" ht="14.25">
      <c r="I81" s="7"/>
    </row>
    <row r="82" ht="14.25">
      <c r="I82" s="7"/>
    </row>
    <row r="83" ht="14.25">
      <c r="I83" s="7"/>
    </row>
    <row r="84" ht="14.25">
      <c r="I84" s="7"/>
    </row>
    <row r="88" ht="14.25">
      <c r="E88" s="7"/>
    </row>
    <row r="89" ht="14.25">
      <c r="E89" s="7"/>
    </row>
    <row r="90" ht="14.25">
      <c r="E90" s="7"/>
    </row>
    <row r="91" ht="14.25">
      <c r="E91" s="7"/>
    </row>
    <row r="92" ht="14.25">
      <c r="E92" s="7"/>
    </row>
    <row r="93" ht="14.25">
      <c r="E93" s="7"/>
    </row>
    <row r="94" ht="14.25">
      <c r="E94" s="7"/>
    </row>
    <row r="95" ht="14.25">
      <c r="E95" s="7"/>
    </row>
    <row r="96" ht="14.25">
      <c r="E96" s="7"/>
    </row>
    <row r="97" ht="14.25">
      <c r="E97" s="7"/>
    </row>
    <row r="98" ht="14.25">
      <c r="E98" s="7"/>
    </row>
    <row r="99" ht="14.25">
      <c r="E99" s="7"/>
    </row>
    <row r="100" ht="14.25">
      <c r="E100" s="7"/>
    </row>
    <row r="101" ht="14.25">
      <c r="E101" s="7"/>
    </row>
    <row r="102" ht="14.25">
      <c r="E102" s="7"/>
    </row>
    <row r="103" ht="14.25">
      <c r="E103" s="7"/>
    </row>
    <row r="104" ht="14.25">
      <c r="E104" s="7"/>
    </row>
    <row r="105" ht="14.25">
      <c r="E105" s="7"/>
    </row>
    <row r="106" ht="14.25">
      <c r="E106" s="7"/>
    </row>
    <row r="107" ht="14.25">
      <c r="E107" s="7"/>
    </row>
    <row r="108" ht="14.25">
      <c r="E108" s="7"/>
    </row>
    <row r="109" ht="14.25">
      <c r="E109" s="7"/>
    </row>
    <row r="110" ht="14.25">
      <c r="E110" s="7"/>
    </row>
    <row r="111" ht="14.25">
      <c r="E111" s="7"/>
    </row>
    <row r="112" ht="14.25">
      <c r="E112" s="7"/>
    </row>
    <row r="113" ht="14.25">
      <c r="E113" s="7"/>
    </row>
    <row r="114" ht="14.25">
      <c r="E114" s="7"/>
    </row>
    <row r="115" ht="14.25">
      <c r="E115" s="7"/>
    </row>
    <row r="116" ht="14.25">
      <c r="E116" s="7"/>
    </row>
    <row r="117" ht="14.25">
      <c r="E117" s="7"/>
    </row>
    <row r="118" ht="14.25">
      <c r="E118" s="7"/>
    </row>
    <row r="119" ht="14.25">
      <c r="E119" s="7"/>
    </row>
    <row r="120" ht="14.25">
      <c r="E120" s="7"/>
    </row>
    <row r="121" ht="14.25">
      <c r="E121" s="7"/>
    </row>
    <row r="122" ht="14.25">
      <c r="E122" s="7"/>
    </row>
    <row r="123" ht="14.25">
      <c r="E123" s="7"/>
    </row>
  </sheetData>
  <mergeCells count="60">
    <mergeCell ref="J2:J4"/>
    <mergeCell ref="K2:K4"/>
    <mergeCell ref="F2:F4"/>
    <mergeCell ref="G2:G4"/>
    <mergeCell ref="F5:F7"/>
    <mergeCell ref="G5:G7"/>
    <mergeCell ref="J5:J7"/>
    <mergeCell ref="K5:K7"/>
    <mergeCell ref="F8:F10"/>
    <mergeCell ref="G8:G10"/>
    <mergeCell ref="J8:J10"/>
    <mergeCell ref="K8:K10"/>
    <mergeCell ref="F11:F13"/>
    <mergeCell ref="G11:G13"/>
    <mergeCell ref="J11:J13"/>
    <mergeCell ref="K11:K13"/>
    <mergeCell ref="F14:F16"/>
    <mergeCell ref="G14:G16"/>
    <mergeCell ref="J14:J16"/>
    <mergeCell ref="K14:K16"/>
    <mergeCell ref="F17:F19"/>
    <mergeCell ref="G17:G19"/>
    <mergeCell ref="J17:J19"/>
    <mergeCell ref="K17:K19"/>
    <mergeCell ref="F20:F22"/>
    <mergeCell ref="G20:G22"/>
    <mergeCell ref="J20:J22"/>
    <mergeCell ref="K20:K22"/>
    <mergeCell ref="F23:F25"/>
    <mergeCell ref="G23:G25"/>
    <mergeCell ref="J23:J25"/>
    <mergeCell ref="K23:K25"/>
    <mergeCell ref="F26:F28"/>
    <mergeCell ref="G26:G28"/>
    <mergeCell ref="J26:J28"/>
    <mergeCell ref="K26:K28"/>
    <mergeCell ref="F29:F31"/>
    <mergeCell ref="G29:G31"/>
    <mergeCell ref="J29:J31"/>
    <mergeCell ref="K29:K31"/>
    <mergeCell ref="F32:F34"/>
    <mergeCell ref="G32:G34"/>
    <mergeCell ref="J32:J34"/>
    <mergeCell ref="K32:K34"/>
    <mergeCell ref="F35:F37"/>
    <mergeCell ref="G35:G37"/>
    <mergeCell ref="J35:J37"/>
    <mergeCell ref="K35:K37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3"/>
  <sheetViews>
    <sheetView workbookViewId="0" topLeftCell="A1">
      <selection activeCell="R39" sqref="R39"/>
    </sheetView>
  </sheetViews>
  <sheetFormatPr defaultColWidth="9.00390625" defaultRowHeight="14.25"/>
  <cols>
    <col min="2" max="2" width="10.375" style="0" customWidth="1"/>
    <col min="4" max="4" width="11.375" style="0" customWidth="1"/>
    <col min="5" max="5" width="24.125" style="0" customWidth="1"/>
    <col min="6" max="6" width="18.375" style="0" customWidth="1"/>
    <col min="7" max="7" width="17.25390625" style="0" customWidth="1"/>
    <col min="8" max="8" width="21.625" style="0" customWidth="1"/>
    <col min="9" max="9" width="10.125" style="0" customWidth="1"/>
    <col min="10" max="12" width="17.25390625" style="0" customWidth="1"/>
    <col min="13" max="13" width="20.625" style="0" customWidth="1"/>
    <col min="14" max="14" width="14.50390625" style="0" customWidth="1"/>
    <col min="16" max="16" width="21.625" style="0" customWidth="1"/>
    <col min="18" max="18" width="18.25390625" style="0" customWidth="1"/>
  </cols>
  <sheetData>
    <row r="1" spans="2:20" ht="15.75">
      <c r="B1" s="1" t="s">
        <v>19</v>
      </c>
      <c r="C1" s="15" t="s">
        <v>26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3</v>
      </c>
      <c r="M1" s="1" t="s">
        <v>8</v>
      </c>
      <c r="N1" s="1" t="s">
        <v>9</v>
      </c>
      <c r="O1" s="1" t="s">
        <v>3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3</v>
      </c>
    </row>
    <row r="2" spans="1:20" ht="15.75">
      <c r="A2" s="21" t="s">
        <v>28</v>
      </c>
      <c r="B2" s="1">
        <v>1</v>
      </c>
      <c r="C2" s="1" t="s">
        <v>16</v>
      </c>
      <c r="D2" s="12" t="s">
        <v>29</v>
      </c>
      <c r="E2" s="2">
        <v>0.018283333333333335</v>
      </c>
      <c r="F2" s="22">
        <f>AVERAGE(E2:E4)</f>
        <v>0.022505555555555556</v>
      </c>
      <c r="G2" s="22">
        <f>STDEV(E2:E4)/SQRT(3)</f>
        <v>0.0027676928039054695</v>
      </c>
      <c r="H2" s="3">
        <f aca="true" t="shared" si="0" ref="H2:H37">E2*1000</f>
        <v>18.283333333333335</v>
      </c>
      <c r="I2" s="2">
        <v>0.022505555555555556</v>
      </c>
      <c r="J2" s="3">
        <f aca="true" t="shared" si="1" ref="J2:J37">E2/I2</f>
        <v>0.8123920019748211</v>
      </c>
      <c r="K2" s="22">
        <f>AVERAGE(J2:J4)</f>
        <v>1</v>
      </c>
      <c r="L2" s="22">
        <f>STDEV(J2:J4)/SQRT(3)</f>
        <v>0.12297820407380537</v>
      </c>
      <c r="M2" s="2">
        <v>0.10333333333333333</v>
      </c>
      <c r="N2" s="22">
        <f>AVERAGE(M2:M4)</f>
        <v>0.12397777777777778</v>
      </c>
      <c r="O2" s="22">
        <f>STDEV(M2:M4)/SQRT(3)</f>
        <v>0.01040007716020756</v>
      </c>
      <c r="P2" s="3">
        <f aca="true" t="shared" si="2" ref="P2:P37">M2*1000</f>
        <v>103.33333333333333</v>
      </c>
      <c r="Q2" s="2">
        <v>0.12397777777777778</v>
      </c>
      <c r="R2" s="2">
        <f aca="true" t="shared" si="3" ref="R2:R37">M2/Q2</f>
        <v>0.8334827029933679</v>
      </c>
      <c r="S2" s="22">
        <f>AVERAGE(R2:R4)</f>
        <v>0.9999999999999991</v>
      </c>
      <c r="T2" s="22">
        <f>STDEV(R2:R4)/SQRT(3)</f>
        <v>0.08388662344673642</v>
      </c>
    </row>
    <row r="3" spans="1:20" ht="15.75">
      <c r="A3" s="21"/>
      <c r="B3" s="1">
        <v>1</v>
      </c>
      <c r="C3" s="1" t="s">
        <v>16</v>
      </c>
      <c r="D3" s="12" t="s">
        <v>29</v>
      </c>
      <c r="E3" s="2">
        <v>0.021516666666666667</v>
      </c>
      <c r="F3" s="22"/>
      <c r="G3" s="22"/>
      <c r="H3" s="3">
        <f t="shared" si="0"/>
        <v>21.516666666666666</v>
      </c>
      <c r="I3" s="2">
        <v>0.022505555555555556</v>
      </c>
      <c r="J3" s="3">
        <f t="shared" si="1"/>
        <v>0.9560602320414712</v>
      </c>
      <c r="K3" s="22"/>
      <c r="L3" s="22"/>
      <c r="M3" s="2">
        <v>0.1321</v>
      </c>
      <c r="N3" s="22"/>
      <c r="O3" s="22"/>
      <c r="P3" s="3">
        <f t="shared" si="2"/>
        <v>132.1</v>
      </c>
      <c r="Q3" s="2">
        <v>0.12397777777777778</v>
      </c>
      <c r="R3" s="2">
        <f t="shared" si="3"/>
        <v>1.065513532891199</v>
      </c>
      <c r="S3" s="22"/>
      <c r="T3" s="22"/>
    </row>
    <row r="4" spans="1:20" ht="15.75">
      <c r="A4" s="21"/>
      <c r="B4" s="1">
        <v>1</v>
      </c>
      <c r="C4" s="1" t="s">
        <v>16</v>
      </c>
      <c r="D4" s="12" t="s">
        <v>29</v>
      </c>
      <c r="E4" s="2">
        <v>0.027716666666666667</v>
      </c>
      <c r="F4" s="22"/>
      <c r="G4" s="22"/>
      <c r="H4" s="3">
        <f t="shared" si="0"/>
        <v>27.71666666666667</v>
      </c>
      <c r="I4" s="2">
        <v>0.022505555555555556</v>
      </c>
      <c r="J4" s="3">
        <f t="shared" si="1"/>
        <v>1.2315477659837077</v>
      </c>
      <c r="K4" s="22"/>
      <c r="L4" s="22"/>
      <c r="M4" s="2">
        <v>0.13649999999999998</v>
      </c>
      <c r="N4" s="22"/>
      <c r="O4" s="22"/>
      <c r="P4" s="3">
        <f t="shared" si="2"/>
        <v>136.49999999999997</v>
      </c>
      <c r="Q4" s="2">
        <v>0.123977777777778</v>
      </c>
      <c r="R4" s="2">
        <f t="shared" si="3"/>
        <v>1.1010037641154307</v>
      </c>
      <c r="S4" s="22"/>
      <c r="T4" s="22"/>
    </row>
    <row r="5" spans="1:20" ht="15.75">
      <c r="A5" s="21" t="s">
        <v>28</v>
      </c>
      <c r="B5" s="1">
        <v>2</v>
      </c>
      <c r="C5" s="1" t="s">
        <v>16</v>
      </c>
      <c r="D5" s="14" t="s">
        <v>30</v>
      </c>
      <c r="E5" s="2">
        <v>0.018866666666666667</v>
      </c>
      <c r="F5" s="22">
        <f>AVERAGE(E5:E7)</f>
        <v>0.02259861111111111</v>
      </c>
      <c r="G5" s="22">
        <f>STDEV(E5:E7)/SQRT(3)</f>
        <v>0.0019372929001222807</v>
      </c>
      <c r="H5" s="3">
        <f t="shared" si="0"/>
        <v>18.866666666666667</v>
      </c>
      <c r="I5" s="2">
        <v>0.022505555555555556</v>
      </c>
      <c r="J5" s="3">
        <f t="shared" si="1"/>
        <v>0.8383115280177734</v>
      </c>
      <c r="K5" s="22">
        <f>AVERAGE(J5:J7)</f>
        <v>1.0041347815354233</v>
      </c>
      <c r="L5" s="22">
        <f>STDEV(J5:J7)/SQRT(3)</f>
        <v>0.08608065219007949</v>
      </c>
      <c r="M5" s="2">
        <v>0.1398</v>
      </c>
      <c r="N5" s="22">
        <f>AVERAGE(M5:M7)</f>
        <v>0.1201861111111111</v>
      </c>
      <c r="O5" s="22">
        <f>STDEV(M5:M7)/SQRT(3)</f>
        <v>0.01204213891166776</v>
      </c>
      <c r="P5" s="3">
        <f t="shared" si="2"/>
        <v>139.8</v>
      </c>
      <c r="Q5" s="2">
        <v>0.123977777777778</v>
      </c>
      <c r="R5" s="2">
        <f t="shared" si="3"/>
        <v>1.1276214375336062</v>
      </c>
      <c r="S5" s="22">
        <f>AVERAGE(R5:R7)</f>
        <v>0.9694165621079031</v>
      </c>
      <c r="T5" s="22">
        <f>STDEV(R5:R7)/SQRT(3)</f>
        <v>0.09713143054759678</v>
      </c>
    </row>
    <row r="6" spans="1:20" ht="15.75">
      <c r="A6" s="21"/>
      <c r="B6" s="1">
        <v>2</v>
      </c>
      <c r="C6" s="1" t="s">
        <v>16</v>
      </c>
      <c r="D6" s="14" t="s">
        <v>30</v>
      </c>
      <c r="E6" s="2">
        <v>0.025366666666666666</v>
      </c>
      <c r="F6" s="22"/>
      <c r="G6" s="22"/>
      <c r="H6" s="3">
        <f t="shared" si="0"/>
        <v>25.366666666666667</v>
      </c>
      <c r="I6" s="2">
        <v>0.022505555555555556</v>
      </c>
      <c r="J6" s="3">
        <f t="shared" si="1"/>
        <v>1.1271291039249567</v>
      </c>
      <c r="K6" s="22"/>
      <c r="L6" s="22"/>
      <c r="M6" s="2">
        <v>0.12248333333333333</v>
      </c>
      <c r="N6" s="22"/>
      <c r="O6" s="22"/>
      <c r="P6" s="3">
        <f t="shared" si="2"/>
        <v>122.48333333333333</v>
      </c>
      <c r="Q6" s="2">
        <v>0.123977777777778</v>
      </c>
      <c r="R6" s="2">
        <f t="shared" si="3"/>
        <v>0.9879458684352016</v>
      </c>
      <c r="S6" s="22"/>
      <c r="T6" s="22"/>
    </row>
    <row r="7" spans="1:20" ht="15.75">
      <c r="A7" s="21"/>
      <c r="B7" s="1">
        <v>2</v>
      </c>
      <c r="C7" s="1" t="s">
        <v>16</v>
      </c>
      <c r="D7" s="14" t="s">
        <v>30</v>
      </c>
      <c r="E7" s="2">
        <v>0.0235625</v>
      </c>
      <c r="F7" s="22"/>
      <c r="G7" s="22"/>
      <c r="H7" s="3">
        <f t="shared" si="0"/>
        <v>23.5625</v>
      </c>
      <c r="I7" s="2">
        <v>0.022505555555555556</v>
      </c>
      <c r="J7" s="3">
        <f t="shared" si="1"/>
        <v>1.0469637126635398</v>
      </c>
      <c r="K7" s="22"/>
      <c r="L7" s="22"/>
      <c r="M7" s="2">
        <v>0.098275</v>
      </c>
      <c r="N7" s="22"/>
      <c r="O7" s="22"/>
      <c r="P7" s="3">
        <f t="shared" si="2"/>
        <v>98.275</v>
      </c>
      <c r="Q7" s="2">
        <v>0.123977777777778</v>
      </c>
      <c r="R7" s="2">
        <f t="shared" si="3"/>
        <v>0.7926823803549009</v>
      </c>
      <c r="S7" s="22"/>
      <c r="T7" s="22"/>
    </row>
    <row r="8" spans="1:20" ht="15.75">
      <c r="A8" s="21" t="s">
        <v>28</v>
      </c>
      <c r="B8" s="1">
        <v>3</v>
      </c>
      <c r="C8" s="1" t="s">
        <v>16</v>
      </c>
      <c r="D8" s="14" t="s">
        <v>31</v>
      </c>
      <c r="E8" s="2">
        <v>0.02383333333333333</v>
      </c>
      <c r="F8" s="22">
        <f>AVERAGE(E8:E10)</f>
        <v>0.021516666666666667</v>
      </c>
      <c r="G8" s="22">
        <f>STDEV(E8:E10)/SQRT(3)</f>
        <v>0.0023333531745188154</v>
      </c>
      <c r="H8" s="3">
        <f t="shared" si="0"/>
        <v>23.833333333333332</v>
      </c>
      <c r="I8" s="2">
        <v>0.022505555555555556</v>
      </c>
      <c r="J8" s="3">
        <f t="shared" si="1"/>
        <v>1.0589977783263391</v>
      </c>
      <c r="K8" s="22">
        <f>AVERAGE(J8:J10)</f>
        <v>0.9560602320414713</v>
      </c>
      <c r="L8" s="22">
        <f>STDEV(J8:J10)/SQRT(3)</f>
        <v>0.10367898578459307</v>
      </c>
      <c r="M8" s="2">
        <v>0.12286666666666667</v>
      </c>
      <c r="N8" s="22">
        <f>AVERAGE(M8:M10)</f>
        <v>0.11392222222222222</v>
      </c>
      <c r="O8" s="22">
        <f>STDEV(M8:M10)/SQRT(3)</f>
        <v>0.014276662299702732</v>
      </c>
      <c r="P8" s="3">
        <f t="shared" si="2"/>
        <v>122.86666666666666</v>
      </c>
      <c r="Q8" s="2">
        <v>0.123977777777778</v>
      </c>
      <c r="R8" s="2">
        <f t="shared" si="3"/>
        <v>0.991037820397919</v>
      </c>
      <c r="S8" s="22">
        <f>AVERAGE(R8:R10)</f>
        <v>0.9188922746011814</v>
      </c>
      <c r="T8" s="22">
        <f>STDEV(R8:R10)/SQRT(3)</f>
        <v>0.11515501048335162</v>
      </c>
    </row>
    <row r="9" spans="1:20" ht="15.75">
      <c r="A9" s="21"/>
      <c r="B9" s="1">
        <v>3</v>
      </c>
      <c r="C9" s="1" t="s">
        <v>16</v>
      </c>
      <c r="D9" s="14" t="s">
        <v>31</v>
      </c>
      <c r="E9" s="2">
        <v>0.01685</v>
      </c>
      <c r="F9" s="22"/>
      <c r="G9" s="22"/>
      <c r="H9" s="3">
        <f t="shared" si="0"/>
        <v>16.85</v>
      </c>
      <c r="I9" s="2">
        <v>0.022505555555555556</v>
      </c>
      <c r="J9" s="3">
        <f t="shared" si="1"/>
        <v>0.7487040236978524</v>
      </c>
      <c r="K9" s="22"/>
      <c r="L9" s="22"/>
      <c r="M9" s="2">
        <v>0.08596666666666668</v>
      </c>
      <c r="N9" s="22"/>
      <c r="O9" s="22"/>
      <c r="P9" s="3">
        <f t="shared" si="2"/>
        <v>85.96666666666668</v>
      </c>
      <c r="Q9" s="2">
        <v>0.123977777777778</v>
      </c>
      <c r="R9" s="2">
        <f t="shared" si="3"/>
        <v>0.6934038358128685</v>
      </c>
      <c r="S9" s="22"/>
      <c r="T9" s="22"/>
    </row>
    <row r="10" spans="1:20" ht="15.75">
      <c r="A10" s="21"/>
      <c r="B10" s="1">
        <v>3</v>
      </c>
      <c r="C10" s="1" t="s">
        <v>16</v>
      </c>
      <c r="D10" s="14" t="s">
        <v>31</v>
      </c>
      <c r="E10" s="2">
        <v>0.023866666666666665</v>
      </c>
      <c r="F10" s="22"/>
      <c r="G10" s="22"/>
      <c r="H10" s="3">
        <f t="shared" si="0"/>
        <v>23.866666666666664</v>
      </c>
      <c r="I10" s="2">
        <v>0.022505555555555556</v>
      </c>
      <c r="J10" s="3">
        <f t="shared" si="1"/>
        <v>1.0604788941002221</v>
      </c>
      <c r="K10" s="22"/>
      <c r="L10" s="22"/>
      <c r="M10" s="2">
        <v>0.13293333333333332</v>
      </c>
      <c r="N10" s="22"/>
      <c r="O10" s="22"/>
      <c r="P10" s="3">
        <f t="shared" si="2"/>
        <v>132.9333333333333</v>
      </c>
      <c r="Q10" s="2">
        <v>0.123977777777778</v>
      </c>
      <c r="R10" s="2">
        <f t="shared" si="3"/>
        <v>1.0722351675927564</v>
      </c>
      <c r="S10" s="22"/>
      <c r="T10" s="22"/>
    </row>
    <row r="11" spans="1:20" ht="15.75">
      <c r="A11" s="21" t="s">
        <v>28</v>
      </c>
      <c r="B11" s="1">
        <v>4</v>
      </c>
      <c r="C11" s="1" t="s">
        <v>16</v>
      </c>
      <c r="D11" s="14" t="s">
        <v>32</v>
      </c>
      <c r="E11" s="2">
        <v>0.0197</v>
      </c>
      <c r="F11" s="22">
        <f>AVERAGE(E11:E13)</f>
        <v>0.017544444444444446</v>
      </c>
      <c r="G11" s="22">
        <f>STDEV(E11:E13)/SQRT(3)</f>
        <v>0.0010887188075785724</v>
      </c>
      <c r="H11" s="3">
        <f t="shared" si="0"/>
        <v>19.7</v>
      </c>
      <c r="I11" s="2">
        <v>0.022505555555555556</v>
      </c>
      <c r="J11" s="3">
        <f t="shared" si="1"/>
        <v>0.8753394223648481</v>
      </c>
      <c r="K11" s="22">
        <f>AVERAGE(J11:J13)</f>
        <v>0.7795606023204146</v>
      </c>
      <c r="L11" s="22">
        <f>STDEV(J11:J13)/SQRT(3)</f>
        <v>0.04837555797683051</v>
      </c>
      <c r="M11" s="2">
        <v>0.0785</v>
      </c>
      <c r="N11" s="22">
        <f>AVERAGE(M11:M13)</f>
        <v>0.10316666666666667</v>
      </c>
      <c r="O11" s="22">
        <f>STDEV(M11:M13)/SQRT(3)</f>
        <v>0.012628319145652121</v>
      </c>
      <c r="P11" s="3">
        <f t="shared" si="2"/>
        <v>78.5</v>
      </c>
      <c r="Q11" s="2">
        <v>0.123977777777778</v>
      </c>
      <c r="R11" s="2">
        <f t="shared" si="3"/>
        <v>0.6331779888868961</v>
      </c>
      <c r="S11" s="22">
        <f>AVERAGE(R11:R13)</f>
        <v>0.8321383760530545</v>
      </c>
      <c r="T11" s="22">
        <f>STDEV(R11:R13)/SQRT(3)</f>
        <v>0.10185953783013903</v>
      </c>
    </row>
    <row r="12" spans="1:20" ht="15.75">
      <c r="A12" s="21"/>
      <c r="B12" s="1">
        <v>4</v>
      </c>
      <c r="C12" s="1" t="s">
        <v>16</v>
      </c>
      <c r="D12" s="14" t="s">
        <v>32</v>
      </c>
      <c r="E12" s="2">
        <v>0.0162</v>
      </c>
      <c r="F12" s="22"/>
      <c r="G12" s="22"/>
      <c r="H12" s="3">
        <f t="shared" si="0"/>
        <v>16.2</v>
      </c>
      <c r="I12" s="2">
        <v>0.022505555555555556</v>
      </c>
      <c r="J12" s="3">
        <f t="shared" si="1"/>
        <v>0.719822266107134</v>
      </c>
      <c r="K12" s="22"/>
      <c r="L12" s="22"/>
      <c r="M12" s="2">
        <v>0.1202</v>
      </c>
      <c r="N12" s="22"/>
      <c r="O12" s="22"/>
      <c r="P12" s="3">
        <f t="shared" si="2"/>
        <v>120.2</v>
      </c>
      <c r="Q12" s="2">
        <v>0.123977777777778</v>
      </c>
      <c r="R12" s="2">
        <f t="shared" si="3"/>
        <v>0.9695285893529288</v>
      </c>
      <c r="S12" s="22"/>
      <c r="T12" s="22"/>
    </row>
    <row r="13" spans="1:20" ht="15.75">
      <c r="A13" s="21"/>
      <c r="B13" s="1">
        <v>4</v>
      </c>
      <c r="C13" s="1" t="s">
        <v>16</v>
      </c>
      <c r="D13" s="14" t="s">
        <v>32</v>
      </c>
      <c r="E13" s="2">
        <v>0.016733333333333333</v>
      </c>
      <c r="F13" s="22"/>
      <c r="G13" s="22"/>
      <c r="H13" s="3">
        <f t="shared" si="0"/>
        <v>16.733333333333334</v>
      </c>
      <c r="I13" s="2">
        <v>0.022505555555555556</v>
      </c>
      <c r="J13" s="3">
        <f t="shared" si="1"/>
        <v>0.7435201184892618</v>
      </c>
      <c r="K13" s="22"/>
      <c r="L13" s="22"/>
      <c r="M13" s="2">
        <v>0.1108</v>
      </c>
      <c r="N13" s="22"/>
      <c r="O13" s="22"/>
      <c r="P13" s="3">
        <f t="shared" si="2"/>
        <v>110.8</v>
      </c>
      <c r="Q13" s="2">
        <v>0.123977777777778</v>
      </c>
      <c r="R13" s="2">
        <f t="shared" si="3"/>
        <v>0.8937085499193387</v>
      </c>
      <c r="S13" s="22"/>
      <c r="T13" s="22"/>
    </row>
    <row r="14" spans="1:20" ht="15.75">
      <c r="A14" s="21" t="s">
        <v>28</v>
      </c>
      <c r="B14" s="1">
        <v>5</v>
      </c>
      <c r="C14" s="1" t="s">
        <v>16</v>
      </c>
      <c r="D14" s="14" t="s">
        <v>33</v>
      </c>
      <c r="E14" s="2">
        <v>0.016366666666666665</v>
      </c>
      <c r="F14" s="22">
        <f>AVERAGE(E14:E16)</f>
        <v>0.0133</v>
      </c>
      <c r="G14" s="22">
        <f>STDEV(E14:E16)/SQRT(3)</f>
        <v>0.0015698844024440253</v>
      </c>
      <c r="H14" s="3">
        <f t="shared" si="0"/>
        <v>16.366666666666664</v>
      </c>
      <c r="I14" s="2">
        <v>0.022505555555555556</v>
      </c>
      <c r="J14" s="3">
        <f t="shared" si="1"/>
        <v>0.7272278449765489</v>
      </c>
      <c r="K14" s="22">
        <f>AVERAGE(J14:J16)</f>
        <v>0.5909651937793137</v>
      </c>
      <c r="L14" s="22">
        <f>STDEV(J14:J16)/SQRT(3)</f>
        <v>0.06975541654898187</v>
      </c>
      <c r="M14" s="2">
        <v>0.0971</v>
      </c>
      <c r="N14" s="22">
        <f>AVERAGE(M14:M16)</f>
        <v>0.08048333333333334</v>
      </c>
      <c r="O14" s="22">
        <f>STDEV(M14:M16)/SQRT(3)</f>
        <v>0.008414543186474097</v>
      </c>
      <c r="P14" s="3">
        <f t="shared" si="2"/>
        <v>97.10000000000001</v>
      </c>
      <c r="Q14" s="2">
        <v>0.123977777777778</v>
      </c>
      <c r="R14" s="2">
        <f t="shared" si="3"/>
        <v>0.7832048754257022</v>
      </c>
      <c r="S14" s="22">
        <f>AVERAGE(R14:R16)</f>
        <v>0.6491754794766075</v>
      </c>
      <c r="T14" s="22">
        <f>STDEV(R14:R16)/SQRT(3)</f>
        <v>0.06787138257596957</v>
      </c>
    </row>
    <row r="15" spans="1:20" ht="15.75">
      <c r="A15" s="21"/>
      <c r="B15" s="1">
        <v>5</v>
      </c>
      <c r="C15" s="1" t="s">
        <v>16</v>
      </c>
      <c r="D15" s="14" t="s">
        <v>33</v>
      </c>
      <c r="E15" s="2">
        <v>0.01235</v>
      </c>
      <c r="F15" s="22"/>
      <c r="G15" s="22"/>
      <c r="H15" s="3">
        <f t="shared" si="0"/>
        <v>12.35</v>
      </c>
      <c r="I15" s="2">
        <v>0.022505555555555556</v>
      </c>
      <c r="J15" s="3">
        <f t="shared" si="1"/>
        <v>0.5487533942236484</v>
      </c>
      <c r="K15" s="22"/>
      <c r="L15" s="22"/>
      <c r="M15" s="2">
        <v>0.07448333333333333</v>
      </c>
      <c r="N15" s="22"/>
      <c r="O15" s="22"/>
      <c r="P15" s="3">
        <f t="shared" si="2"/>
        <v>74.48333333333333</v>
      </c>
      <c r="Q15" s="2">
        <v>0.123977777777778</v>
      </c>
      <c r="R15" s="2">
        <f t="shared" si="3"/>
        <v>0.6007797096253797</v>
      </c>
      <c r="S15" s="22"/>
      <c r="T15" s="22"/>
    </row>
    <row r="16" spans="1:20" ht="15.75">
      <c r="A16" s="21"/>
      <c r="B16" s="1">
        <v>5</v>
      </c>
      <c r="C16" s="1" t="s">
        <v>16</v>
      </c>
      <c r="D16" s="14" t="s">
        <v>33</v>
      </c>
      <c r="E16" s="2">
        <v>0.011183333333333335</v>
      </c>
      <c r="F16" s="22"/>
      <c r="G16" s="22"/>
      <c r="H16" s="3">
        <f t="shared" si="0"/>
        <v>11.183333333333335</v>
      </c>
      <c r="I16" s="2">
        <v>0.022505555555555556</v>
      </c>
      <c r="J16" s="3">
        <f t="shared" si="1"/>
        <v>0.4969143421377438</v>
      </c>
      <c r="K16" s="22"/>
      <c r="L16" s="22"/>
      <c r="M16" s="2">
        <v>0.06986666666666667</v>
      </c>
      <c r="N16" s="22"/>
      <c r="O16" s="22"/>
      <c r="P16" s="3">
        <f t="shared" si="2"/>
        <v>69.86666666666667</v>
      </c>
      <c r="Q16" s="2">
        <v>0.123977777777778</v>
      </c>
      <c r="R16" s="2">
        <f t="shared" si="3"/>
        <v>0.5635418533787407</v>
      </c>
      <c r="S16" s="22"/>
      <c r="T16" s="22"/>
    </row>
    <row r="17" spans="1:20" ht="15.75">
      <c r="A17" s="21" t="s">
        <v>28</v>
      </c>
      <c r="B17" s="1">
        <v>6</v>
      </c>
      <c r="C17" s="1" t="s">
        <v>16</v>
      </c>
      <c r="D17" s="14" t="s">
        <v>34</v>
      </c>
      <c r="E17" s="2">
        <v>0.01</v>
      </c>
      <c r="F17" s="22">
        <f>AVERAGE(E17:E19)</f>
        <v>0.00926111111111111</v>
      </c>
      <c r="G17" s="22">
        <f>STDEV(E17:E19)/SQRT(3)</f>
        <v>0.0009904326277558996</v>
      </c>
      <c r="H17" s="3">
        <f t="shared" si="0"/>
        <v>10</v>
      </c>
      <c r="I17" s="2">
        <v>0.022505555555555556</v>
      </c>
      <c r="J17" s="3">
        <f t="shared" si="1"/>
        <v>0.44433473216489755</v>
      </c>
      <c r="K17" s="22">
        <f>AVERAGE(J17:J19)</f>
        <v>0.41150333251049115</v>
      </c>
      <c r="L17" s="22">
        <f>STDEV(J17:J19)/SQRT(3)</f>
        <v>0.044008361638129365</v>
      </c>
      <c r="M17" s="2">
        <v>0.06838333333333334</v>
      </c>
      <c r="N17" s="22">
        <f>AVERAGE(M17:M19)</f>
        <v>0.07807777777777779</v>
      </c>
      <c r="O17" s="22">
        <f>STDEV(M17:M19)/SQRT(3)</f>
        <v>0.007863678418628558</v>
      </c>
      <c r="P17" s="3">
        <f t="shared" si="2"/>
        <v>68.38333333333334</v>
      </c>
      <c r="Q17" s="2">
        <v>0.123977777777778</v>
      </c>
      <c r="R17" s="2">
        <f t="shared" si="3"/>
        <v>0.5515773436099649</v>
      </c>
      <c r="S17" s="22">
        <f>AVERAGE(R17:R19)</f>
        <v>0.6297723606381059</v>
      </c>
      <c r="T17" s="22">
        <f>STDEV(R17:R19)/SQRT(3)</f>
        <v>0.06342812848866929</v>
      </c>
    </row>
    <row r="18" spans="1:20" ht="15.75">
      <c r="A18" s="21"/>
      <c r="B18" s="1">
        <v>6</v>
      </c>
      <c r="C18" s="1" t="s">
        <v>16</v>
      </c>
      <c r="D18" s="14" t="s">
        <v>34</v>
      </c>
      <c r="E18" s="2">
        <v>0.010483333333333332</v>
      </c>
      <c r="F18" s="22"/>
      <c r="G18" s="22"/>
      <c r="H18" s="3">
        <f t="shared" si="0"/>
        <v>10.483333333333333</v>
      </c>
      <c r="I18" s="2">
        <v>0.022505555555555556</v>
      </c>
      <c r="J18" s="3">
        <f t="shared" si="1"/>
        <v>0.46581091088620086</v>
      </c>
      <c r="K18" s="22"/>
      <c r="L18" s="22"/>
      <c r="M18" s="2">
        <v>0.09365</v>
      </c>
      <c r="N18" s="22"/>
      <c r="O18" s="22"/>
      <c r="P18" s="3">
        <f t="shared" si="2"/>
        <v>93.64999999999999</v>
      </c>
      <c r="Q18" s="2">
        <v>0.123977777777778</v>
      </c>
      <c r="R18" s="2">
        <f t="shared" si="3"/>
        <v>0.7553773077612461</v>
      </c>
      <c r="S18" s="22"/>
      <c r="T18" s="22"/>
    </row>
    <row r="19" spans="1:20" ht="15.75">
      <c r="A19" s="21"/>
      <c r="B19" s="1">
        <v>6</v>
      </c>
      <c r="C19" s="1" t="s">
        <v>16</v>
      </c>
      <c r="D19" s="14" t="s">
        <v>34</v>
      </c>
      <c r="E19" s="2">
        <v>0.0073</v>
      </c>
      <c r="F19" s="22"/>
      <c r="G19" s="22"/>
      <c r="H19" s="3">
        <f t="shared" si="0"/>
        <v>7.3</v>
      </c>
      <c r="I19" s="2">
        <v>0.022505555555555556</v>
      </c>
      <c r="J19" s="3">
        <f t="shared" si="1"/>
        <v>0.3243643544803752</v>
      </c>
      <c r="K19" s="22"/>
      <c r="L19" s="22"/>
      <c r="M19" s="2">
        <v>0.0722</v>
      </c>
      <c r="N19" s="22"/>
      <c r="O19" s="22"/>
      <c r="P19" s="3">
        <f t="shared" si="2"/>
        <v>72.2</v>
      </c>
      <c r="Q19" s="2">
        <v>0.123977777777778</v>
      </c>
      <c r="R19" s="2">
        <f t="shared" si="3"/>
        <v>0.582362430543107</v>
      </c>
      <c r="S19" s="22"/>
      <c r="T19" s="22"/>
    </row>
    <row r="20" spans="1:20" ht="15.75">
      <c r="A20" s="21" t="s">
        <v>28</v>
      </c>
      <c r="B20" s="1">
        <v>7</v>
      </c>
      <c r="C20" s="1" t="s">
        <v>17</v>
      </c>
      <c r="D20" s="12" t="s">
        <v>29</v>
      </c>
      <c r="E20" s="2">
        <v>0.0146</v>
      </c>
      <c r="F20" s="22">
        <f>AVERAGE(E20:E22)</f>
        <v>0.015291666666666667</v>
      </c>
      <c r="G20" s="22">
        <f>STDEV(E20:E22)/SQRT(3)</f>
        <v>0.0009931361661144186</v>
      </c>
      <c r="H20" s="3">
        <f t="shared" si="0"/>
        <v>14.6</v>
      </c>
      <c r="I20" s="2">
        <v>0.015291666666666667</v>
      </c>
      <c r="J20" s="3">
        <f t="shared" si="1"/>
        <v>0.9547683923705722</v>
      </c>
      <c r="K20" s="22">
        <f>AVERAGE(J20:J22)</f>
        <v>0.9999999999999991</v>
      </c>
      <c r="L20" s="22">
        <f>STDEV(J20:J22)/SQRT(3)</f>
        <v>0.06494623429631025</v>
      </c>
      <c r="M20" s="2">
        <v>0.084</v>
      </c>
      <c r="N20" s="22">
        <f>AVERAGE(M20:M22)</f>
        <v>0.084</v>
      </c>
      <c r="O20" s="22">
        <f>STDEV(M20:M22)/SQRT(3)</f>
        <v>0.005051814855409226</v>
      </c>
      <c r="P20" s="3">
        <f t="shared" si="2"/>
        <v>84</v>
      </c>
      <c r="Q20" s="2">
        <v>0.084</v>
      </c>
      <c r="R20" s="2">
        <f t="shared" si="3"/>
        <v>1</v>
      </c>
      <c r="S20" s="22">
        <f>AVERAGE(R20:R22)</f>
        <v>1</v>
      </c>
      <c r="T20" s="22">
        <f>STDEV(R20:R22)/SQRT(3)</f>
        <v>0.060140653040585336</v>
      </c>
    </row>
    <row r="21" spans="1:20" ht="15.75">
      <c r="A21" s="21"/>
      <c r="B21" s="1">
        <v>7</v>
      </c>
      <c r="C21" s="1" t="s">
        <v>17</v>
      </c>
      <c r="D21" s="12" t="s">
        <v>29</v>
      </c>
      <c r="E21" s="2">
        <v>0.014025</v>
      </c>
      <c r="F21" s="22"/>
      <c r="G21" s="22"/>
      <c r="H21" s="3">
        <f t="shared" si="0"/>
        <v>14.024999999999999</v>
      </c>
      <c r="I21" s="2">
        <v>0.015291666666666667</v>
      </c>
      <c r="J21" s="3">
        <f t="shared" si="1"/>
        <v>0.9171662125340598</v>
      </c>
      <c r="K21" s="22"/>
      <c r="L21" s="22"/>
      <c r="M21" s="2">
        <v>0.09275</v>
      </c>
      <c r="N21" s="22"/>
      <c r="O21" s="22"/>
      <c r="P21" s="3">
        <f t="shared" si="2"/>
        <v>92.75</v>
      </c>
      <c r="Q21" s="2">
        <v>0.084</v>
      </c>
      <c r="R21" s="2">
        <f t="shared" si="3"/>
        <v>1.1041666666666665</v>
      </c>
      <c r="S21" s="22"/>
      <c r="T21" s="22"/>
    </row>
    <row r="22" spans="1:20" ht="15.75">
      <c r="A22" s="21"/>
      <c r="B22" s="1">
        <v>7</v>
      </c>
      <c r="C22" s="1" t="s">
        <v>17</v>
      </c>
      <c r="D22" s="12" t="s">
        <v>29</v>
      </c>
      <c r="E22" s="2">
        <v>0.01725</v>
      </c>
      <c r="F22" s="22"/>
      <c r="G22" s="22"/>
      <c r="H22" s="3">
        <f t="shared" si="0"/>
        <v>17.25</v>
      </c>
      <c r="I22" s="2">
        <v>0.0152916666666667</v>
      </c>
      <c r="J22" s="3">
        <f t="shared" si="1"/>
        <v>1.1280653950953654</v>
      </c>
      <c r="K22" s="22"/>
      <c r="L22" s="22"/>
      <c r="M22" s="2">
        <v>0.07525</v>
      </c>
      <c r="N22" s="22"/>
      <c r="O22" s="22"/>
      <c r="P22" s="3">
        <f t="shared" si="2"/>
        <v>75.25</v>
      </c>
      <c r="Q22" s="2">
        <v>0.084</v>
      </c>
      <c r="R22" s="2">
        <f t="shared" si="3"/>
        <v>0.8958333333333333</v>
      </c>
      <c r="S22" s="22"/>
      <c r="T22" s="22"/>
    </row>
    <row r="23" spans="1:20" ht="15.75">
      <c r="A23" s="21" t="s">
        <v>28</v>
      </c>
      <c r="B23" s="1">
        <v>8</v>
      </c>
      <c r="C23" s="1" t="s">
        <v>17</v>
      </c>
      <c r="D23" s="14" t="s">
        <v>30</v>
      </c>
      <c r="E23" s="2">
        <v>0.013833333333333335</v>
      </c>
      <c r="F23" s="22">
        <f>AVERAGE(E23:E25)</f>
        <v>0.014644444444444446</v>
      </c>
      <c r="G23" s="22">
        <f>STDEV(E23:E25)/SQRT(3)</f>
        <v>0.0007616583596272827</v>
      </c>
      <c r="H23" s="3">
        <f t="shared" si="0"/>
        <v>13.833333333333334</v>
      </c>
      <c r="I23" s="2">
        <v>0.0152916666666667</v>
      </c>
      <c r="J23" s="3">
        <f t="shared" si="1"/>
        <v>0.904632152588554</v>
      </c>
      <c r="K23" s="22">
        <f>AVERAGE(J23:J25)</f>
        <v>0.9576748410535855</v>
      </c>
      <c r="L23" s="22">
        <f>STDEV(J23:J25)/SQRT(3)</f>
        <v>0.049808721065544286</v>
      </c>
      <c r="M23" s="2">
        <v>0.0683</v>
      </c>
      <c r="N23" s="22">
        <f>AVERAGE(M23:M25)</f>
        <v>0.06799444444444445</v>
      </c>
      <c r="O23" s="22">
        <f>STDEV(M23:M25)/SQRT(3)</f>
        <v>0.002924423547713253</v>
      </c>
      <c r="P23" s="3">
        <f t="shared" si="2"/>
        <v>68.3</v>
      </c>
      <c r="Q23" s="2">
        <v>0.084</v>
      </c>
      <c r="R23" s="2">
        <f t="shared" si="3"/>
        <v>0.8130952380952381</v>
      </c>
      <c r="S23" s="22">
        <f>AVERAGE(R23:R25)</f>
        <v>0.8094576719576719</v>
      </c>
      <c r="T23" s="22">
        <f>STDEV(R23:R25)/SQRT(3)</f>
        <v>0.034814566044205006</v>
      </c>
    </row>
    <row r="24" spans="1:20" ht="15.75">
      <c r="A24" s="21"/>
      <c r="B24" s="1">
        <v>8</v>
      </c>
      <c r="C24" s="1" t="s">
        <v>17</v>
      </c>
      <c r="D24" s="14" t="s">
        <v>30</v>
      </c>
      <c r="E24" s="2">
        <v>0.013933333333333332</v>
      </c>
      <c r="F24" s="22"/>
      <c r="G24" s="22"/>
      <c r="H24" s="3">
        <f t="shared" si="0"/>
        <v>13.933333333333332</v>
      </c>
      <c r="I24" s="2">
        <v>0.0152916666666667</v>
      </c>
      <c r="J24" s="3">
        <f t="shared" si="1"/>
        <v>0.9111716621253385</v>
      </c>
      <c r="K24" s="22"/>
      <c r="L24" s="22"/>
      <c r="M24" s="2">
        <v>0.06278333333333333</v>
      </c>
      <c r="N24" s="22"/>
      <c r="O24" s="22"/>
      <c r="P24" s="3">
        <f t="shared" si="2"/>
        <v>62.78333333333333</v>
      </c>
      <c r="Q24" s="2">
        <v>0.084</v>
      </c>
      <c r="R24" s="2">
        <f t="shared" si="3"/>
        <v>0.7474206349206348</v>
      </c>
      <c r="S24" s="22"/>
      <c r="T24" s="22"/>
    </row>
    <row r="25" spans="1:20" ht="15.75">
      <c r="A25" s="21"/>
      <c r="B25" s="1">
        <v>8</v>
      </c>
      <c r="C25" s="1" t="s">
        <v>17</v>
      </c>
      <c r="D25" s="14" t="s">
        <v>30</v>
      </c>
      <c r="E25" s="2">
        <v>0.016166666666666666</v>
      </c>
      <c r="F25" s="22"/>
      <c r="G25" s="22"/>
      <c r="H25" s="3">
        <f t="shared" si="0"/>
        <v>16.166666666666664</v>
      </c>
      <c r="I25" s="2">
        <v>0.0152916666666667</v>
      </c>
      <c r="J25" s="3">
        <f t="shared" si="1"/>
        <v>1.057220708446864</v>
      </c>
      <c r="K25" s="22"/>
      <c r="L25" s="22"/>
      <c r="M25" s="2">
        <v>0.0729</v>
      </c>
      <c r="N25" s="22"/>
      <c r="O25" s="22"/>
      <c r="P25" s="3">
        <f t="shared" si="2"/>
        <v>72.9</v>
      </c>
      <c r="Q25" s="2">
        <v>0.084</v>
      </c>
      <c r="R25" s="2">
        <f t="shared" si="3"/>
        <v>0.8678571428571429</v>
      </c>
      <c r="S25" s="22"/>
      <c r="T25" s="22"/>
    </row>
    <row r="26" spans="1:20" ht="15.75">
      <c r="A26" s="21" t="s">
        <v>28</v>
      </c>
      <c r="B26" s="1">
        <v>9</v>
      </c>
      <c r="C26" s="1" t="s">
        <v>17</v>
      </c>
      <c r="D26" s="14" t="s">
        <v>31</v>
      </c>
      <c r="E26" s="2">
        <v>0.0105</v>
      </c>
      <c r="F26" s="22">
        <f>AVERAGE(E26:E28)</f>
        <v>0.012258333333333335</v>
      </c>
      <c r="G26" s="22">
        <f>STDEV(E26:E28)/SQRT(3)</f>
        <v>0.0009037345357521259</v>
      </c>
      <c r="H26" s="3">
        <f t="shared" si="0"/>
        <v>10.5</v>
      </c>
      <c r="I26" s="2">
        <v>0.0152916666666667</v>
      </c>
      <c r="J26" s="3">
        <f t="shared" si="1"/>
        <v>0.6866485013623964</v>
      </c>
      <c r="K26" s="22">
        <f>AVERAGE(J26:J28)</f>
        <v>0.8016348773841945</v>
      </c>
      <c r="L26" s="22">
        <f>STDEV(J26:J28)/SQRT(3)</f>
        <v>0.05909980615272736</v>
      </c>
      <c r="M26" s="2">
        <v>0.05731666666666666</v>
      </c>
      <c r="N26" s="22">
        <f>AVERAGE(M26:M28)</f>
        <v>0.06335555555555555</v>
      </c>
      <c r="O26" s="22">
        <f>STDEV(M26:M28)/SQRT(3)</f>
        <v>0.003641279960822353</v>
      </c>
      <c r="P26" s="3">
        <f t="shared" si="2"/>
        <v>57.31666666666666</v>
      </c>
      <c r="Q26" s="2">
        <v>0.084</v>
      </c>
      <c r="R26" s="2">
        <f t="shared" si="3"/>
        <v>0.6823412698412697</v>
      </c>
      <c r="S26" s="22">
        <f>AVERAGE(R26:R28)</f>
        <v>0.7542328042328043</v>
      </c>
      <c r="T26" s="22">
        <f>STDEV(R26:R28)/SQRT(3)</f>
        <v>0.04334857096217014</v>
      </c>
    </row>
    <row r="27" spans="1:20" ht="15.75">
      <c r="A27" s="21"/>
      <c r="B27" s="1">
        <v>9</v>
      </c>
      <c r="C27" s="1" t="s">
        <v>17</v>
      </c>
      <c r="D27" s="14" t="s">
        <v>31</v>
      </c>
      <c r="E27" s="2">
        <v>0.0135</v>
      </c>
      <c r="F27" s="22"/>
      <c r="G27" s="22"/>
      <c r="H27" s="3">
        <f t="shared" si="0"/>
        <v>13.5</v>
      </c>
      <c r="I27" s="2">
        <v>0.0152916666666667</v>
      </c>
      <c r="J27" s="3">
        <f t="shared" si="1"/>
        <v>0.8828337874659381</v>
      </c>
      <c r="K27" s="22"/>
      <c r="L27" s="22"/>
      <c r="M27" s="2">
        <v>0.06285</v>
      </c>
      <c r="N27" s="22"/>
      <c r="O27" s="22"/>
      <c r="P27" s="3">
        <f t="shared" si="2"/>
        <v>62.85</v>
      </c>
      <c r="Q27" s="2">
        <v>0.084</v>
      </c>
      <c r="R27" s="2">
        <f t="shared" si="3"/>
        <v>0.7482142857142857</v>
      </c>
      <c r="S27" s="22"/>
      <c r="T27" s="22"/>
    </row>
    <row r="28" spans="1:20" ht="15.75">
      <c r="A28" s="21"/>
      <c r="B28" s="1">
        <v>9</v>
      </c>
      <c r="C28" s="1" t="s">
        <v>17</v>
      </c>
      <c r="D28" s="14" t="s">
        <v>31</v>
      </c>
      <c r="E28" s="2">
        <v>0.012775</v>
      </c>
      <c r="F28" s="22"/>
      <c r="G28" s="22"/>
      <c r="H28" s="3">
        <f t="shared" si="0"/>
        <v>12.775</v>
      </c>
      <c r="I28" s="2">
        <v>0.0152916666666667</v>
      </c>
      <c r="J28" s="3">
        <f t="shared" si="1"/>
        <v>0.8354223433242488</v>
      </c>
      <c r="K28" s="22"/>
      <c r="L28" s="22"/>
      <c r="M28" s="2">
        <v>0.0699</v>
      </c>
      <c r="N28" s="22"/>
      <c r="O28" s="22"/>
      <c r="P28" s="3">
        <f t="shared" si="2"/>
        <v>69.9</v>
      </c>
      <c r="Q28" s="2">
        <v>0.084</v>
      </c>
      <c r="R28" s="2">
        <f t="shared" si="3"/>
        <v>0.8321428571428572</v>
      </c>
      <c r="S28" s="22"/>
      <c r="T28" s="22"/>
    </row>
    <row r="29" spans="1:20" ht="15.75">
      <c r="A29" s="21" t="s">
        <v>28</v>
      </c>
      <c r="B29" s="1">
        <v>10</v>
      </c>
      <c r="C29" s="1" t="s">
        <v>17</v>
      </c>
      <c r="D29" s="14" t="s">
        <v>32</v>
      </c>
      <c r="E29" s="2">
        <v>0.008333333333333333</v>
      </c>
      <c r="F29" s="22">
        <f>AVERAGE(E29:E31)</f>
        <v>0.009694444444444443</v>
      </c>
      <c r="G29" s="22">
        <f>STDEV(E29:E31)/SQRT(3)</f>
        <v>0.0007010794146735535</v>
      </c>
      <c r="H29" s="3">
        <f t="shared" si="0"/>
        <v>8.333333333333334</v>
      </c>
      <c r="I29" s="2">
        <v>0.0152916666666667</v>
      </c>
      <c r="J29" s="3">
        <f t="shared" si="1"/>
        <v>0.5449591280653939</v>
      </c>
      <c r="K29" s="22">
        <f>AVERAGE(J29:J31)</f>
        <v>0.6339691189827416</v>
      </c>
      <c r="L29" s="22">
        <f>STDEV(J29:J31)/SQRT(3)</f>
        <v>0.04584715518301106</v>
      </c>
      <c r="M29" s="2">
        <v>0.0491</v>
      </c>
      <c r="N29" s="22">
        <f>AVERAGE(M29:M31)</f>
        <v>0.05506111111111111</v>
      </c>
      <c r="O29" s="22">
        <f>STDEV(M29:M31)/SQRT(3)</f>
        <v>0.0037383687932797515</v>
      </c>
      <c r="P29" s="3">
        <f t="shared" si="2"/>
        <v>49.099999999999994</v>
      </c>
      <c r="Q29" s="2">
        <v>0.084</v>
      </c>
      <c r="R29" s="2">
        <f t="shared" si="3"/>
        <v>0.5845238095238094</v>
      </c>
      <c r="S29" s="22">
        <f>AVERAGE(R29:R31)</f>
        <v>0.655489417989418</v>
      </c>
      <c r="T29" s="22">
        <f>STDEV(R29:R31)/SQRT(3)</f>
        <v>0.04450439039618707</v>
      </c>
    </row>
    <row r="30" spans="1:20" ht="15.75">
      <c r="A30" s="21"/>
      <c r="B30" s="1">
        <v>10</v>
      </c>
      <c r="C30" s="1" t="s">
        <v>17</v>
      </c>
      <c r="D30" s="14" t="s">
        <v>32</v>
      </c>
      <c r="E30" s="2">
        <v>0.010083333333333333</v>
      </c>
      <c r="F30" s="22"/>
      <c r="G30" s="22"/>
      <c r="H30" s="3">
        <f t="shared" si="0"/>
        <v>10.083333333333332</v>
      </c>
      <c r="I30" s="2">
        <v>0.0152916666666667</v>
      </c>
      <c r="J30" s="3">
        <f t="shared" si="1"/>
        <v>0.6594005449591266</v>
      </c>
      <c r="K30" s="22"/>
      <c r="L30" s="22"/>
      <c r="M30" s="2">
        <v>0.06195</v>
      </c>
      <c r="N30" s="22"/>
      <c r="O30" s="22"/>
      <c r="P30" s="3">
        <f t="shared" si="2"/>
        <v>61.949999999999996</v>
      </c>
      <c r="Q30" s="2">
        <v>0.084</v>
      </c>
      <c r="R30" s="2">
        <f t="shared" si="3"/>
        <v>0.7374999999999999</v>
      </c>
      <c r="S30" s="22"/>
      <c r="T30" s="22"/>
    </row>
    <row r="31" spans="1:20" ht="15.75">
      <c r="A31" s="21"/>
      <c r="B31" s="1">
        <v>10</v>
      </c>
      <c r="C31" s="1" t="s">
        <v>17</v>
      </c>
      <c r="D31" s="14" t="s">
        <v>32</v>
      </c>
      <c r="E31" s="2">
        <v>0.010666666666666666</v>
      </c>
      <c r="F31" s="22"/>
      <c r="G31" s="22"/>
      <c r="H31" s="3">
        <f t="shared" si="0"/>
        <v>10.666666666666666</v>
      </c>
      <c r="I31" s="2">
        <v>0.0152916666666667</v>
      </c>
      <c r="J31" s="3">
        <f t="shared" si="1"/>
        <v>0.6975476839237041</v>
      </c>
      <c r="K31" s="22"/>
      <c r="L31" s="22"/>
      <c r="M31" s="2">
        <v>0.05413333333333333</v>
      </c>
      <c r="N31" s="22"/>
      <c r="O31" s="22"/>
      <c r="P31" s="3">
        <f t="shared" si="2"/>
        <v>54.13333333333333</v>
      </c>
      <c r="Q31" s="2">
        <v>0.084</v>
      </c>
      <c r="R31" s="2">
        <f t="shared" si="3"/>
        <v>0.6444444444444444</v>
      </c>
      <c r="S31" s="22"/>
      <c r="T31" s="22"/>
    </row>
    <row r="32" spans="1:20" ht="15.75">
      <c r="A32" s="21" t="s">
        <v>28</v>
      </c>
      <c r="B32" s="1">
        <v>11</v>
      </c>
      <c r="C32" s="1" t="s">
        <v>17</v>
      </c>
      <c r="D32" s="14" t="s">
        <v>33</v>
      </c>
      <c r="E32" s="2">
        <v>0.0045</v>
      </c>
      <c r="F32" s="22">
        <f>AVERAGE(E32:E34)</f>
        <v>0.005458333333333333</v>
      </c>
      <c r="G32" s="22">
        <f>STDEV(E32:E34)/SQRT(3)</f>
        <v>0.000578851832893742</v>
      </c>
      <c r="H32" s="3">
        <f t="shared" si="0"/>
        <v>4.5</v>
      </c>
      <c r="I32" s="2">
        <v>0.0152916666666667</v>
      </c>
      <c r="J32" s="3">
        <f t="shared" si="1"/>
        <v>0.2942779291553127</v>
      </c>
      <c r="K32" s="22">
        <f>AVERAGE(J32:J34)</f>
        <v>0.356948228882833</v>
      </c>
      <c r="L32" s="22">
        <f>STDEV(J32:J34)/SQRT(3)</f>
        <v>0.03785407081593918</v>
      </c>
      <c r="M32" s="2">
        <v>0.029249999999999998</v>
      </c>
      <c r="N32" s="22">
        <f>AVERAGE(M32:M34)</f>
        <v>0.0352</v>
      </c>
      <c r="O32" s="22">
        <f>STDEV(M32:M34)/SQRT(3)</f>
        <v>0.0036208884729211684</v>
      </c>
      <c r="P32" s="3">
        <f t="shared" si="2"/>
        <v>29.25</v>
      </c>
      <c r="Q32" s="2">
        <v>0.084</v>
      </c>
      <c r="R32" s="2">
        <f t="shared" si="3"/>
        <v>0.3482142857142857</v>
      </c>
      <c r="S32" s="22">
        <f>AVERAGE(R32:R34)</f>
        <v>0.41904761904761906</v>
      </c>
      <c r="T32" s="22">
        <f>STDEV(R32:R34)/SQRT(3)</f>
        <v>0.0431058151538236</v>
      </c>
    </row>
    <row r="33" spans="1:20" ht="15.75">
      <c r="A33" s="21"/>
      <c r="B33" s="1">
        <v>11</v>
      </c>
      <c r="C33" s="1" t="s">
        <v>17</v>
      </c>
      <c r="D33" s="14" t="s">
        <v>33</v>
      </c>
      <c r="E33" s="2">
        <v>0.0065</v>
      </c>
      <c r="F33" s="22"/>
      <c r="G33" s="22"/>
      <c r="H33" s="3">
        <f t="shared" si="0"/>
        <v>6.5</v>
      </c>
      <c r="I33" s="2">
        <v>0.0152916666666667</v>
      </c>
      <c r="J33" s="3">
        <f t="shared" si="1"/>
        <v>0.42506811989100723</v>
      </c>
      <c r="K33" s="22"/>
      <c r="L33" s="22"/>
      <c r="M33" s="2">
        <v>0.0346</v>
      </c>
      <c r="N33" s="22"/>
      <c r="O33" s="22"/>
      <c r="P33" s="3">
        <f t="shared" si="2"/>
        <v>34.6</v>
      </c>
      <c r="Q33" s="2">
        <v>0.084</v>
      </c>
      <c r="R33" s="2">
        <f t="shared" si="3"/>
        <v>0.4119047619047619</v>
      </c>
      <c r="S33" s="22"/>
      <c r="T33" s="22"/>
    </row>
    <row r="34" spans="1:20" ht="15.75">
      <c r="A34" s="21"/>
      <c r="B34" s="1">
        <v>11</v>
      </c>
      <c r="C34" s="1" t="s">
        <v>17</v>
      </c>
      <c r="D34" s="14" t="s">
        <v>33</v>
      </c>
      <c r="E34" s="2">
        <v>0.005375</v>
      </c>
      <c r="F34" s="22"/>
      <c r="G34" s="22"/>
      <c r="H34" s="3">
        <f t="shared" si="0"/>
        <v>5.375</v>
      </c>
      <c r="I34" s="2">
        <v>0.0152916666666667</v>
      </c>
      <c r="J34" s="3">
        <f t="shared" si="1"/>
        <v>0.35149863760217903</v>
      </c>
      <c r="K34" s="22"/>
      <c r="L34" s="22"/>
      <c r="M34" s="2">
        <v>0.04175</v>
      </c>
      <c r="N34" s="22"/>
      <c r="O34" s="22"/>
      <c r="P34" s="3">
        <f t="shared" si="2"/>
        <v>41.75</v>
      </c>
      <c r="Q34" s="2">
        <v>0.084</v>
      </c>
      <c r="R34" s="2">
        <f t="shared" si="3"/>
        <v>0.49702380952380953</v>
      </c>
      <c r="S34" s="22"/>
      <c r="T34" s="22"/>
    </row>
    <row r="35" spans="1:20" ht="15.75">
      <c r="A35" s="21" t="s">
        <v>28</v>
      </c>
      <c r="B35" s="1">
        <v>12</v>
      </c>
      <c r="C35" s="1" t="s">
        <v>17</v>
      </c>
      <c r="D35" s="14" t="s">
        <v>34</v>
      </c>
      <c r="E35" s="5">
        <v>0.00299</v>
      </c>
      <c r="F35" s="22">
        <f>AVERAGE(E35:E37)</f>
        <v>0.0032200000000000006</v>
      </c>
      <c r="G35" s="22">
        <f>STDEV(E35:E37)/SQRT(3)</f>
        <v>0.00012503332889007377</v>
      </c>
      <c r="H35" s="3">
        <f t="shared" si="0"/>
        <v>2.99</v>
      </c>
      <c r="I35" s="2">
        <v>0.0152916666666667</v>
      </c>
      <c r="J35" s="3">
        <f t="shared" si="1"/>
        <v>0.19553133514986334</v>
      </c>
      <c r="K35" s="22">
        <f>AVERAGE(J35:J37)</f>
        <v>0.21057220708446822</v>
      </c>
      <c r="L35" s="22">
        <f>STDEV(J35:J37)/SQRT(3)</f>
        <v>0.008176566466925784</v>
      </c>
      <c r="M35" s="2">
        <v>0.0284125</v>
      </c>
      <c r="N35" s="22">
        <f>AVERAGE(M35:M37)</f>
        <v>0.029550000000000003</v>
      </c>
      <c r="O35" s="22">
        <f>STDEV(M35:M37)/SQRT(3)</f>
        <v>0.001434634825777393</v>
      </c>
      <c r="P35" s="3">
        <f t="shared" si="2"/>
        <v>28.4125</v>
      </c>
      <c r="Q35" s="2">
        <v>0.084</v>
      </c>
      <c r="R35" s="2">
        <f t="shared" si="3"/>
        <v>0.3382440476190476</v>
      </c>
      <c r="S35" s="22">
        <f>AVERAGE(R35:R37)</f>
        <v>0.3517857142857143</v>
      </c>
      <c r="T35" s="22">
        <f>STDEV(R35:R37)/SQRT(3)</f>
        <v>0.01707898602115917</v>
      </c>
    </row>
    <row r="36" spans="1:20" ht="15.75">
      <c r="A36" s="21"/>
      <c r="B36" s="1">
        <v>12</v>
      </c>
      <c r="C36" s="1" t="s">
        <v>17</v>
      </c>
      <c r="D36" s="14" t="s">
        <v>34</v>
      </c>
      <c r="E36" s="2">
        <v>0.0032500000000000003</v>
      </c>
      <c r="F36" s="22"/>
      <c r="G36" s="22"/>
      <c r="H36" s="3">
        <f t="shared" si="0"/>
        <v>3.2500000000000004</v>
      </c>
      <c r="I36" s="2">
        <v>0.0152916666666667</v>
      </c>
      <c r="J36" s="3">
        <f t="shared" si="1"/>
        <v>0.21253405994550364</v>
      </c>
      <c r="K36" s="22"/>
      <c r="L36" s="22"/>
      <c r="M36" s="2">
        <v>0.0324</v>
      </c>
      <c r="N36" s="22"/>
      <c r="O36" s="22"/>
      <c r="P36" s="3">
        <f t="shared" si="2"/>
        <v>32.4</v>
      </c>
      <c r="Q36" s="2">
        <v>0.084</v>
      </c>
      <c r="R36" s="2">
        <f t="shared" si="3"/>
        <v>0.3857142857142857</v>
      </c>
      <c r="S36" s="22"/>
      <c r="T36" s="22"/>
    </row>
    <row r="37" spans="1:20" ht="15.75">
      <c r="A37" s="21"/>
      <c r="B37" s="1">
        <v>12</v>
      </c>
      <c r="C37" s="1" t="s">
        <v>17</v>
      </c>
      <c r="D37" s="14" t="s">
        <v>34</v>
      </c>
      <c r="E37" s="2">
        <v>0.0034200000000000003</v>
      </c>
      <c r="F37" s="22"/>
      <c r="G37" s="22"/>
      <c r="H37" s="3">
        <f t="shared" si="0"/>
        <v>3.4200000000000004</v>
      </c>
      <c r="I37" s="2">
        <v>0.0152916666666667</v>
      </c>
      <c r="J37" s="3">
        <f t="shared" si="1"/>
        <v>0.22365122615803767</v>
      </c>
      <c r="K37" s="22"/>
      <c r="L37" s="22"/>
      <c r="M37" s="2">
        <v>0.0278375</v>
      </c>
      <c r="N37" s="22"/>
      <c r="O37" s="22"/>
      <c r="P37" s="3">
        <f t="shared" si="2"/>
        <v>27.837500000000002</v>
      </c>
      <c r="Q37" s="2">
        <v>0.084</v>
      </c>
      <c r="R37" s="2">
        <f t="shared" si="3"/>
        <v>0.3313988095238095</v>
      </c>
      <c r="S37" s="22"/>
      <c r="T37" s="22"/>
    </row>
    <row r="39" ht="15.75">
      <c r="D39" s="4" t="s">
        <v>18</v>
      </c>
    </row>
    <row r="40" spans="4:16" s="6" customFormat="1" ht="15.75">
      <c r="D40" s="13" t="s">
        <v>20</v>
      </c>
      <c r="E40" s="11"/>
      <c r="P40" s="17"/>
    </row>
    <row r="41" spans="4:16" s="6" customFormat="1" ht="15.75">
      <c r="D41" s="13" t="s">
        <v>21</v>
      </c>
      <c r="E41" s="11"/>
      <c r="O41" s="16"/>
      <c r="P41" s="18"/>
    </row>
    <row r="42" spans="4:16" s="6" customFormat="1" ht="15.75">
      <c r="D42" s="13" t="s">
        <v>22</v>
      </c>
      <c r="E42" s="11"/>
      <c r="O42" s="16"/>
      <c r="P42" s="18"/>
    </row>
    <row r="43" spans="4:16" s="6" customFormat="1" ht="15.75">
      <c r="D43" s="13" t="s">
        <v>23</v>
      </c>
      <c r="E43" s="11"/>
      <c r="O43" s="16"/>
      <c r="P43" s="18"/>
    </row>
    <row r="44" spans="4:16" s="6" customFormat="1" ht="15.75">
      <c r="D44" s="13" t="s">
        <v>24</v>
      </c>
      <c r="E44" s="11"/>
      <c r="O44" s="16"/>
      <c r="P44" s="18"/>
    </row>
    <row r="45" spans="4:16" s="6" customFormat="1" ht="15.75">
      <c r="D45" s="13" t="s">
        <v>25</v>
      </c>
      <c r="E45" s="11"/>
      <c r="O45" s="16"/>
      <c r="P45" s="18"/>
    </row>
    <row r="46" spans="4:16" ht="15.75">
      <c r="D46" s="1" t="s">
        <v>27</v>
      </c>
      <c r="E46" s="1"/>
      <c r="O46" s="7"/>
      <c r="P46" s="19"/>
    </row>
    <row r="47" spans="5:16" ht="14.25">
      <c r="E47" s="7"/>
      <c r="O47" s="7"/>
      <c r="P47" s="19"/>
    </row>
    <row r="48" spans="5:16" ht="14.25">
      <c r="E48" s="7"/>
      <c r="M48" s="7"/>
      <c r="O48" s="7"/>
      <c r="P48" s="19"/>
    </row>
    <row r="49" spans="5:16" ht="14.25">
      <c r="E49" s="7"/>
      <c r="M49" s="7"/>
      <c r="O49" s="7"/>
      <c r="P49" s="19"/>
    </row>
    <row r="50" spans="5:16" ht="14.25">
      <c r="E50" s="7"/>
      <c r="M50" s="7"/>
      <c r="O50" s="7"/>
      <c r="P50" s="19"/>
    </row>
    <row r="51" spans="5:16" ht="14.25">
      <c r="E51" s="7"/>
      <c r="M51" s="7"/>
      <c r="O51" s="7"/>
      <c r="P51" s="19"/>
    </row>
    <row r="52" spans="5:16" ht="14.25">
      <c r="E52" s="7"/>
      <c r="M52" s="7"/>
      <c r="O52" s="7"/>
      <c r="P52" s="19"/>
    </row>
    <row r="53" spans="5:16" ht="14.25">
      <c r="E53" s="7"/>
      <c r="M53" s="7"/>
      <c r="O53" s="7"/>
      <c r="P53" s="19"/>
    </row>
    <row r="54" spans="5:16" ht="14.25">
      <c r="E54" s="7"/>
      <c r="M54" s="7"/>
      <c r="O54" s="7"/>
      <c r="P54" s="19"/>
    </row>
    <row r="55" spans="5:16" ht="14.25">
      <c r="E55" s="7"/>
      <c r="M55" s="7"/>
      <c r="O55" s="7"/>
      <c r="P55" s="19"/>
    </row>
    <row r="56" spans="5:16" ht="14.25">
      <c r="E56" s="7"/>
      <c r="M56" s="7"/>
      <c r="O56" s="7"/>
      <c r="P56" s="19"/>
    </row>
    <row r="57" spans="5:16" ht="14.25">
      <c r="E57" s="7"/>
      <c r="M57" s="7"/>
      <c r="O57" s="7"/>
      <c r="P57" s="19"/>
    </row>
    <row r="58" spans="5:16" ht="14.25">
      <c r="E58" s="7"/>
      <c r="M58" s="7"/>
      <c r="O58" s="7"/>
      <c r="P58" s="19"/>
    </row>
    <row r="59" spans="5:16" ht="14.25">
      <c r="E59" s="7"/>
      <c r="M59" s="7"/>
      <c r="O59" s="7"/>
      <c r="P59" s="19"/>
    </row>
    <row r="60" spans="5:16" ht="14.25">
      <c r="E60" s="7"/>
      <c r="M60" s="7"/>
      <c r="O60" s="7"/>
      <c r="P60" s="19"/>
    </row>
    <row r="61" spans="5:16" ht="14.25">
      <c r="E61" s="7"/>
      <c r="M61" s="7"/>
      <c r="O61" s="7"/>
      <c r="P61" s="19"/>
    </row>
    <row r="62" spans="5:16" ht="14.25">
      <c r="E62" s="7"/>
      <c r="M62" s="7"/>
      <c r="O62" s="7"/>
      <c r="P62" s="19"/>
    </row>
    <row r="63" spans="5:16" ht="14.25">
      <c r="E63" s="7"/>
      <c r="M63" s="7"/>
      <c r="O63" s="7"/>
      <c r="P63" s="19"/>
    </row>
    <row r="64" spans="5:16" ht="14.25">
      <c r="E64" s="7"/>
      <c r="M64" s="7"/>
      <c r="O64" s="7"/>
      <c r="P64" s="19"/>
    </row>
    <row r="65" spans="5:16" ht="14.25">
      <c r="E65" s="7"/>
      <c r="M65" s="7"/>
      <c r="O65" s="7"/>
      <c r="P65" s="19"/>
    </row>
    <row r="66" spans="5:16" ht="14.25">
      <c r="E66" s="7"/>
      <c r="M66" s="7"/>
      <c r="O66" s="7"/>
      <c r="P66" s="19"/>
    </row>
    <row r="67" spans="5:16" ht="14.25">
      <c r="E67" s="7"/>
      <c r="M67" s="7"/>
      <c r="O67" s="7"/>
      <c r="P67" s="19"/>
    </row>
    <row r="68" spans="5:16" ht="14.25">
      <c r="E68" s="7"/>
      <c r="M68" s="7"/>
      <c r="O68" s="7"/>
      <c r="P68" s="19"/>
    </row>
    <row r="69" spans="5:16" ht="14.25">
      <c r="E69" s="7"/>
      <c r="M69" s="7"/>
      <c r="O69" s="7"/>
      <c r="P69" s="19"/>
    </row>
    <row r="70" spans="5:16" ht="14.25">
      <c r="E70" s="7"/>
      <c r="M70" s="7"/>
      <c r="O70" s="7"/>
      <c r="P70" s="19"/>
    </row>
    <row r="71" spans="5:16" ht="14.25">
      <c r="E71" s="7"/>
      <c r="M71" s="7"/>
      <c r="O71" s="7"/>
      <c r="P71" s="19"/>
    </row>
    <row r="72" spans="5:16" ht="14.25">
      <c r="E72" s="7"/>
      <c r="M72" s="7"/>
      <c r="O72" s="7"/>
      <c r="P72" s="19"/>
    </row>
    <row r="73" spans="5:16" ht="14.25">
      <c r="E73" s="7"/>
      <c r="M73" s="7"/>
      <c r="O73" s="7"/>
      <c r="P73" s="19"/>
    </row>
    <row r="74" spans="5:16" ht="14.25">
      <c r="E74" s="7"/>
      <c r="M74" s="7"/>
      <c r="O74" s="7"/>
      <c r="P74" s="19"/>
    </row>
    <row r="75" spans="5:16" ht="14.25">
      <c r="E75" s="7"/>
      <c r="M75" s="7"/>
      <c r="O75" s="7"/>
      <c r="P75" s="19"/>
    </row>
    <row r="76" spans="5:16" ht="14.25">
      <c r="E76" s="7"/>
      <c r="M76" s="7"/>
      <c r="O76" s="7"/>
      <c r="P76" s="19"/>
    </row>
    <row r="77" spans="5:13" ht="14.25">
      <c r="E77" s="7"/>
      <c r="M77" s="7"/>
    </row>
    <row r="78" spans="4:13" ht="14.25">
      <c r="D78" s="8"/>
      <c r="E78" s="9"/>
      <c r="F78" s="10"/>
      <c r="G78" s="9"/>
      <c r="H78" s="9"/>
      <c r="M78" s="7"/>
    </row>
    <row r="79" spans="5:13" ht="14.25">
      <c r="E79" s="7"/>
      <c r="M79" s="7"/>
    </row>
    <row r="80" spans="5:13" ht="14.25">
      <c r="E80" s="7"/>
      <c r="M80" s="7"/>
    </row>
    <row r="81" ht="14.25">
      <c r="M81" s="7"/>
    </row>
    <row r="82" ht="14.25">
      <c r="M82" s="7"/>
    </row>
    <row r="83" ht="14.25">
      <c r="M83" s="7"/>
    </row>
    <row r="84" ht="14.25">
      <c r="M84" s="7"/>
    </row>
    <row r="88" ht="14.25">
      <c r="E88" s="7"/>
    </row>
    <row r="89" ht="14.25">
      <c r="E89" s="7"/>
    </row>
    <row r="90" ht="14.25">
      <c r="E90" s="7"/>
    </row>
    <row r="91" ht="14.25">
      <c r="E91" s="7"/>
    </row>
    <row r="92" ht="14.25">
      <c r="E92" s="7"/>
    </row>
    <row r="93" ht="14.25">
      <c r="E93" s="7"/>
    </row>
    <row r="94" ht="14.25">
      <c r="E94" s="7"/>
    </row>
    <row r="95" ht="14.25">
      <c r="E95" s="7"/>
    </row>
    <row r="96" ht="14.25">
      <c r="E96" s="7"/>
    </row>
    <row r="97" ht="14.25">
      <c r="E97" s="7"/>
    </row>
    <row r="98" ht="14.25">
      <c r="E98" s="7"/>
    </row>
    <row r="99" ht="14.25">
      <c r="E99" s="7"/>
    </row>
    <row r="100" ht="14.25">
      <c r="E100" s="7"/>
    </row>
    <row r="101" ht="14.25">
      <c r="E101" s="7"/>
    </row>
    <row r="102" ht="14.25">
      <c r="E102" s="7"/>
    </row>
    <row r="103" ht="14.25">
      <c r="E103" s="7"/>
    </row>
    <row r="104" ht="14.25">
      <c r="E104" s="7"/>
    </row>
    <row r="105" ht="14.25">
      <c r="E105" s="7"/>
    </row>
    <row r="106" ht="14.25">
      <c r="E106" s="7"/>
    </row>
    <row r="107" ht="14.25">
      <c r="E107" s="7"/>
    </row>
    <row r="108" ht="14.25">
      <c r="E108" s="7"/>
    </row>
    <row r="109" ht="14.25">
      <c r="E109" s="7"/>
    </row>
    <row r="110" ht="14.25">
      <c r="E110" s="7"/>
    </row>
    <row r="111" ht="14.25">
      <c r="E111" s="7"/>
    </row>
    <row r="112" ht="14.25">
      <c r="E112" s="7"/>
    </row>
    <row r="113" ht="14.25">
      <c r="E113" s="7"/>
    </row>
    <row r="114" ht="14.25">
      <c r="E114" s="7"/>
    </row>
    <row r="115" ht="14.25">
      <c r="E115" s="7"/>
    </row>
    <row r="116" ht="14.25">
      <c r="E116" s="7"/>
    </row>
    <row r="117" ht="14.25">
      <c r="E117" s="7"/>
    </row>
    <row r="118" ht="14.25">
      <c r="E118" s="7"/>
    </row>
    <row r="119" ht="14.25">
      <c r="E119" s="7"/>
    </row>
    <row r="120" ht="14.25">
      <c r="E120" s="7"/>
    </row>
    <row r="121" ht="14.25">
      <c r="E121" s="7"/>
    </row>
    <row r="122" ht="14.25">
      <c r="E122" s="7"/>
    </row>
    <row r="123" ht="14.25">
      <c r="E123" s="7"/>
    </row>
  </sheetData>
  <mergeCells count="108">
    <mergeCell ref="N2:N4"/>
    <mergeCell ref="O2:O4"/>
    <mergeCell ref="S2:S4"/>
    <mergeCell ref="A2:A4"/>
    <mergeCell ref="K2:K4"/>
    <mergeCell ref="G2:G4"/>
    <mergeCell ref="F2:F4"/>
    <mergeCell ref="S5:S7"/>
    <mergeCell ref="T5:T7"/>
    <mergeCell ref="T2:T4"/>
    <mergeCell ref="A5:A7"/>
    <mergeCell ref="L5:L7"/>
    <mergeCell ref="G5:G7"/>
    <mergeCell ref="K5:K7"/>
    <mergeCell ref="N5:N7"/>
    <mergeCell ref="O5:O7"/>
    <mergeCell ref="L2:L4"/>
    <mergeCell ref="N8:N10"/>
    <mergeCell ref="O8:O10"/>
    <mergeCell ref="S8:S10"/>
    <mergeCell ref="A8:A10"/>
    <mergeCell ref="K8:K10"/>
    <mergeCell ref="S11:S13"/>
    <mergeCell ref="T11:T13"/>
    <mergeCell ref="T8:T10"/>
    <mergeCell ref="A11:A13"/>
    <mergeCell ref="L11:L13"/>
    <mergeCell ref="G11:G13"/>
    <mergeCell ref="K11:K13"/>
    <mergeCell ref="N11:N13"/>
    <mergeCell ref="O11:O13"/>
    <mergeCell ref="L8:L10"/>
    <mergeCell ref="N14:N16"/>
    <mergeCell ref="O14:O16"/>
    <mergeCell ref="S14:S16"/>
    <mergeCell ref="A14:A16"/>
    <mergeCell ref="K14:K16"/>
    <mergeCell ref="G14:G16"/>
    <mergeCell ref="F14:F16"/>
    <mergeCell ref="S17:S19"/>
    <mergeCell ref="T17:T19"/>
    <mergeCell ref="T14:T16"/>
    <mergeCell ref="A17:A19"/>
    <mergeCell ref="L17:L19"/>
    <mergeCell ref="G17:G19"/>
    <mergeCell ref="K17:K19"/>
    <mergeCell ref="N17:N19"/>
    <mergeCell ref="O17:O19"/>
    <mergeCell ref="L14:L16"/>
    <mergeCell ref="N20:N22"/>
    <mergeCell ref="O20:O22"/>
    <mergeCell ref="S20:S22"/>
    <mergeCell ref="A20:A22"/>
    <mergeCell ref="K20:K22"/>
    <mergeCell ref="S23:S25"/>
    <mergeCell ref="T23:T25"/>
    <mergeCell ref="T20:T22"/>
    <mergeCell ref="A23:A25"/>
    <mergeCell ref="L23:L25"/>
    <mergeCell ref="G23:G25"/>
    <mergeCell ref="K23:K25"/>
    <mergeCell ref="N23:N25"/>
    <mergeCell ref="O23:O25"/>
    <mergeCell ref="L20:L22"/>
    <mergeCell ref="N26:N28"/>
    <mergeCell ref="O26:O28"/>
    <mergeCell ref="S26:S28"/>
    <mergeCell ref="A26:A28"/>
    <mergeCell ref="K26:K28"/>
    <mergeCell ref="G26:G28"/>
    <mergeCell ref="F26:F28"/>
    <mergeCell ref="S29:S31"/>
    <mergeCell ref="T29:T31"/>
    <mergeCell ref="T26:T28"/>
    <mergeCell ref="A29:A31"/>
    <mergeCell ref="L29:L31"/>
    <mergeCell ref="G29:G31"/>
    <mergeCell ref="K29:K31"/>
    <mergeCell ref="N29:N31"/>
    <mergeCell ref="O29:O31"/>
    <mergeCell ref="L26:L28"/>
    <mergeCell ref="N32:N34"/>
    <mergeCell ref="O32:O34"/>
    <mergeCell ref="S32:S34"/>
    <mergeCell ref="A32:A34"/>
    <mergeCell ref="K32:K34"/>
    <mergeCell ref="S35:S37"/>
    <mergeCell ref="T35:T37"/>
    <mergeCell ref="T32:T34"/>
    <mergeCell ref="A35:A37"/>
    <mergeCell ref="L35:L37"/>
    <mergeCell ref="G35:G37"/>
    <mergeCell ref="K35:K37"/>
    <mergeCell ref="N35:N37"/>
    <mergeCell ref="O35:O37"/>
    <mergeCell ref="L32:L34"/>
    <mergeCell ref="F35:F37"/>
    <mergeCell ref="G32:G34"/>
    <mergeCell ref="F32:F34"/>
    <mergeCell ref="F29:F31"/>
    <mergeCell ref="F23:F25"/>
    <mergeCell ref="G20:G22"/>
    <mergeCell ref="F20:F22"/>
    <mergeCell ref="F17:F19"/>
    <mergeCell ref="F11:F13"/>
    <mergeCell ref="G8:G10"/>
    <mergeCell ref="F8:F10"/>
    <mergeCell ref="F5:F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E2" sqref="E2:F76"/>
    </sheetView>
  </sheetViews>
  <sheetFormatPr defaultColWidth="9.00390625" defaultRowHeight="14.25"/>
  <cols>
    <col min="2" max="2" width="10.375" style="0" customWidth="1"/>
    <col min="4" max="4" width="11.375" style="0" customWidth="1"/>
    <col min="5" max="6" width="21.625" style="0" customWidth="1"/>
    <col min="8" max="8" width="11.00390625" style="0" customWidth="1"/>
    <col min="9" max="9" width="10.75390625" style="0" customWidth="1"/>
  </cols>
  <sheetData>
    <row r="1" spans="2:10" ht="15.75">
      <c r="B1" s="1" t="s">
        <v>19</v>
      </c>
      <c r="C1" s="15" t="s">
        <v>26</v>
      </c>
      <c r="D1" s="1" t="s">
        <v>0</v>
      </c>
      <c r="E1" s="1" t="s">
        <v>4</v>
      </c>
      <c r="F1" s="1" t="s">
        <v>10</v>
      </c>
      <c r="G1" s="1" t="s">
        <v>11</v>
      </c>
      <c r="H1" s="1" t="s">
        <v>14</v>
      </c>
      <c r="I1" s="1" t="s">
        <v>15</v>
      </c>
      <c r="J1" s="1" t="s">
        <v>3</v>
      </c>
    </row>
    <row r="2" spans="1:10" ht="15.75">
      <c r="A2" s="23" t="s">
        <v>35</v>
      </c>
      <c r="B2" s="1">
        <v>1</v>
      </c>
      <c r="C2" s="1" t="s">
        <v>16</v>
      </c>
      <c r="D2" s="12" t="s">
        <v>29</v>
      </c>
      <c r="E2" s="20">
        <v>18.283333333333335</v>
      </c>
      <c r="F2" s="20">
        <v>103.33333333333333</v>
      </c>
      <c r="G2" s="2">
        <v>0.12397777777777778</v>
      </c>
      <c r="H2" s="2">
        <f>E2/F2</f>
        <v>0.17693548387096777</v>
      </c>
      <c r="I2" s="22">
        <f>AVERAGE(H2:H4)</f>
        <v>0.1809565474117011</v>
      </c>
      <c r="J2" s="22">
        <f>STDEV(H2:H4)/SQRT(3)</f>
        <v>0.011769324053856027</v>
      </c>
    </row>
    <row r="3" spans="1:10" ht="15.75">
      <c r="A3" s="23"/>
      <c r="B3" s="1">
        <v>1</v>
      </c>
      <c r="C3" s="1" t="s">
        <v>16</v>
      </c>
      <c r="D3" s="12" t="s">
        <v>29</v>
      </c>
      <c r="E3" s="20">
        <v>21.516666666666666</v>
      </c>
      <c r="F3" s="20">
        <v>132.1</v>
      </c>
      <c r="G3" s="2">
        <v>0.12397777777777778</v>
      </c>
      <c r="H3" s="2">
        <f aca="true" t="shared" si="0" ref="H3:H37">E3/F3</f>
        <v>0.1628816553116326</v>
      </c>
      <c r="I3" s="22"/>
      <c r="J3" s="22"/>
    </row>
    <row r="4" spans="1:10" ht="15.75">
      <c r="A4" s="23"/>
      <c r="B4" s="1">
        <v>1</v>
      </c>
      <c r="C4" s="1" t="s">
        <v>16</v>
      </c>
      <c r="D4" s="12" t="s">
        <v>29</v>
      </c>
      <c r="E4" s="20">
        <v>27.71666666666667</v>
      </c>
      <c r="F4" s="20">
        <v>136.5</v>
      </c>
      <c r="G4" s="2">
        <v>0.123977777777778</v>
      </c>
      <c r="H4" s="2">
        <f t="shared" si="0"/>
        <v>0.20305250305250305</v>
      </c>
      <c r="I4" s="22"/>
      <c r="J4" s="22"/>
    </row>
    <row r="5" spans="1:10" ht="15.75">
      <c r="A5" s="23" t="s">
        <v>35</v>
      </c>
      <c r="B5" s="1">
        <v>2</v>
      </c>
      <c r="C5" s="1" t="s">
        <v>16</v>
      </c>
      <c r="D5" s="14" t="s">
        <v>30</v>
      </c>
      <c r="E5" s="20">
        <v>18.866666666666667</v>
      </c>
      <c r="F5" s="20">
        <v>139.8</v>
      </c>
      <c r="G5" s="2">
        <v>0.123977777777778</v>
      </c>
      <c r="H5" s="2">
        <f t="shared" si="0"/>
        <v>0.13495469718645683</v>
      </c>
      <c r="I5" s="22">
        <f>AVERAGE(H5:H7)</f>
        <v>0.193939526497906</v>
      </c>
      <c r="J5" s="22">
        <f>STDEV(H5:H7)/SQRT(3)</f>
        <v>0.030962566917436058</v>
      </c>
    </row>
    <row r="6" spans="1:10" ht="15.75">
      <c r="A6" s="23"/>
      <c r="B6" s="1">
        <v>2</v>
      </c>
      <c r="C6" s="1" t="s">
        <v>16</v>
      </c>
      <c r="D6" s="14" t="s">
        <v>30</v>
      </c>
      <c r="E6" s="20">
        <v>25.366666666666667</v>
      </c>
      <c r="F6" s="20">
        <v>122.48333333333333</v>
      </c>
      <c r="G6" s="2">
        <v>0.123977777777778</v>
      </c>
      <c r="H6" s="2">
        <f t="shared" si="0"/>
        <v>0.20710300721186556</v>
      </c>
      <c r="I6" s="22"/>
      <c r="J6" s="22"/>
    </row>
    <row r="7" spans="1:10" ht="15.75">
      <c r="A7" s="23"/>
      <c r="B7" s="1">
        <v>2</v>
      </c>
      <c r="C7" s="1" t="s">
        <v>16</v>
      </c>
      <c r="D7" s="14" t="s">
        <v>30</v>
      </c>
      <c r="E7" s="20">
        <v>23.5625</v>
      </c>
      <c r="F7" s="20">
        <v>98.275</v>
      </c>
      <c r="G7" s="2">
        <v>0.123977777777778</v>
      </c>
      <c r="H7" s="2">
        <f t="shared" si="0"/>
        <v>0.23976087509539556</v>
      </c>
      <c r="I7" s="22"/>
      <c r="J7" s="22"/>
    </row>
    <row r="8" spans="1:10" ht="15.75">
      <c r="A8" s="23" t="s">
        <v>35</v>
      </c>
      <c r="B8" s="1">
        <v>3</v>
      </c>
      <c r="C8" s="1" t="s">
        <v>16</v>
      </c>
      <c r="D8" s="14" t="s">
        <v>31</v>
      </c>
      <c r="E8" s="20">
        <v>23.833333333333332</v>
      </c>
      <c r="F8" s="20">
        <v>122.86666666666666</v>
      </c>
      <c r="G8" s="2">
        <v>0.123977777777778</v>
      </c>
      <c r="H8" s="2">
        <f t="shared" si="0"/>
        <v>0.1939772110689094</v>
      </c>
      <c r="I8" s="22">
        <f>AVERAGE(H8:H10)</f>
        <v>0.18984067695715778</v>
      </c>
      <c r="J8" s="22">
        <f>STDEV(H8:H10)/SQRT(3)</f>
        <v>0.005184224479535866</v>
      </c>
    </row>
    <row r="9" spans="1:10" ht="15.75">
      <c r="A9" s="23"/>
      <c r="B9" s="1">
        <v>3</v>
      </c>
      <c r="C9" s="1" t="s">
        <v>16</v>
      </c>
      <c r="D9" s="14" t="s">
        <v>31</v>
      </c>
      <c r="E9" s="20">
        <v>16.85</v>
      </c>
      <c r="F9" s="20">
        <v>85.96666666666668</v>
      </c>
      <c r="G9" s="2">
        <v>0.123977777777778</v>
      </c>
      <c r="H9" s="2">
        <f t="shared" si="0"/>
        <v>0.1960062039550213</v>
      </c>
      <c r="I9" s="22"/>
      <c r="J9" s="22"/>
    </row>
    <row r="10" spans="1:10" ht="15.75">
      <c r="A10" s="23"/>
      <c r="B10" s="1">
        <v>3</v>
      </c>
      <c r="C10" s="1" t="s">
        <v>16</v>
      </c>
      <c r="D10" s="14" t="s">
        <v>31</v>
      </c>
      <c r="E10" s="20">
        <v>23.866666666666664</v>
      </c>
      <c r="F10" s="20">
        <v>132.9333333333333</v>
      </c>
      <c r="G10" s="2">
        <v>0.123977777777778</v>
      </c>
      <c r="H10" s="2">
        <f t="shared" si="0"/>
        <v>0.17953861584754263</v>
      </c>
      <c r="I10" s="22"/>
      <c r="J10" s="22"/>
    </row>
    <row r="11" spans="1:10" ht="15.75">
      <c r="A11" s="23" t="s">
        <v>35</v>
      </c>
      <c r="B11" s="1">
        <v>4</v>
      </c>
      <c r="C11" s="1" t="s">
        <v>16</v>
      </c>
      <c r="D11" s="14" t="s">
        <v>32</v>
      </c>
      <c r="E11" s="20">
        <v>19.7</v>
      </c>
      <c r="F11" s="20">
        <v>78.5</v>
      </c>
      <c r="G11" s="2">
        <v>0.123977777777778</v>
      </c>
      <c r="H11" s="2">
        <f t="shared" si="0"/>
        <v>0.25095541401273885</v>
      </c>
      <c r="I11" s="22">
        <f>AVERAGE(H11:H13)</f>
        <v>0.17891788413601092</v>
      </c>
      <c r="J11" s="22">
        <f>STDEV(H11:H13)/SQRT(3)</f>
        <v>0.03632285558241039</v>
      </c>
    </row>
    <row r="12" spans="1:10" ht="15.75">
      <c r="A12" s="23"/>
      <c r="B12" s="1">
        <v>4</v>
      </c>
      <c r="C12" s="1" t="s">
        <v>16</v>
      </c>
      <c r="D12" s="14" t="s">
        <v>32</v>
      </c>
      <c r="E12" s="20">
        <v>16.2</v>
      </c>
      <c r="F12" s="20">
        <v>120.2</v>
      </c>
      <c r="G12" s="2">
        <v>0.123977777777778</v>
      </c>
      <c r="H12" s="2">
        <f t="shared" si="0"/>
        <v>0.13477537437603992</v>
      </c>
      <c r="I12" s="22"/>
      <c r="J12" s="22"/>
    </row>
    <row r="13" spans="1:10" ht="15.75">
      <c r="A13" s="23"/>
      <c r="B13" s="1">
        <v>4</v>
      </c>
      <c r="C13" s="1" t="s">
        <v>16</v>
      </c>
      <c r="D13" s="14" t="s">
        <v>32</v>
      </c>
      <c r="E13" s="20">
        <v>16.733333333333334</v>
      </c>
      <c r="F13" s="20">
        <v>110.8</v>
      </c>
      <c r="G13" s="2">
        <v>0.123977777777778</v>
      </c>
      <c r="H13" s="2">
        <f t="shared" si="0"/>
        <v>0.1510228640192539</v>
      </c>
      <c r="I13" s="22"/>
      <c r="J13" s="22"/>
    </row>
    <row r="14" spans="1:10" ht="15.75">
      <c r="A14" s="23" t="s">
        <v>35</v>
      </c>
      <c r="B14" s="1">
        <v>5</v>
      </c>
      <c r="C14" s="1" t="s">
        <v>16</v>
      </c>
      <c r="D14" s="14" t="s">
        <v>33</v>
      </c>
      <c r="E14" s="20">
        <v>16.366666666666664</v>
      </c>
      <c r="F14" s="20">
        <v>97.1</v>
      </c>
      <c r="G14" s="2">
        <v>0.123977777777778</v>
      </c>
      <c r="H14" s="2">
        <f t="shared" si="0"/>
        <v>0.16855475454857533</v>
      </c>
      <c r="I14" s="22">
        <f>AVERAGE(H14:H16)</f>
        <v>0.16481015141239502</v>
      </c>
      <c r="J14" s="22">
        <f>STDEV(H14:H16)/SQRT(3)</f>
        <v>0.002500633370461468</v>
      </c>
    </row>
    <row r="15" spans="1:10" ht="15.75">
      <c r="A15" s="23"/>
      <c r="B15" s="1">
        <v>5</v>
      </c>
      <c r="C15" s="1" t="s">
        <v>16</v>
      </c>
      <c r="D15" s="14" t="s">
        <v>33</v>
      </c>
      <c r="E15" s="20">
        <v>12.35</v>
      </c>
      <c r="F15" s="20">
        <v>74.48333333333333</v>
      </c>
      <c r="G15" s="2">
        <v>0.123977777777778</v>
      </c>
      <c r="H15" s="2">
        <f t="shared" si="0"/>
        <v>0.16580890579547997</v>
      </c>
      <c r="I15" s="22"/>
      <c r="J15" s="22"/>
    </row>
    <row r="16" spans="1:10" ht="15.75">
      <c r="A16" s="23"/>
      <c r="B16" s="1">
        <v>5</v>
      </c>
      <c r="C16" s="1" t="s">
        <v>16</v>
      </c>
      <c r="D16" s="14" t="s">
        <v>33</v>
      </c>
      <c r="E16" s="20">
        <v>11.183333333333335</v>
      </c>
      <c r="F16" s="20">
        <v>69.86666666666667</v>
      </c>
      <c r="G16" s="2">
        <v>0.123977777777778</v>
      </c>
      <c r="H16" s="2">
        <f t="shared" si="0"/>
        <v>0.16006679389312978</v>
      </c>
      <c r="I16" s="22"/>
      <c r="J16" s="22"/>
    </row>
    <row r="17" spans="1:10" ht="15.75">
      <c r="A17" s="23" t="s">
        <v>35</v>
      </c>
      <c r="B17" s="1">
        <v>6</v>
      </c>
      <c r="C17" s="1" t="s">
        <v>16</v>
      </c>
      <c r="D17" s="14" t="s">
        <v>34</v>
      </c>
      <c r="E17" s="20">
        <v>10</v>
      </c>
      <c r="F17" s="20">
        <v>68.38333333333334</v>
      </c>
      <c r="G17" s="2">
        <v>0.123977777777778</v>
      </c>
      <c r="H17" s="2">
        <f t="shared" si="0"/>
        <v>0.14623446258834996</v>
      </c>
      <c r="I17" s="22">
        <f>AVERAGE(H17:H19)</f>
        <v>0.11976137415110054</v>
      </c>
      <c r="J17" s="22">
        <f>STDEV(H17:H19)/SQRT(3)</f>
        <v>0.013600980294959573</v>
      </c>
    </row>
    <row r="18" spans="1:10" ht="15.75">
      <c r="A18" s="23"/>
      <c r="B18" s="1">
        <v>6</v>
      </c>
      <c r="C18" s="1" t="s">
        <v>16</v>
      </c>
      <c r="D18" s="14" t="s">
        <v>34</v>
      </c>
      <c r="E18" s="20">
        <v>10.483333333333333</v>
      </c>
      <c r="F18" s="20">
        <v>93.65</v>
      </c>
      <c r="G18" s="2">
        <v>0.123977777777778</v>
      </c>
      <c r="H18" s="2">
        <f t="shared" si="0"/>
        <v>0.11194162662395442</v>
      </c>
      <c r="I18" s="22"/>
      <c r="J18" s="22"/>
    </row>
    <row r="19" spans="1:10" ht="15.75">
      <c r="A19" s="23"/>
      <c r="B19" s="1">
        <v>6</v>
      </c>
      <c r="C19" s="1" t="s">
        <v>16</v>
      </c>
      <c r="D19" s="14" t="s">
        <v>34</v>
      </c>
      <c r="E19" s="20">
        <v>7.3</v>
      </c>
      <c r="F19" s="20">
        <v>72.2</v>
      </c>
      <c r="G19" s="2">
        <v>0.123977777777778</v>
      </c>
      <c r="H19" s="2">
        <f t="shared" si="0"/>
        <v>0.10110803324099722</v>
      </c>
      <c r="I19" s="22"/>
      <c r="J19" s="22"/>
    </row>
    <row r="20" spans="1:10" ht="15.75">
      <c r="A20" s="23" t="s">
        <v>35</v>
      </c>
      <c r="B20" s="1">
        <v>7</v>
      </c>
      <c r="C20" s="1" t="s">
        <v>17</v>
      </c>
      <c r="D20" s="12" t="s">
        <v>29</v>
      </c>
      <c r="E20" s="20">
        <v>14.6</v>
      </c>
      <c r="F20" s="20">
        <v>84</v>
      </c>
      <c r="G20" s="2">
        <v>0.084</v>
      </c>
      <c r="H20" s="2">
        <f t="shared" si="0"/>
        <v>0.1738095238095238</v>
      </c>
      <c r="I20" s="22">
        <f>AVERAGE(H20:H22)</f>
        <v>0.18475278073786194</v>
      </c>
      <c r="J20" s="22">
        <f>STDEV(H20:H22)/SQRT(3)</f>
        <v>0.023178373821848012</v>
      </c>
    </row>
    <row r="21" spans="1:10" ht="15.75">
      <c r="A21" s="23"/>
      <c r="B21" s="1">
        <v>7</v>
      </c>
      <c r="C21" s="1" t="s">
        <v>17</v>
      </c>
      <c r="D21" s="12" t="s">
        <v>29</v>
      </c>
      <c r="E21" s="20">
        <v>14.025</v>
      </c>
      <c r="F21" s="20">
        <v>92.75</v>
      </c>
      <c r="G21" s="2">
        <v>0.084</v>
      </c>
      <c r="H21" s="2">
        <f t="shared" si="0"/>
        <v>0.15121293800539085</v>
      </c>
      <c r="I21" s="22"/>
      <c r="J21" s="22"/>
    </row>
    <row r="22" spans="1:10" ht="15.75">
      <c r="A22" s="23"/>
      <c r="B22" s="1">
        <v>7</v>
      </c>
      <c r="C22" s="1" t="s">
        <v>17</v>
      </c>
      <c r="D22" s="12" t="s">
        <v>29</v>
      </c>
      <c r="E22" s="20">
        <v>17.25</v>
      </c>
      <c r="F22" s="20">
        <v>75.25</v>
      </c>
      <c r="G22" s="2">
        <v>0.084</v>
      </c>
      <c r="H22" s="2">
        <f t="shared" si="0"/>
        <v>0.2292358803986711</v>
      </c>
      <c r="I22" s="22"/>
      <c r="J22" s="22"/>
    </row>
    <row r="23" spans="1:10" ht="15.75">
      <c r="A23" s="23" t="s">
        <v>35</v>
      </c>
      <c r="B23" s="1">
        <v>8</v>
      </c>
      <c r="C23" s="1" t="s">
        <v>17</v>
      </c>
      <c r="D23" s="14" t="s">
        <v>30</v>
      </c>
      <c r="E23" s="20">
        <v>13.833333333333334</v>
      </c>
      <c r="F23" s="20">
        <v>68.3</v>
      </c>
      <c r="G23" s="2">
        <v>0.084</v>
      </c>
      <c r="H23" s="2">
        <f t="shared" si="0"/>
        <v>0.2025378233284529</v>
      </c>
      <c r="I23" s="22">
        <f>AVERAGE(H23:H25)</f>
        <v>0.21541002041797055</v>
      </c>
      <c r="J23" s="22">
        <f>STDEV(H23:H25)/SQRT(3)</f>
        <v>0.006436269048663317</v>
      </c>
    </row>
    <row r="24" spans="1:10" ht="15.75">
      <c r="A24" s="23"/>
      <c r="B24" s="1">
        <v>8</v>
      </c>
      <c r="C24" s="1" t="s">
        <v>17</v>
      </c>
      <c r="D24" s="14" t="s">
        <v>30</v>
      </c>
      <c r="E24" s="20">
        <v>13.933333333333332</v>
      </c>
      <c r="F24" s="20">
        <v>62.78333333333333</v>
      </c>
      <c r="G24" s="2">
        <v>0.084</v>
      </c>
      <c r="H24" s="2">
        <f t="shared" si="0"/>
        <v>0.2219272630740642</v>
      </c>
      <c r="I24" s="22"/>
      <c r="J24" s="22"/>
    </row>
    <row r="25" spans="1:10" ht="15.75">
      <c r="A25" s="23"/>
      <c r="B25" s="1">
        <v>8</v>
      </c>
      <c r="C25" s="1" t="s">
        <v>17</v>
      </c>
      <c r="D25" s="14" t="s">
        <v>30</v>
      </c>
      <c r="E25" s="20">
        <v>16.166666666666664</v>
      </c>
      <c r="F25" s="20">
        <v>72.9</v>
      </c>
      <c r="G25" s="2">
        <v>0.084</v>
      </c>
      <c r="H25" s="2">
        <f t="shared" si="0"/>
        <v>0.22176497485139454</v>
      </c>
      <c r="I25" s="22"/>
      <c r="J25" s="22"/>
    </row>
    <row r="26" spans="1:10" ht="15.75">
      <c r="A26" s="23" t="s">
        <v>35</v>
      </c>
      <c r="B26" s="1">
        <v>9</v>
      </c>
      <c r="C26" s="1" t="s">
        <v>17</v>
      </c>
      <c r="D26" s="14" t="s">
        <v>31</v>
      </c>
      <c r="E26" s="20">
        <v>10.5</v>
      </c>
      <c r="F26" s="20">
        <v>57.31666666666666</v>
      </c>
      <c r="G26" s="2">
        <v>0.084</v>
      </c>
      <c r="H26" s="2">
        <f t="shared" si="0"/>
        <v>0.18319278860133761</v>
      </c>
      <c r="I26" s="22">
        <f>AVERAGE(H26:H28)</f>
        <v>0.19358367063568294</v>
      </c>
      <c r="J26" s="22">
        <f>STDEV(H26:H28)/SQRT(3)</f>
        <v>0.010607464781900808</v>
      </c>
    </row>
    <row r="27" spans="1:10" ht="15.75">
      <c r="A27" s="23"/>
      <c r="B27" s="1">
        <v>9</v>
      </c>
      <c r="C27" s="1" t="s">
        <v>17</v>
      </c>
      <c r="D27" s="14" t="s">
        <v>31</v>
      </c>
      <c r="E27" s="20">
        <v>13.5</v>
      </c>
      <c r="F27" s="20">
        <v>62.85</v>
      </c>
      <c r="G27" s="2">
        <v>0.084</v>
      </c>
      <c r="H27" s="2">
        <f t="shared" si="0"/>
        <v>0.21479713603818615</v>
      </c>
      <c r="I27" s="22"/>
      <c r="J27" s="22"/>
    </row>
    <row r="28" spans="1:10" ht="15.75">
      <c r="A28" s="23"/>
      <c r="B28" s="1">
        <v>9</v>
      </c>
      <c r="C28" s="1" t="s">
        <v>17</v>
      </c>
      <c r="D28" s="14" t="s">
        <v>31</v>
      </c>
      <c r="E28" s="20">
        <v>12.775</v>
      </c>
      <c r="F28" s="20">
        <v>69.9</v>
      </c>
      <c r="G28" s="2">
        <v>0.084</v>
      </c>
      <c r="H28" s="2">
        <f t="shared" si="0"/>
        <v>0.18276108726752502</v>
      </c>
      <c r="I28" s="22"/>
      <c r="J28" s="22"/>
    </row>
    <row r="29" spans="1:10" ht="15.75">
      <c r="A29" s="23" t="s">
        <v>35</v>
      </c>
      <c r="B29" s="1">
        <v>10</v>
      </c>
      <c r="C29" s="1" t="s">
        <v>17</v>
      </c>
      <c r="D29" s="14" t="s">
        <v>32</v>
      </c>
      <c r="E29" s="20">
        <v>8.333333333333334</v>
      </c>
      <c r="F29" s="20">
        <v>49.1</v>
      </c>
      <c r="G29" s="2">
        <v>0.084</v>
      </c>
      <c r="H29" s="2">
        <f t="shared" si="0"/>
        <v>0.1697216564833673</v>
      </c>
      <c r="I29" s="22">
        <f>AVERAGE(H29:H31)</f>
        <v>0.17651055423299475</v>
      </c>
      <c r="J29" s="22">
        <f>STDEV(H29:H31)/SQRT(3)</f>
        <v>0.010461413963666061</v>
      </c>
    </row>
    <row r="30" spans="1:10" ht="15.75">
      <c r="A30" s="23"/>
      <c r="B30" s="1">
        <v>10</v>
      </c>
      <c r="C30" s="1" t="s">
        <v>17</v>
      </c>
      <c r="D30" s="14" t="s">
        <v>32</v>
      </c>
      <c r="E30" s="20">
        <v>10.083333333333332</v>
      </c>
      <c r="F30" s="20">
        <v>61.95</v>
      </c>
      <c r="G30" s="2">
        <v>0.084</v>
      </c>
      <c r="H30" s="2">
        <f t="shared" si="0"/>
        <v>0.1627656712402475</v>
      </c>
      <c r="I30" s="22"/>
      <c r="J30" s="22"/>
    </row>
    <row r="31" spans="1:10" ht="15.75">
      <c r="A31" s="23"/>
      <c r="B31" s="1">
        <v>10</v>
      </c>
      <c r="C31" s="1" t="s">
        <v>17</v>
      </c>
      <c r="D31" s="14" t="s">
        <v>32</v>
      </c>
      <c r="E31" s="20">
        <v>10.666666666666666</v>
      </c>
      <c r="F31" s="20">
        <v>54.13333333333333</v>
      </c>
      <c r="G31" s="2">
        <v>0.084</v>
      </c>
      <c r="H31" s="2">
        <f t="shared" si="0"/>
        <v>0.19704433497536944</v>
      </c>
      <c r="I31" s="22"/>
      <c r="J31" s="22"/>
    </row>
    <row r="32" spans="1:10" ht="15.75">
      <c r="A32" s="23" t="s">
        <v>35</v>
      </c>
      <c r="B32" s="1">
        <v>11</v>
      </c>
      <c r="C32" s="1" t="s">
        <v>17</v>
      </c>
      <c r="D32" s="14" t="s">
        <v>33</v>
      </c>
      <c r="E32" s="20">
        <v>4.5</v>
      </c>
      <c r="F32" s="20">
        <v>29.25</v>
      </c>
      <c r="G32" s="2">
        <v>0.084</v>
      </c>
      <c r="H32" s="2">
        <f t="shared" si="0"/>
        <v>0.15384615384615385</v>
      </c>
      <c r="I32" s="22">
        <f>AVERAGE(H32:H34)</f>
        <v>0.1568166468308381</v>
      </c>
      <c r="J32" s="22">
        <f>STDEV(H32:H34)/SQRT(3)</f>
        <v>0.017130622873010766</v>
      </c>
    </row>
    <row r="33" spans="1:10" ht="15.75">
      <c r="A33" s="23"/>
      <c r="B33" s="1">
        <v>11</v>
      </c>
      <c r="C33" s="1" t="s">
        <v>17</v>
      </c>
      <c r="D33" s="14" t="s">
        <v>33</v>
      </c>
      <c r="E33" s="20">
        <v>6.5</v>
      </c>
      <c r="F33" s="20">
        <v>34.6</v>
      </c>
      <c r="G33" s="2">
        <v>0.084</v>
      </c>
      <c r="H33" s="2">
        <f t="shared" si="0"/>
        <v>0.18786127167630057</v>
      </c>
      <c r="I33" s="22"/>
      <c r="J33" s="22"/>
    </row>
    <row r="34" spans="1:10" ht="15.75">
      <c r="A34" s="23"/>
      <c r="B34" s="1">
        <v>11</v>
      </c>
      <c r="C34" s="1" t="s">
        <v>17</v>
      </c>
      <c r="D34" s="14" t="s">
        <v>33</v>
      </c>
      <c r="E34" s="20">
        <v>5.375</v>
      </c>
      <c r="F34" s="20">
        <v>41.75</v>
      </c>
      <c r="G34" s="2">
        <v>0.084</v>
      </c>
      <c r="H34" s="2">
        <f t="shared" si="0"/>
        <v>0.12874251497005987</v>
      </c>
      <c r="I34" s="22"/>
      <c r="J34" s="22"/>
    </row>
    <row r="35" spans="1:10" ht="15.75">
      <c r="A35" s="23" t="s">
        <v>35</v>
      </c>
      <c r="B35" s="1">
        <v>12</v>
      </c>
      <c r="C35" s="1" t="s">
        <v>17</v>
      </c>
      <c r="D35" s="14" t="s">
        <v>34</v>
      </c>
      <c r="E35" s="20">
        <v>2.99</v>
      </c>
      <c r="F35" s="20">
        <v>28.4125</v>
      </c>
      <c r="G35" s="2">
        <v>0.084</v>
      </c>
      <c r="H35" s="2">
        <f t="shared" si="0"/>
        <v>0.10523537175538936</v>
      </c>
      <c r="I35" s="22">
        <f>AVERAGE(H35:H37)</f>
        <v>0.10946662454397012</v>
      </c>
      <c r="J35" s="22">
        <f>STDEV(H35:H37)/SQRT(3)</f>
        <v>0.006844021336665721</v>
      </c>
    </row>
    <row r="36" spans="1:10" ht="15.75">
      <c r="A36" s="23"/>
      <c r="B36" s="1">
        <v>12</v>
      </c>
      <c r="C36" s="1" t="s">
        <v>17</v>
      </c>
      <c r="D36" s="14" t="s">
        <v>34</v>
      </c>
      <c r="E36" s="20">
        <v>3.25</v>
      </c>
      <c r="F36" s="20">
        <v>32.4</v>
      </c>
      <c r="G36" s="2">
        <v>0.084</v>
      </c>
      <c r="H36" s="2">
        <f t="shared" si="0"/>
        <v>0.10030864197530864</v>
      </c>
      <c r="I36" s="22"/>
      <c r="J36" s="22"/>
    </row>
    <row r="37" spans="1:10" ht="15.75">
      <c r="A37" s="23"/>
      <c r="B37" s="1">
        <v>12</v>
      </c>
      <c r="C37" s="1" t="s">
        <v>17</v>
      </c>
      <c r="D37" s="14" t="s">
        <v>34</v>
      </c>
      <c r="E37" s="20">
        <v>3.42</v>
      </c>
      <c r="F37" s="20">
        <v>27.8375</v>
      </c>
      <c r="G37" s="2">
        <v>0.084</v>
      </c>
      <c r="H37" s="2">
        <f t="shared" si="0"/>
        <v>0.1228558599012124</v>
      </c>
      <c r="I37" s="22"/>
      <c r="J37" s="22"/>
    </row>
    <row r="38" spans="5:6" ht="15.75">
      <c r="E38" s="1"/>
      <c r="F38" s="1"/>
    </row>
    <row r="39" spans="4:6" ht="15.75">
      <c r="D39" s="4" t="s">
        <v>18</v>
      </c>
      <c r="E39" s="1"/>
      <c r="F39" s="1"/>
    </row>
    <row r="40" spans="4:6" s="6" customFormat="1" ht="15.75">
      <c r="D40" s="13" t="s">
        <v>20</v>
      </c>
      <c r="E40" s="12"/>
      <c r="F40" s="1"/>
    </row>
    <row r="41" spans="4:6" s="6" customFormat="1" ht="15.75">
      <c r="D41" s="13" t="s">
        <v>21</v>
      </c>
      <c r="E41" s="12"/>
      <c r="F41" s="1"/>
    </row>
    <row r="42" spans="4:6" s="6" customFormat="1" ht="15.75">
      <c r="D42" s="13" t="s">
        <v>22</v>
      </c>
      <c r="E42" s="12"/>
      <c r="F42" s="1"/>
    </row>
    <row r="43" spans="4:6" s="6" customFormat="1" ht="15.75">
      <c r="D43" s="13" t="s">
        <v>23</v>
      </c>
      <c r="E43" s="12"/>
      <c r="F43" s="1"/>
    </row>
    <row r="44" spans="4:6" s="6" customFormat="1" ht="15.75">
      <c r="D44" s="13" t="s">
        <v>24</v>
      </c>
      <c r="E44" s="12"/>
      <c r="F44" s="1"/>
    </row>
    <row r="45" spans="4:6" s="6" customFormat="1" ht="15.75">
      <c r="D45" s="13" t="s">
        <v>25</v>
      </c>
      <c r="E45" s="12"/>
      <c r="F45" s="1"/>
    </row>
    <row r="46" spans="4:6" ht="15.75">
      <c r="D46" s="1"/>
      <c r="E46" s="1"/>
      <c r="F46" s="1"/>
    </row>
    <row r="47" spans="5:6" ht="15.75">
      <c r="E47" s="1"/>
      <c r="F47" s="1"/>
    </row>
    <row r="48" spans="5:6" ht="15.75">
      <c r="E48" s="1"/>
      <c r="F48" s="1"/>
    </row>
    <row r="49" spans="5:6" ht="15.75">
      <c r="E49" s="1"/>
      <c r="F49" s="1"/>
    </row>
    <row r="50" spans="5:6" ht="15.75">
      <c r="E50" s="1"/>
      <c r="F50" s="1"/>
    </row>
    <row r="51" spans="5:6" ht="15.75">
      <c r="E51" s="1"/>
      <c r="F51" s="1"/>
    </row>
    <row r="52" spans="5:6" ht="15.75">
      <c r="E52" s="1"/>
      <c r="F52" s="1"/>
    </row>
    <row r="53" spans="5:6" ht="15.75">
      <c r="E53" s="1"/>
      <c r="F53" s="1"/>
    </row>
    <row r="54" spans="5:6" ht="15.75">
      <c r="E54" s="1"/>
      <c r="F54" s="1"/>
    </row>
    <row r="55" spans="5:6" ht="15.75">
      <c r="E55" s="1"/>
      <c r="F55" s="1"/>
    </row>
    <row r="56" spans="5:6" ht="15.75">
      <c r="E56" s="1"/>
      <c r="F56" s="1"/>
    </row>
    <row r="57" spans="5:6" ht="15.75">
      <c r="E57" s="1"/>
      <c r="F57" s="1"/>
    </row>
    <row r="58" spans="5:6" ht="15.75">
      <c r="E58" s="1"/>
      <c r="F58" s="1"/>
    </row>
    <row r="59" spans="5:6" ht="15.75">
      <c r="E59" s="1"/>
      <c r="F59" s="1"/>
    </row>
    <row r="60" spans="5:6" ht="15.75">
      <c r="E60" s="1"/>
      <c r="F60" s="1"/>
    </row>
    <row r="61" spans="5:6" ht="15.75">
      <c r="E61" s="1"/>
      <c r="F61" s="1"/>
    </row>
    <row r="62" spans="5:6" ht="15.75">
      <c r="E62" s="1"/>
      <c r="F62" s="1"/>
    </row>
    <row r="63" spans="5:6" ht="15.75">
      <c r="E63" s="1"/>
      <c r="F63" s="1"/>
    </row>
    <row r="64" spans="5:6" ht="15.75">
      <c r="E64" s="1"/>
      <c r="F64" s="1"/>
    </row>
    <row r="65" spans="5:6" ht="15.75">
      <c r="E65" s="1"/>
      <c r="F65" s="1"/>
    </row>
    <row r="66" spans="5:6" ht="15.75">
      <c r="E66" s="1"/>
      <c r="F66" s="1"/>
    </row>
    <row r="67" spans="5:6" ht="15.75">
      <c r="E67" s="1"/>
      <c r="F67" s="1"/>
    </row>
    <row r="68" spans="5:6" ht="15.75">
      <c r="E68" s="1"/>
      <c r="F68" s="1"/>
    </row>
    <row r="69" spans="5:6" ht="15.75">
      <c r="E69" s="1"/>
      <c r="F69" s="1"/>
    </row>
    <row r="70" spans="5:6" ht="15.75">
      <c r="E70" s="1"/>
      <c r="F70" s="1"/>
    </row>
    <row r="71" spans="5:6" ht="15.75">
      <c r="E71" s="1"/>
      <c r="F71" s="1"/>
    </row>
    <row r="72" spans="5:6" ht="15.75">
      <c r="E72" s="1"/>
      <c r="F72" s="1"/>
    </row>
    <row r="73" spans="5:6" ht="15.75">
      <c r="E73" s="1"/>
      <c r="F73" s="1"/>
    </row>
    <row r="74" spans="5:6" ht="15.75">
      <c r="E74" s="1"/>
      <c r="F74" s="1"/>
    </row>
    <row r="75" spans="5:6" ht="15.75">
      <c r="E75" s="1"/>
      <c r="F75" s="1"/>
    </row>
    <row r="76" spans="5:6" ht="15.75">
      <c r="E76" s="1"/>
      <c r="F76" s="1"/>
    </row>
    <row r="78" spans="4:5" ht="14.25">
      <c r="D78" s="8"/>
      <c r="E78" s="9"/>
    </row>
  </sheetData>
  <mergeCells count="36">
    <mergeCell ref="I2:I4"/>
    <mergeCell ref="J2:J4"/>
    <mergeCell ref="A5:A7"/>
    <mergeCell ref="A2:A4"/>
    <mergeCell ref="A11:A13"/>
    <mergeCell ref="A8:A10"/>
    <mergeCell ref="I5:I7"/>
    <mergeCell ref="J5:J7"/>
    <mergeCell ref="I11:I13"/>
    <mergeCell ref="J11:J13"/>
    <mergeCell ref="I8:I10"/>
    <mergeCell ref="J8:J10"/>
    <mergeCell ref="I14:I16"/>
    <mergeCell ref="J14:J16"/>
    <mergeCell ref="A17:A19"/>
    <mergeCell ref="A14:A16"/>
    <mergeCell ref="A23:A25"/>
    <mergeCell ref="A20:A22"/>
    <mergeCell ref="I17:I19"/>
    <mergeCell ref="J17:J19"/>
    <mergeCell ref="I23:I25"/>
    <mergeCell ref="J23:J25"/>
    <mergeCell ref="I20:I22"/>
    <mergeCell ref="J20:J22"/>
    <mergeCell ref="I26:I28"/>
    <mergeCell ref="J26:J28"/>
    <mergeCell ref="A29:A31"/>
    <mergeCell ref="A26:A28"/>
    <mergeCell ref="A35:A37"/>
    <mergeCell ref="A32:A34"/>
    <mergeCell ref="I29:I31"/>
    <mergeCell ref="J29:J31"/>
    <mergeCell ref="I35:I37"/>
    <mergeCell ref="J35:J37"/>
    <mergeCell ref="I32:I34"/>
    <mergeCell ref="J32:J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2017-06-08T09:27:23Z</dcterms:modified>
  <cp:category/>
  <cp:version/>
  <cp:contentType/>
  <cp:contentStatus/>
</cp:coreProperties>
</file>