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arihg\Documents\"/>
    </mc:Choice>
  </mc:AlternateContent>
  <bookViews>
    <workbookView xWindow="0" yWindow="1920" windowWidth="10800" windowHeight="5420" tabRatio="500" firstSheet="1" activeTab="1"/>
  </bookViews>
  <sheets>
    <sheet name="Sheet7" sheetId="7" r:id="rId1"/>
    <sheet name="raw data " sheetId="2" r:id="rId2"/>
    <sheet name="pearson correlation 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U4" i="2"/>
  <c r="U3" i="2"/>
  <c r="U5" i="2"/>
  <c r="U6" i="2"/>
  <c r="N3" i="2"/>
  <c r="G55" i="3"/>
  <c r="G54" i="3"/>
  <c r="G53" i="3"/>
  <c r="F55" i="3"/>
  <c r="F54" i="3"/>
  <c r="F53" i="3"/>
  <c r="E55" i="3"/>
  <c r="E54" i="3"/>
  <c r="D44" i="3"/>
  <c r="C44" i="3"/>
  <c r="B44" i="3"/>
  <c r="E53" i="3"/>
  <c r="D55" i="3"/>
  <c r="D53" i="3"/>
  <c r="D54" i="3"/>
  <c r="N8" i="2"/>
  <c r="G57" i="2"/>
  <c r="I57" i="2"/>
  <c r="H57" i="2"/>
  <c r="J57" i="2"/>
  <c r="O8" i="2"/>
  <c r="O9" i="2"/>
  <c r="O10" i="2"/>
  <c r="L8" i="2"/>
  <c r="M8" i="2"/>
  <c r="P8" i="2"/>
  <c r="L9" i="2"/>
  <c r="M9" i="2"/>
  <c r="N9" i="2"/>
  <c r="P9" i="2"/>
  <c r="Q9" i="2"/>
  <c r="L10" i="2"/>
  <c r="M10" i="2"/>
  <c r="N10" i="2"/>
  <c r="P10" i="2"/>
  <c r="Q10" i="2"/>
  <c r="S3" i="2"/>
  <c r="T3" i="2"/>
  <c r="O3" i="2"/>
  <c r="Q3" i="2"/>
  <c r="P3" i="2"/>
  <c r="M3" i="2"/>
  <c r="L3" i="2"/>
  <c r="Q8" i="2"/>
  <c r="R3" i="2"/>
</calcChain>
</file>

<file path=xl/sharedStrings.xml><?xml version="1.0" encoding="utf-8"?>
<sst xmlns="http://schemas.openxmlformats.org/spreadsheetml/2006/main" count="216" uniqueCount="133">
  <si>
    <t xml:space="preserve">site/ mico habitat </t>
  </si>
  <si>
    <t xml:space="preserve"> % rooted vegatation </t>
  </si>
  <si>
    <t xml:space="preserve">% leafy material </t>
  </si>
  <si>
    <t xml:space="preserve">substrate type </t>
  </si>
  <si>
    <t>depth (cm)</t>
  </si>
  <si>
    <t>width (m)</t>
  </si>
  <si>
    <t>CW</t>
  </si>
  <si>
    <t>AP</t>
  </si>
  <si>
    <t>M</t>
  </si>
  <si>
    <t xml:space="preserve">1A: Bank without vegatation </t>
  </si>
  <si>
    <t>small pebbles to silt</t>
  </si>
  <si>
    <t xml:space="preserve">1A: Bank with vegatation </t>
  </si>
  <si>
    <t xml:space="preserve">fine sand - silt </t>
  </si>
  <si>
    <t xml:space="preserve">1C: Bank without vegatation </t>
  </si>
  <si>
    <t xml:space="preserve">1C: Leaf pack </t>
  </si>
  <si>
    <t>2B: Run</t>
  </si>
  <si>
    <t>2A: Run</t>
  </si>
  <si>
    <t xml:space="preserve">1A: Leaf pack </t>
  </si>
  <si>
    <t xml:space="preserve">2C: Leaf pack </t>
  </si>
  <si>
    <t>NA</t>
  </si>
  <si>
    <t>silt</t>
  </si>
  <si>
    <t xml:space="preserve">coarse gravel - large cobble </t>
  </si>
  <si>
    <t xml:space="preserve">1A: Riffle </t>
  </si>
  <si>
    <t xml:space="preserve">pebbles- boulders </t>
  </si>
  <si>
    <t xml:space="preserve">boulders </t>
  </si>
  <si>
    <t>boulders</t>
  </si>
  <si>
    <t>1A: Run</t>
  </si>
  <si>
    <t xml:space="preserve">1A: Pool </t>
  </si>
  <si>
    <t>1B: Bank without vegatation</t>
  </si>
  <si>
    <t xml:space="preserve">1B: Bank with vegatation </t>
  </si>
  <si>
    <t xml:space="preserve">1B: Leaf pack </t>
  </si>
  <si>
    <t xml:space="preserve">silt </t>
  </si>
  <si>
    <t xml:space="preserve">1B: Riffle </t>
  </si>
  <si>
    <t>1B: Run</t>
  </si>
  <si>
    <t xml:space="preserve">1B: Pool </t>
  </si>
  <si>
    <t xml:space="preserve">1C: Bank with vegatation </t>
  </si>
  <si>
    <t xml:space="preserve">1C: Riffle </t>
  </si>
  <si>
    <t>1C: Run</t>
  </si>
  <si>
    <t xml:space="preserve">1C: Pool </t>
  </si>
  <si>
    <t xml:space="preserve">2A: Bank without vegatation </t>
  </si>
  <si>
    <t>silt-pebbles</t>
  </si>
  <si>
    <t xml:space="preserve">2A: Bank with vegatation </t>
  </si>
  <si>
    <t xml:space="preserve">2A: Leaf pack </t>
  </si>
  <si>
    <t xml:space="preserve">2A: Riffle </t>
  </si>
  <si>
    <t>silt- boulders</t>
  </si>
  <si>
    <t xml:space="preserve">2A: Pool </t>
  </si>
  <si>
    <t xml:space="preserve">silt-cobble </t>
  </si>
  <si>
    <t>2B: Bank without vegatation</t>
  </si>
  <si>
    <t xml:space="preserve">2B: Bank with vegatation </t>
  </si>
  <si>
    <t xml:space="preserve">2B: Leaf pack </t>
  </si>
  <si>
    <t xml:space="preserve">2B: Riffle </t>
  </si>
  <si>
    <t xml:space="preserve">pebbles - boulders </t>
  </si>
  <si>
    <t xml:space="preserve">large gravel - boulders </t>
  </si>
  <si>
    <t xml:space="preserve">2B: Pool </t>
  </si>
  <si>
    <t xml:space="preserve">2C: Bank without vegatation </t>
  </si>
  <si>
    <t xml:space="preserve">2C: Bank with vegatation </t>
  </si>
  <si>
    <t>pebbles- boulders</t>
  </si>
  <si>
    <t xml:space="preserve">2C: Riffle </t>
  </si>
  <si>
    <t xml:space="preserve">large cobble - boulders </t>
  </si>
  <si>
    <t>2C: Run</t>
  </si>
  <si>
    <t xml:space="preserve">2C: Pool </t>
  </si>
  <si>
    <t xml:space="preserve">sand - cobble </t>
  </si>
  <si>
    <t xml:space="preserve">3A: Bank without vegatation </t>
  </si>
  <si>
    <t xml:space="preserve">3A: Bank with vegatation </t>
  </si>
  <si>
    <t xml:space="preserve">3A: Leaf pack </t>
  </si>
  <si>
    <t xml:space="preserve">3A: Riffle </t>
  </si>
  <si>
    <t>3A: Run</t>
  </si>
  <si>
    <t xml:space="preserve">3A: Pool </t>
  </si>
  <si>
    <t>3B: Bank without vegatation</t>
  </si>
  <si>
    <t xml:space="preserve">3B: Bank with vegatation </t>
  </si>
  <si>
    <t xml:space="preserve">3B: Leaf pack </t>
  </si>
  <si>
    <t>cobble - boulders</t>
  </si>
  <si>
    <t xml:space="preserve">3B: Riffle </t>
  </si>
  <si>
    <t xml:space="preserve">3B: Run </t>
  </si>
  <si>
    <t xml:space="preserve">3B: Pool </t>
  </si>
  <si>
    <t xml:space="preserve">boulders- pebbles </t>
  </si>
  <si>
    <t xml:space="preserve">3C: Bank without vegatation </t>
  </si>
  <si>
    <t xml:space="preserve">3C: Bank with vegatation </t>
  </si>
  <si>
    <t xml:space="preserve">3C: Leaf pack </t>
  </si>
  <si>
    <t xml:space="preserve">3C: Riffle </t>
  </si>
  <si>
    <t>3C: Run</t>
  </si>
  <si>
    <t xml:space="preserve">Caridina </t>
  </si>
  <si>
    <t>Atyoida</t>
  </si>
  <si>
    <t xml:space="preserve">Macrobrachium </t>
  </si>
  <si>
    <t>Caridina</t>
  </si>
  <si>
    <t xml:space="preserve">Atyoida </t>
  </si>
  <si>
    <t xml:space="preserve">High elevation </t>
  </si>
  <si>
    <t xml:space="preserve">Middle elevation </t>
  </si>
  <si>
    <t xml:space="preserve">Low elevation </t>
  </si>
  <si>
    <t>Bank w/ veg</t>
  </si>
  <si>
    <t>Bank w/o veg</t>
  </si>
  <si>
    <t xml:space="preserve">Leaf pack </t>
  </si>
  <si>
    <t xml:space="preserve">Riffle </t>
  </si>
  <si>
    <t xml:space="preserve">Run </t>
  </si>
  <si>
    <t xml:space="preserve">Pool </t>
  </si>
  <si>
    <t>Caridina 2016</t>
  </si>
  <si>
    <t xml:space="preserve">Atyoida 2016 </t>
  </si>
  <si>
    <t>Macrobrachium 2016</t>
  </si>
  <si>
    <t>Caridina 1996</t>
  </si>
  <si>
    <t>Atyoida 1996</t>
  </si>
  <si>
    <t>Macrobrachium 1996</t>
  </si>
  <si>
    <t>sand - boulders</t>
  </si>
  <si>
    <t>3C: Pool</t>
  </si>
  <si>
    <t xml:space="preserve">gravel  - pebbles </t>
  </si>
  <si>
    <t xml:space="preserve">r-squared values </t>
  </si>
  <si>
    <t xml:space="preserve">Caridina weberi </t>
  </si>
  <si>
    <t xml:space="preserve">Atyoida pilipes </t>
  </si>
  <si>
    <t xml:space="preserve">% rooted vegatation </t>
  </si>
  <si>
    <t xml:space="preserve">pearson r values </t>
  </si>
  <si>
    <t>n=927</t>
  </si>
  <si>
    <t>n=375</t>
  </si>
  <si>
    <t>n=463</t>
  </si>
  <si>
    <t>elevation (m)</t>
  </si>
  <si>
    <t>Distance from stream mouth (km)</t>
  </si>
  <si>
    <t>depth</t>
  </si>
  <si>
    <t>elevation(m)</t>
  </si>
  <si>
    <t>distance from stream mouth (km)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</si>
  <si>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</si>
  <si>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</si>
  <si>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</si>
  <si>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</si>
  <si>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</si>
  <si>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</si>
  <si>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</si>
  <si>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</si>
  <si>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</si>
  <si>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</si>
  <si>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</si>
  <si>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</si>
  <si>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 xml:space="preserve">%change </t>
  </si>
  <si>
    <t>C</t>
  </si>
  <si>
    <t>A</t>
  </si>
  <si>
    <t xml:space="preserve">percent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</si>
</sst>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0" fontId="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384616816514906E-2"/>
          <c:y val="3.0023094688221699E-2"/>
          <c:w val="0.89979440069991201"/>
          <c:h val="0.80726937135167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'raw data '!$K$3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'raw data '!$L$1:$T$2</c:f>
              <c:multiLvlStrCache>
                <c:ptCount val="9"/>
                <c:lvl>
                  <c:pt idx="0">
                    <c:v>Caridina </c:v>
                  </c:pt>
                  <c:pt idx="1">
                    <c:v>Atyoida</c:v>
                  </c:pt>
                  <c:pt idx="2">
                    <c:v>Macrobrachium </c:v>
                  </c:pt>
                  <c:pt idx="3">
                    <c:v>Caridina</c:v>
                  </c:pt>
                  <c:pt idx="4">
                    <c:v>Atyoida </c:v>
                  </c:pt>
                  <c:pt idx="5">
                    <c:v>Macrobrachium </c:v>
                  </c:pt>
                  <c:pt idx="6">
                    <c:v>Caridina</c:v>
                  </c:pt>
                  <c:pt idx="7">
                    <c:v>Atyoida</c:v>
                  </c:pt>
                  <c:pt idx="8">
                    <c:v>Macrobrachium </c:v>
                  </c:pt>
                </c:lvl>
                <c:lvl>
                  <c:pt idx="0">
                    <c:v>Low elevation </c:v>
                  </c:pt>
                  <c:pt idx="3">
                    <c:v>Middle elevation </c:v>
                  </c:pt>
                  <c:pt idx="6">
                    <c:v>High elevation </c:v>
                  </c:pt>
                </c:lvl>
              </c:multiLvlStrCache>
            </c:multiLvlStrRef>
          </c:cat>
          <c:val>
            <c:numRef>
              <c:f>'raw data '!$L$3:$T$3</c:f>
              <c:numCache>
                <c:formatCode>General</c:formatCode>
                <c:ptCount val="9"/>
                <c:pt idx="0">
                  <c:v>12</c:v>
                </c:pt>
                <c:pt idx="1">
                  <c:v>10</c:v>
                </c:pt>
                <c:pt idx="2">
                  <c:v>235</c:v>
                </c:pt>
                <c:pt idx="3">
                  <c:v>296</c:v>
                </c:pt>
                <c:pt idx="4">
                  <c:v>56</c:v>
                </c:pt>
                <c:pt idx="5">
                  <c:v>141</c:v>
                </c:pt>
                <c:pt idx="6">
                  <c:v>619</c:v>
                </c:pt>
                <c:pt idx="7">
                  <c:v>309</c:v>
                </c:pt>
                <c:pt idx="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1-49F5-9A24-6992A4C84384}"/>
            </c:ext>
          </c:extLst>
        </c:ser>
        <c:ser>
          <c:idx val="1"/>
          <c:order val="1"/>
          <c:tx>
            <c:strRef>
              <c:f>'raw data '!$K$4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'raw data '!$L$1:$T$2</c:f>
              <c:multiLvlStrCache>
                <c:ptCount val="9"/>
                <c:lvl>
                  <c:pt idx="0">
                    <c:v>Caridina </c:v>
                  </c:pt>
                  <c:pt idx="1">
                    <c:v>Atyoida</c:v>
                  </c:pt>
                  <c:pt idx="2">
                    <c:v>Macrobrachium </c:v>
                  </c:pt>
                  <c:pt idx="3">
                    <c:v>Caridina</c:v>
                  </c:pt>
                  <c:pt idx="4">
                    <c:v>Atyoida </c:v>
                  </c:pt>
                  <c:pt idx="5">
                    <c:v>Macrobrachium </c:v>
                  </c:pt>
                  <c:pt idx="6">
                    <c:v>Caridina</c:v>
                  </c:pt>
                  <c:pt idx="7">
                    <c:v>Atyoida</c:v>
                  </c:pt>
                  <c:pt idx="8">
                    <c:v>Macrobrachium </c:v>
                  </c:pt>
                </c:lvl>
                <c:lvl>
                  <c:pt idx="0">
                    <c:v>Low elevation </c:v>
                  </c:pt>
                  <c:pt idx="3">
                    <c:v>Middle elevation </c:v>
                  </c:pt>
                  <c:pt idx="6">
                    <c:v>High elevation </c:v>
                  </c:pt>
                </c:lvl>
              </c:multiLvlStrCache>
            </c:multiLvlStrRef>
          </c:cat>
          <c:val>
            <c:numRef>
              <c:f>'raw data '!$L$4:$T$4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563</c:v>
                </c:pt>
                <c:pt idx="3">
                  <c:v>63</c:v>
                </c:pt>
                <c:pt idx="4">
                  <c:v>261</c:v>
                </c:pt>
                <c:pt idx="5">
                  <c:v>571</c:v>
                </c:pt>
                <c:pt idx="6">
                  <c:v>981</c:v>
                </c:pt>
                <c:pt idx="7">
                  <c:v>182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1-49F5-9A24-6992A4C843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-553206384"/>
        <c:axId val="-552489088"/>
        <c:axId val="0"/>
      </c:bar3DChart>
      <c:catAx>
        <c:axId val="-55320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bg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2489088"/>
        <c:crosses val="autoZero"/>
        <c:auto val="1"/>
        <c:lblAlgn val="ctr"/>
        <c:lblOffset val="100"/>
        <c:noMultiLvlLbl val="0"/>
      </c:catAx>
      <c:valAx>
        <c:axId val="-5524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</a:t>
                </a:r>
                <a:r>
                  <a:rPr lang="en-US" sz="1400" baseline="0"/>
                  <a:t> of shrimp 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320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'raw data '!$K$8</c:f>
              <c:strCache>
                <c:ptCount val="1"/>
                <c:pt idx="0">
                  <c:v>Caridina 2016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9525" cap="flat" cmpd="sng" algn="ctr">
              <a:solidFill>
                <a:srgbClr val="C00000"/>
              </a:solidFill>
              <a:round/>
            </a:ln>
            <a:effectLst/>
            <a:sp3d contourW="9525">
              <a:contourClr>
                <a:srgbClr val="C0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 '!$L$7:$Q$7</c:f>
              <c:strCache>
                <c:ptCount val="6"/>
                <c:pt idx="0">
                  <c:v>Bank w/ veg</c:v>
                </c:pt>
                <c:pt idx="1">
                  <c:v>Bank w/o veg</c:v>
                </c:pt>
                <c:pt idx="2">
                  <c:v>Leaf pack </c:v>
                </c:pt>
                <c:pt idx="3">
                  <c:v>Riffle </c:v>
                </c:pt>
                <c:pt idx="4">
                  <c:v>Run </c:v>
                </c:pt>
                <c:pt idx="5">
                  <c:v>Pool </c:v>
                </c:pt>
              </c:strCache>
            </c:strRef>
          </c:cat>
          <c:val>
            <c:numRef>
              <c:f>'raw data '!$L$8:$Q$8</c:f>
              <c:numCache>
                <c:formatCode>General</c:formatCode>
                <c:ptCount val="6"/>
                <c:pt idx="0">
                  <c:v>3</c:v>
                </c:pt>
                <c:pt idx="1">
                  <c:v>129</c:v>
                </c:pt>
                <c:pt idx="2">
                  <c:v>452</c:v>
                </c:pt>
                <c:pt idx="3">
                  <c:v>48</c:v>
                </c:pt>
                <c:pt idx="4">
                  <c:v>67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6-4D1B-885F-3746692C7438}"/>
            </c:ext>
          </c:extLst>
        </c:ser>
        <c:ser>
          <c:idx val="1"/>
          <c:order val="1"/>
          <c:tx>
            <c:strRef>
              <c:f>'raw data '!$K$9</c:f>
              <c:strCache>
                <c:ptCount val="1"/>
                <c:pt idx="0">
                  <c:v>Atyoida 2016 </c:v>
                </c:pt>
              </c:strCache>
            </c:strRef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rgbClr val="00B050"/>
              </a:solidFill>
              <a:round/>
            </a:ln>
            <a:effectLst/>
            <a:sp3d contourW="9525">
              <a:contourClr>
                <a:srgbClr val="00B05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 '!$L$7:$Q$7</c:f>
              <c:strCache>
                <c:ptCount val="6"/>
                <c:pt idx="0">
                  <c:v>Bank w/ veg</c:v>
                </c:pt>
                <c:pt idx="1">
                  <c:v>Bank w/o veg</c:v>
                </c:pt>
                <c:pt idx="2">
                  <c:v>Leaf pack </c:v>
                </c:pt>
                <c:pt idx="3">
                  <c:v>Riffle </c:v>
                </c:pt>
                <c:pt idx="4">
                  <c:v>Run </c:v>
                </c:pt>
                <c:pt idx="5">
                  <c:v>Pool </c:v>
                </c:pt>
              </c:strCache>
            </c:strRef>
          </c:cat>
          <c:val>
            <c:numRef>
              <c:f>'raw data '!$L$9:$Q$9</c:f>
              <c:numCache>
                <c:formatCode>General</c:formatCode>
                <c:ptCount val="6"/>
                <c:pt idx="0">
                  <c:v>6</c:v>
                </c:pt>
                <c:pt idx="1">
                  <c:v>47</c:v>
                </c:pt>
                <c:pt idx="2">
                  <c:v>143</c:v>
                </c:pt>
                <c:pt idx="3">
                  <c:v>79</c:v>
                </c:pt>
                <c:pt idx="4">
                  <c:v>26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6-4D1B-885F-3746692C7438}"/>
            </c:ext>
          </c:extLst>
        </c:ser>
        <c:ser>
          <c:idx val="2"/>
          <c:order val="2"/>
          <c:tx>
            <c:strRef>
              <c:f>'raw data '!$K$10</c:f>
              <c:strCache>
                <c:ptCount val="1"/>
                <c:pt idx="0">
                  <c:v>Macrobrachium 2016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rgbClr val="002060"/>
              </a:solidFill>
              <a:round/>
            </a:ln>
            <a:effectLst/>
            <a:sp3d contourW="9525">
              <a:contourClr>
                <a:srgbClr val="00206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 '!$L$7:$Q$7</c:f>
              <c:strCache>
                <c:ptCount val="6"/>
                <c:pt idx="0">
                  <c:v>Bank w/ veg</c:v>
                </c:pt>
                <c:pt idx="1">
                  <c:v>Bank w/o veg</c:v>
                </c:pt>
                <c:pt idx="2">
                  <c:v>Leaf pack </c:v>
                </c:pt>
                <c:pt idx="3">
                  <c:v>Riffle </c:v>
                </c:pt>
                <c:pt idx="4">
                  <c:v>Run </c:v>
                </c:pt>
                <c:pt idx="5">
                  <c:v>Pool </c:v>
                </c:pt>
              </c:strCache>
            </c:strRef>
          </c:cat>
          <c:val>
            <c:numRef>
              <c:f>'raw data '!$L$10:$Q$10</c:f>
              <c:numCache>
                <c:formatCode>General</c:formatCode>
                <c:ptCount val="6"/>
                <c:pt idx="0">
                  <c:v>37</c:v>
                </c:pt>
                <c:pt idx="1">
                  <c:v>109</c:v>
                </c:pt>
                <c:pt idx="2">
                  <c:v>80</c:v>
                </c:pt>
                <c:pt idx="3">
                  <c:v>31</c:v>
                </c:pt>
                <c:pt idx="4">
                  <c:v>106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6-4D1B-885F-3746692C7438}"/>
            </c:ext>
          </c:extLst>
        </c:ser>
        <c:ser>
          <c:idx val="3"/>
          <c:order val="3"/>
          <c:tx>
            <c:strRef>
              <c:f>'raw data '!$K$11</c:f>
              <c:strCache>
                <c:ptCount val="1"/>
                <c:pt idx="0">
                  <c:v>Caridina 1996</c:v>
                </c:pt>
              </c:strCache>
            </c:strRef>
          </c:tx>
          <c:spPr>
            <a:pattFill prst="lgCheck">
              <a:fgClr>
                <a:srgbClr val="C00000"/>
              </a:fgClr>
              <a:bgClr>
                <a:schemeClr val="bg1"/>
              </a:bgClr>
            </a:patt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 '!$L$7:$Q$7</c:f>
              <c:strCache>
                <c:ptCount val="6"/>
                <c:pt idx="0">
                  <c:v>Bank w/ veg</c:v>
                </c:pt>
                <c:pt idx="1">
                  <c:v>Bank w/o veg</c:v>
                </c:pt>
                <c:pt idx="2">
                  <c:v>Leaf pack </c:v>
                </c:pt>
                <c:pt idx="3">
                  <c:v>Riffle </c:v>
                </c:pt>
                <c:pt idx="4">
                  <c:v>Run </c:v>
                </c:pt>
                <c:pt idx="5">
                  <c:v>Pool </c:v>
                </c:pt>
              </c:strCache>
            </c:strRef>
          </c:cat>
          <c:val>
            <c:numRef>
              <c:f>'raw data '!$L$11:$Q$11</c:f>
              <c:numCache>
                <c:formatCode>General</c:formatCode>
                <c:ptCount val="6"/>
                <c:pt idx="0">
                  <c:v>23</c:v>
                </c:pt>
                <c:pt idx="1">
                  <c:v>91</c:v>
                </c:pt>
                <c:pt idx="2">
                  <c:v>104</c:v>
                </c:pt>
                <c:pt idx="3">
                  <c:v>30</c:v>
                </c:pt>
                <c:pt idx="4">
                  <c:v>474</c:v>
                </c:pt>
                <c:pt idx="5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6-4D1B-885F-3746692C7438}"/>
            </c:ext>
          </c:extLst>
        </c:ser>
        <c:ser>
          <c:idx val="4"/>
          <c:order val="4"/>
          <c:tx>
            <c:strRef>
              <c:f>'raw data '!$K$12</c:f>
              <c:strCache>
                <c:ptCount val="1"/>
                <c:pt idx="0">
                  <c:v>Atyoida 1996</c:v>
                </c:pt>
              </c:strCache>
            </c:strRef>
          </c:tx>
          <c:spPr>
            <a:pattFill prst="lgCheck">
              <a:fgClr>
                <a:srgbClr val="00B050"/>
              </a:fgClr>
              <a:bgClr>
                <a:schemeClr val="bg1"/>
              </a:bgClr>
            </a:pattFill>
            <a:ln w="9525" cap="flat" cmpd="sng" algn="ctr">
              <a:solidFill>
                <a:srgbClr val="00B050"/>
              </a:solidFill>
              <a:round/>
            </a:ln>
            <a:effectLst/>
            <a:sp3d contourW="9525">
              <a:contourClr>
                <a:srgbClr val="00B05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 '!$L$7:$Q$7</c:f>
              <c:strCache>
                <c:ptCount val="6"/>
                <c:pt idx="0">
                  <c:v>Bank w/ veg</c:v>
                </c:pt>
                <c:pt idx="1">
                  <c:v>Bank w/o veg</c:v>
                </c:pt>
                <c:pt idx="2">
                  <c:v>Leaf pack </c:v>
                </c:pt>
                <c:pt idx="3">
                  <c:v>Riffle </c:v>
                </c:pt>
                <c:pt idx="4">
                  <c:v>Run </c:v>
                </c:pt>
                <c:pt idx="5">
                  <c:v>Pool </c:v>
                </c:pt>
              </c:strCache>
            </c:strRef>
          </c:cat>
          <c:val>
            <c:numRef>
              <c:f>'raw data '!$L$12:$Q$12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222</c:v>
                </c:pt>
                <c:pt idx="3">
                  <c:v>86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6-4D1B-885F-3746692C7438}"/>
            </c:ext>
          </c:extLst>
        </c:ser>
        <c:ser>
          <c:idx val="5"/>
          <c:order val="5"/>
          <c:tx>
            <c:strRef>
              <c:f>'raw data '!$K$13</c:f>
              <c:strCache>
                <c:ptCount val="1"/>
                <c:pt idx="0">
                  <c:v>Macrobrachium 1996</c:v>
                </c:pt>
              </c:strCache>
            </c:strRef>
          </c:tx>
          <c:spPr>
            <a:pattFill prst="lgCheck">
              <a:fgClr>
                <a:srgbClr val="002060"/>
              </a:fgClr>
              <a:bgClr>
                <a:schemeClr val="bg1"/>
              </a:bgClr>
            </a:pattFill>
            <a:ln w="9525" cap="flat" cmpd="sng" algn="ctr">
              <a:solidFill>
                <a:srgbClr val="002060"/>
              </a:solidFill>
              <a:round/>
            </a:ln>
            <a:effectLst/>
            <a:sp3d contourW="9525">
              <a:contourClr>
                <a:srgbClr val="00206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 '!$L$7:$Q$7</c:f>
              <c:strCache>
                <c:ptCount val="6"/>
                <c:pt idx="0">
                  <c:v>Bank w/ veg</c:v>
                </c:pt>
                <c:pt idx="1">
                  <c:v>Bank w/o veg</c:v>
                </c:pt>
                <c:pt idx="2">
                  <c:v>Leaf pack </c:v>
                </c:pt>
                <c:pt idx="3">
                  <c:v>Riffle </c:v>
                </c:pt>
                <c:pt idx="4">
                  <c:v>Run </c:v>
                </c:pt>
                <c:pt idx="5">
                  <c:v>Pool </c:v>
                </c:pt>
              </c:strCache>
            </c:strRef>
          </c:cat>
          <c:val>
            <c:numRef>
              <c:f>'raw data '!$L$13:$Q$13</c:f>
              <c:numCache>
                <c:formatCode>General</c:formatCode>
                <c:ptCount val="6"/>
                <c:pt idx="0">
                  <c:v>436</c:v>
                </c:pt>
                <c:pt idx="1">
                  <c:v>116</c:v>
                </c:pt>
                <c:pt idx="2">
                  <c:v>30</c:v>
                </c:pt>
                <c:pt idx="3">
                  <c:v>34</c:v>
                </c:pt>
                <c:pt idx="4">
                  <c:v>244</c:v>
                </c:pt>
                <c:pt idx="5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96-4D1B-885F-3746692C7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-552336432"/>
        <c:axId val="-552331216"/>
        <c:axId val="0"/>
      </c:bar3DChart>
      <c:catAx>
        <c:axId val="-55233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2331216"/>
        <c:crosses val="autoZero"/>
        <c:auto val="1"/>
        <c:lblAlgn val="ctr"/>
        <c:lblOffset val="100"/>
        <c:noMultiLvlLbl val="0"/>
      </c:catAx>
      <c:valAx>
        <c:axId val="-5523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number of  shrimp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233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leafy material </a:t>
            </a:r>
          </a:p>
        </c:rich>
      </c:tx>
      <c:layout>
        <c:manualLayout>
          <c:xMode val="edge"/>
          <c:yMode val="edge"/>
          <c:x val="0.4738761122351966"/>
          <c:y val="2.0833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'pearson correlation '!$B$1</c:f>
              <c:strCache>
                <c:ptCount val="1"/>
                <c:pt idx="0">
                  <c:v>CW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'pearson correlation '!$A$2:$A$43</c:f>
              <c:numCache>
                <c:formatCode>General</c:formatCode>
                <c:ptCount val="4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100</c:v>
                </c:pt>
                <c:pt idx="9">
                  <c:v>25</c:v>
                </c:pt>
                <c:pt idx="10">
                  <c:v>30</c:v>
                </c:pt>
                <c:pt idx="11">
                  <c:v>10</c:v>
                </c:pt>
                <c:pt idx="12">
                  <c:v>5</c:v>
                </c:pt>
                <c:pt idx="13">
                  <c:v>100</c:v>
                </c:pt>
                <c:pt idx="14">
                  <c:v>20</c:v>
                </c:pt>
                <c:pt idx="15">
                  <c:v>60</c:v>
                </c:pt>
                <c:pt idx="16">
                  <c:v>10</c:v>
                </c:pt>
                <c:pt idx="17">
                  <c:v>100</c:v>
                </c:pt>
                <c:pt idx="18">
                  <c:v>20</c:v>
                </c:pt>
                <c:pt idx="19">
                  <c:v>40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100</c:v>
                </c:pt>
                <c:pt idx="24">
                  <c:v>40</c:v>
                </c:pt>
                <c:pt idx="25">
                  <c:v>15</c:v>
                </c:pt>
                <c:pt idx="26">
                  <c:v>30</c:v>
                </c:pt>
                <c:pt idx="27">
                  <c:v>60</c:v>
                </c:pt>
                <c:pt idx="28">
                  <c:v>100</c:v>
                </c:pt>
                <c:pt idx="29">
                  <c:v>25</c:v>
                </c:pt>
                <c:pt idx="30">
                  <c:v>50</c:v>
                </c:pt>
                <c:pt idx="31">
                  <c:v>30</c:v>
                </c:pt>
                <c:pt idx="32">
                  <c:v>40</c:v>
                </c:pt>
                <c:pt idx="33">
                  <c:v>100</c:v>
                </c:pt>
                <c:pt idx="34">
                  <c:v>40</c:v>
                </c:pt>
                <c:pt idx="35">
                  <c:v>20</c:v>
                </c:pt>
                <c:pt idx="36">
                  <c:v>70</c:v>
                </c:pt>
                <c:pt idx="37">
                  <c:v>5</c:v>
                </c:pt>
                <c:pt idx="38">
                  <c:v>100</c:v>
                </c:pt>
                <c:pt idx="39">
                  <c:v>25</c:v>
                </c:pt>
                <c:pt idx="40">
                  <c:v>20</c:v>
                </c:pt>
                <c:pt idx="41">
                  <c:v>45</c:v>
                </c:pt>
              </c:numCache>
            </c:numRef>
          </c:xVal>
          <c:yVal>
            <c:numRef>
              <c:f>'pearson correlation '!$B$2:$B$43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264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15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</c:v>
                </c:pt>
                <c:pt idx="28">
                  <c:v>96</c:v>
                </c:pt>
                <c:pt idx="29">
                  <c:v>9</c:v>
                </c:pt>
                <c:pt idx="30">
                  <c:v>15</c:v>
                </c:pt>
                <c:pt idx="31">
                  <c:v>2</c:v>
                </c:pt>
                <c:pt idx="32">
                  <c:v>28</c:v>
                </c:pt>
                <c:pt idx="33">
                  <c:v>12</c:v>
                </c:pt>
                <c:pt idx="34">
                  <c:v>2</c:v>
                </c:pt>
                <c:pt idx="35">
                  <c:v>15</c:v>
                </c:pt>
                <c:pt idx="36">
                  <c:v>60</c:v>
                </c:pt>
                <c:pt idx="37">
                  <c:v>54</c:v>
                </c:pt>
                <c:pt idx="38">
                  <c:v>60</c:v>
                </c:pt>
                <c:pt idx="39">
                  <c:v>34</c:v>
                </c:pt>
                <c:pt idx="40">
                  <c:v>30</c:v>
                </c:pt>
                <c:pt idx="41">
                  <c:v>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D-4A37-92C3-359146B54C69}"/>
            </c:ext>
          </c:extLst>
        </c:ser>
        <c:ser>
          <c:idx val="1"/>
          <c:order val="1"/>
          <c:tx>
            <c:strRef>
              <c:f>'pearson correlation '!$C$1</c:f>
              <c:strCache>
                <c:ptCount val="1"/>
                <c:pt idx="0">
                  <c:v>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5440140415884544E-4"/>
                  <c:y val="-1.16112204724409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'pearson correlation '!$A$2:$A$43</c:f>
              <c:numCache>
                <c:formatCode>General</c:formatCode>
                <c:ptCount val="4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100</c:v>
                </c:pt>
                <c:pt idx="9">
                  <c:v>25</c:v>
                </c:pt>
                <c:pt idx="10">
                  <c:v>30</c:v>
                </c:pt>
                <c:pt idx="11">
                  <c:v>10</c:v>
                </c:pt>
                <c:pt idx="12">
                  <c:v>5</c:v>
                </c:pt>
                <c:pt idx="13">
                  <c:v>100</c:v>
                </c:pt>
                <c:pt idx="14">
                  <c:v>20</c:v>
                </c:pt>
                <c:pt idx="15">
                  <c:v>60</c:v>
                </c:pt>
                <c:pt idx="16">
                  <c:v>10</c:v>
                </c:pt>
                <c:pt idx="17">
                  <c:v>100</c:v>
                </c:pt>
                <c:pt idx="18">
                  <c:v>20</c:v>
                </c:pt>
                <c:pt idx="19">
                  <c:v>40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100</c:v>
                </c:pt>
                <c:pt idx="24">
                  <c:v>40</c:v>
                </c:pt>
                <c:pt idx="25">
                  <c:v>15</c:v>
                </c:pt>
                <c:pt idx="26">
                  <c:v>30</c:v>
                </c:pt>
                <c:pt idx="27">
                  <c:v>60</c:v>
                </c:pt>
                <c:pt idx="28">
                  <c:v>100</c:v>
                </c:pt>
                <c:pt idx="29">
                  <c:v>25</c:v>
                </c:pt>
                <c:pt idx="30">
                  <c:v>50</c:v>
                </c:pt>
                <c:pt idx="31">
                  <c:v>30</c:v>
                </c:pt>
                <c:pt idx="32">
                  <c:v>40</c:v>
                </c:pt>
                <c:pt idx="33">
                  <c:v>100</c:v>
                </c:pt>
                <c:pt idx="34">
                  <c:v>40</c:v>
                </c:pt>
                <c:pt idx="35">
                  <c:v>20</c:v>
                </c:pt>
                <c:pt idx="36">
                  <c:v>70</c:v>
                </c:pt>
                <c:pt idx="37">
                  <c:v>5</c:v>
                </c:pt>
                <c:pt idx="38">
                  <c:v>100</c:v>
                </c:pt>
                <c:pt idx="39">
                  <c:v>25</c:v>
                </c:pt>
                <c:pt idx="40">
                  <c:v>20</c:v>
                </c:pt>
                <c:pt idx="41">
                  <c:v>45</c:v>
                </c:pt>
              </c:numCache>
            </c:numRef>
          </c:xVal>
          <c:yVal>
            <c:numRef>
              <c:f>'pearson correlation '!$C$2:$C$43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12</c:v>
                </c:pt>
                <c:pt idx="29">
                  <c:v>6</c:v>
                </c:pt>
                <c:pt idx="30">
                  <c:v>8</c:v>
                </c:pt>
                <c:pt idx="31">
                  <c:v>12</c:v>
                </c:pt>
                <c:pt idx="32">
                  <c:v>6</c:v>
                </c:pt>
                <c:pt idx="33">
                  <c:v>12</c:v>
                </c:pt>
                <c:pt idx="34">
                  <c:v>8</c:v>
                </c:pt>
                <c:pt idx="35">
                  <c:v>3</c:v>
                </c:pt>
                <c:pt idx="36">
                  <c:v>23</c:v>
                </c:pt>
                <c:pt idx="37">
                  <c:v>27</c:v>
                </c:pt>
                <c:pt idx="38">
                  <c:v>60</c:v>
                </c:pt>
                <c:pt idx="39">
                  <c:v>64</c:v>
                </c:pt>
                <c:pt idx="40">
                  <c:v>15</c:v>
                </c:pt>
                <c:pt idx="41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D-4A37-92C3-359146B54C69}"/>
            </c:ext>
          </c:extLst>
        </c:ser>
        <c:ser>
          <c:idx val="2"/>
          <c:order val="2"/>
          <c:tx>
            <c:strRef>
              <c:f>'pearson correlation '!$D$1</c:f>
              <c:strCache>
                <c:ptCount val="1"/>
                <c:pt idx="0">
                  <c:v>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4.4991589673581828E-3"/>
                  <c:y val="1.3660104986876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'pearson correlation '!$A$2:$A$43</c:f>
              <c:numCache>
                <c:formatCode>General</c:formatCode>
                <c:ptCount val="4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100</c:v>
                </c:pt>
                <c:pt idx="9">
                  <c:v>25</c:v>
                </c:pt>
                <c:pt idx="10">
                  <c:v>30</c:v>
                </c:pt>
                <c:pt idx="11">
                  <c:v>10</c:v>
                </c:pt>
                <c:pt idx="12">
                  <c:v>5</c:v>
                </c:pt>
                <c:pt idx="13">
                  <c:v>100</c:v>
                </c:pt>
                <c:pt idx="14">
                  <c:v>20</c:v>
                </c:pt>
                <c:pt idx="15">
                  <c:v>60</c:v>
                </c:pt>
                <c:pt idx="16">
                  <c:v>10</c:v>
                </c:pt>
                <c:pt idx="17">
                  <c:v>100</c:v>
                </c:pt>
                <c:pt idx="18">
                  <c:v>20</c:v>
                </c:pt>
                <c:pt idx="19">
                  <c:v>40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100</c:v>
                </c:pt>
                <c:pt idx="24">
                  <c:v>40</c:v>
                </c:pt>
                <c:pt idx="25">
                  <c:v>15</c:v>
                </c:pt>
                <c:pt idx="26">
                  <c:v>30</c:v>
                </c:pt>
                <c:pt idx="27">
                  <c:v>60</c:v>
                </c:pt>
                <c:pt idx="28">
                  <c:v>100</c:v>
                </c:pt>
                <c:pt idx="29">
                  <c:v>25</c:v>
                </c:pt>
                <c:pt idx="30">
                  <c:v>50</c:v>
                </c:pt>
                <c:pt idx="31">
                  <c:v>30</c:v>
                </c:pt>
                <c:pt idx="32">
                  <c:v>40</c:v>
                </c:pt>
                <c:pt idx="33">
                  <c:v>100</c:v>
                </c:pt>
                <c:pt idx="34">
                  <c:v>40</c:v>
                </c:pt>
                <c:pt idx="35">
                  <c:v>20</c:v>
                </c:pt>
                <c:pt idx="36">
                  <c:v>70</c:v>
                </c:pt>
                <c:pt idx="37">
                  <c:v>5</c:v>
                </c:pt>
                <c:pt idx="38">
                  <c:v>100</c:v>
                </c:pt>
                <c:pt idx="39">
                  <c:v>25</c:v>
                </c:pt>
                <c:pt idx="40">
                  <c:v>20</c:v>
                </c:pt>
                <c:pt idx="41">
                  <c:v>45</c:v>
                </c:pt>
              </c:numCache>
            </c:numRef>
          </c:xVal>
          <c:yVal>
            <c:numRef>
              <c:f>'pearson correlation '!$D$2:$D$43</c:f>
              <c:numCache>
                <c:formatCode>General</c:formatCode>
                <c:ptCount val="4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60</c:v>
                </c:pt>
                <c:pt idx="5">
                  <c:v>0</c:v>
                </c:pt>
                <c:pt idx="6">
                  <c:v>39</c:v>
                </c:pt>
                <c:pt idx="7">
                  <c:v>6</c:v>
                </c:pt>
                <c:pt idx="8">
                  <c:v>3</c:v>
                </c:pt>
                <c:pt idx="9">
                  <c:v>46</c:v>
                </c:pt>
                <c:pt idx="10">
                  <c:v>70</c:v>
                </c:pt>
                <c:pt idx="11">
                  <c:v>1</c:v>
                </c:pt>
                <c:pt idx="12">
                  <c:v>15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31</c:v>
                </c:pt>
                <c:pt idx="17">
                  <c:v>6</c:v>
                </c:pt>
                <c:pt idx="18">
                  <c:v>9</c:v>
                </c:pt>
                <c:pt idx="19">
                  <c:v>35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0</c:v>
                </c:pt>
                <c:pt idx="24">
                  <c:v>3</c:v>
                </c:pt>
                <c:pt idx="25">
                  <c:v>7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21</c:v>
                </c:pt>
                <c:pt idx="38">
                  <c:v>0</c:v>
                </c:pt>
                <c:pt idx="39">
                  <c:v>12</c:v>
                </c:pt>
                <c:pt idx="40">
                  <c:v>3</c:v>
                </c:pt>
                <c:pt idx="4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D-4A37-92C3-359146B5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984016"/>
        <c:axId val="1407918368"/>
      </c:scatterChart>
      <c:valAx>
        <c:axId val="142398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918368"/>
        <c:crosses val="autoZero"/>
        <c:crossBetween val="midCat"/>
      </c:valAx>
      <c:valAx>
        <c:axId val="14079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984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711200</xdr:colOff>
      <xdr:row>55</xdr:row>
      <xdr:rowOff>25400</xdr:rowOff>
    </xdr:from>
    <xdr:to>
      <xdr:col>20</xdr:col>
      <xdr:colOff>406400</xdr:colOff>
      <xdr:row>84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58</xdr:row>
      <xdr:rowOff>127000</xdr:rowOff>
    </xdr:from>
    <xdr:to>
      <xdr:col>9</xdr:col>
      <xdr:colOff>495300</xdr:colOff>
      <xdr:row>85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136387</xdr:colOff>
      <xdr:row>12</xdr:row>
      <xdr:rowOff>85771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518EC2-B95B-48B0-BDD8-209EBD2F43D4}"/>
            </a:ext>
          </a:extLst>
        </xdr:cNvPr>
        <xdr:cNvSpPr txBox="1"/>
      </xdr:nvSpPr>
      <xdr:spPr>
        <a:xfrm>
          <a:off x="14566532" y="2404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</xdr:colOff>
      <xdr:row>55</xdr:row>
      <xdr:rowOff>101600</xdr:rowOff>
    </xdr:from>
    <xdr:to>
      <xdr:col>7</xdr:col>
      <xdr:colOff>476249</xdr:colOff>
      <xdr:row>74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B0E53-C04D-4B48-BE16-B84D23B50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:C14"/>
    </sheetView>
  </sheetViews>
  <sheetFormatPr defaultRowHeight="12.5" x14ac:dyDescent="0.25"/>
  <cols>
    <col min="1" max="2" width="8.7265625" customWidth="1"/>
  </cols>
  <sheetData>
    <row r="1" spans="1:3" x14ac:dyDescent="0.25">
      <c r="A1" t="s">
        <v>117</v>
      </c>
    </row>
    <row r="3" spans="1:3" x14ac:dyDescent="0.25">
      <c r="B3">
        <v>3</v>
      </c>
      <c r="C3">
        <v>23</v>
      </c>
    </row>
    <row r="4" spans="1:3" x14ac:dyDescent="0.25">
      <c r="A4" t="s">
        <v>118</v>
      </c>
      <c r="B4">
        <v>151.6</v>
      </c>
      <c r="C4">
        <v>205</v>
      </c>
    </row>
    <row r="5" spans="1:3" x14ac:dyDescent="0.25">
      <c r="A5" t="s">
        <v>119</v>
      </c>
      <c r="B5">
        <v>29167.3</v>
      </c>
      <c r="C5">
        <v>35206</v>
      </c>
    </row>
    <row r="6" spans="1:3" x14ac:dyDescent="0.25">
      <c r="A6" t="s">
        <v>120</v>
      </c>
      <c r="B6">
        <v>5</v>
      </c>
      <c r="C6">
        <v>5</v>
      </c>
    </row>
    <row r="7" spans="1:3" x14ac:dyDescent="0.25">
      <c r="A7" t="s">
        <v>121</v>
      </c>
      <c r="B7">
        <v>-0.3372864737432939</v>
      </c>
    </row>
    <row r="8" spans="1:3" x14ac:dyDescent="0.25">
      <c r="A8" t="s">
        <v>122</v>
      </c>
      <c r="B8">
        <v>0</v>
      </c>
    </row>
    <row r="9" spans="1:3" x14ac:dyDescent="0.25">
      <c r="A9" t="s">
        <v>123</v>
      </c>
      <c r="B9">
        <v>4</v>
      </c>
    </row>
    <row r="10" spans="1:3" x14ac:dyDescent="0.25">
      <c r="A10" t="s">
        <v>124</v>
      </c>
      <c r="B10">
        <v>-0.40719533113420436</v>
      </c>
    </row>
    <row r="11" spans="1:3" x14ac:dyDescent="0.25">
      <c r="A11" t="s">
        <v>125</v>
      </c>
      <c r="B11">
        <v>0.35235664232082919</v>
      </c>
    </row>
    <row r="12" spans="1:3" x14ac:dyDescent="0.25">
      <c r="A12" t="s">
        <v>126</v>
      </c>
      <c r="B12">
        <v>2.1318467863266499</v>
      </c>
    </row>
    <row r="13" spans="1:3" x14ac:dyDescent="0.25">
      <c r="A13" t="s">
        <v>127</v>
      </c>
      <c r="B13">
        <v>0.70471328464165839</v>
      </c>
    </row>
    <row r="14" spans="1:3" x14ac:dyDescent="0.25">
      <c r="A14" t="s">
        <v>128</v>
      </c>
      <c r="B14">
        <v>2.7764451051977934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60" workbookViewId="0">
      <selection activeCell="G16" sqref="G16"/>
    </sheetView>
  </sheetViews>
  <sheetFormatPr defaultColWidth="14.453125" defaultRowHeight="15.75" customHeight="1" x14ac:dyDescent="0.25"/>
  <cols>
    <col min="2" max="2" width="18.1796875" customWidth="1"/>
    <col min="9" max="10" width="14.453125" customWidth="1"/>
  </cols>
  <sheetData>
    <row r="1" spans="1:2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L1" s="1" t="s">
        <v>88</v>
      </c>
      <c r="O1" t="s">
        <v>87</v>
      </c>
      <c r="R1" t="s">
        <v>86</v>
      </c>
    </row>
    <row r="2" spans="1:27" ht="15.75" customHeight="1" x14ac:dyDescent="0.25">
      <c r="A2" s="1" t="s">
        <v>9</v>
      </c>
      <c r="B2" s="1">
        <v>0</v>
      </c>
      <c r="C2" s="1">
        <v>0.1</v>
      </c>
      <c r="D2" s="1" t="s">
        <v>10</v>
      </c>
      <c r="E2" s="1">
        <v>60</v>
      </c>
      <c r="F2" s="1">
        <v>24</v>
      </c>
      <c r="G2" s="1">
        <v>0</v>
      </c>
      <c r="H2" s="1">
        <v>0</v>
      </c>
      <c r="I2" s="1">
        <v>1</v>
      </c>
      <c r="J2" s="1"/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83</v>
      </c>
      <c r="R2" t="s">
        <v>84</v>
      </c>
      <c r="S2" t="s">
        <v>82</v>
      </c>
      <c r="T2" t="s">
        <v>83</v>
      </c>
    </row>
    <row r="3" spans="1:27" ht="15.75" customHeight="1" x14ac:dyDescent="0.3">
      <c r="A3" s="1" t="s">
        <v>11</v>
      </c>
      <c r="B3" s="1">
        <v>1</v>
      </c>
      <c r="C3" s="1">
        <v>0.05</v>
      </c>
      <c r="D3" s="1" t="s">
        <v>12</v>
      </c>
      <c r="E3" s="1">
        <v>35</v>
      </c>
      <c r="F3" s="1">
        <v>24</v>
      </c>
      <c r="G3" s="1">
        <v>0</v>
      </c>
      <c r="H3" s="1">
        <v>0</v>
      </c>
      <c r="I3" s="1">
        <v>3</v>
      </c>
      <c r="J3" s="1"/>
      <c r="K3" s="1">
        <v>2016</v>
      </c>
      <c r="L3">
        <f>SUM(G2:G19)</f>
        <v>12</v>
      </c>
      <c r="M3">
        <f>SUM(H2:H19)</f>
        <v>10</v>
      </c>
      <c r="N3" s="3">
        <f>SUM(I2:I19)</f>
        <v>235</v>
      </c>
      <c r="O3">
        <f>SUM(G20:G37)</f>
        <v>296</v>
      </c>
      <c r="P3">
        <f>SUM(H20:H37)</f>
        <v>56</v>
      </c>
      <c r="Q3">
        <f>SUM(I20:I37)</f>
        <v>141</v>
      </c>
      <c r="R3">
        <f>SUM(G38:G56)</f>
        <v>619</v>
      </c>
      <c r="S3">
        <f>SUM(H38:H56)</f>
        <v>309</v>
      </c>
      <c r="T3">
        <f>SUM(I38:I56)</f>
        <v>87</v>
      </c>
      <c r="U3">
        <f>SUM(L3:T3)</f>
        <v>1765</v>
      </c>
    </row>
    <row r="4" spans="1:27" ht="15.75" customHeight="1" x14ac:dyDescent="0.25">
      <c r="A4" s="1" t="s">
        <v>17</v>
      </c>
      <c r="B4" s="1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/>
      <c r="H4" s="2"/>
      <c r="I4" s="2"/>
      <c r="J4" s="2"/>
      <c r="K4">
        <v>1996</v>
      </c>
      <c r="L4" s="4">
        <v>0</v>
      </c>
      <c r="M4">
        <v>0</v>
      </c>
      <c r="N4" s="4">
        <v>563</v>
      </c>
      <c r="O4">
        <v>63</v>
      </c>
      <c r="P4" s="4">
        <v>261</v>
      </c>
      <c r="Q4">
        <v>571</v>
      </c>
      <c r="R4" s="4">
        <v>981</v>
      </c>
      <c r="S4">
        <v>182</v>
      </c>
      <c r="T4" s="4">
        <v>58</v>
      </c>
      <c r="U4">
        <f>SUM(L4:T4)</f>
        <v>2679</v>
      </c>
    </row>
    <row r="5" spans="1:27" ht="15.75" customHeight="1" x14ac:dyDescent="0.25">
      <c r="A5" s="1" t="s">
        <v>22</v>
      </c>
      <c r="B5" s="2" t="s">
        <v>19</v>
      </c>
      <c r="C5" s="2" t="s">
        <v>19</v>
      </c>
      <c r="D5" s="2" t="s">
        <v>19</v>
      </c>
      <c r="E5" s="1" t="s">
        <v>19</v>
      </c>
      <c r="F5" s="2" t="s">
        <v>19</v>
      </c>
      <c r="G5" s="2"/>
      <c r="H5" s="2"/>
      <c r="I5" s="2"/>
      <c r="J5" s="2"/>
      <c r="K5" t="s">
        <v>129</v>
      </c>
      <c r="N5">
        <v>-58.3</v>
      </c>
      <c r="O5">
        <v>369.8</v>
      </c>
      <c r="P5">
        <v>-78.5</v>
      </c>
      <c r="Q5">
        <v>-75.3</v>
      </c>
      <c r="R5">
        <v>-36.9</v>
      </c>
      <c r="S5">
        <v>69.8</v>
      </c>
      <c r="T5">
        <v>50</v>
      </c>
      <c r="U5">
        <f>SUM(N5:T5)</f>
        <v>240.59999999999997</v>
      </c>
    </row>
    <row r="6" spans="1:27" ht="15.75" customHeight="1" x14ac:dyDescent="0.25">
      <c r="A6" s="1" t="s">
        <v>26</v>
      </c>
      <c r="B6" s="1">
        <v>0</v>
      </c>
      <c r="C6" s="1">
        <v>0</v>
      </c>
      <c r="D6" s="1" t="s">
        <v>20</v>
      </c>
      <c r="E6" s="1">
        <v>100</v>
      </c>
      <c r="F6" s="1">
        <v>24</v>
      </c>
      <c r="G6" s="1">
        <v>0</v>
      </c>
      <c r="H6" s="1">
        <v>0</v>
      </c>
      <c r="I6" s="1">
        <v>0</v>
      </c>
      <c r="J6" s="1"/>
      <c r="K6" s="1"/>
      <c r="L6" s="1"/>
      <c r="U6">
        <f>U5/7</f>
        <v>34.371428571428567</v>
      </c>
    </row>
    <row r="7" spans="1:27" ht="15.75" customHeight="1" x14ac:dyDescent="0.25">
      <c r="A7" s="1" t="s">
        <v>27</v>
      </c>
      <c r="B7" s="2" t="s">
        <v>19</v>
      </c>
      <c r="C7" s="2" t="s">
        <v>19</v>
      </c>
      <c r="D7" s="2" t="s">
        <v>19</v>
      </c>
      <c r="E7" s="2" t="s">
        <v>19</v>
      </c>
      <c r="F7" s="2" t="s">
        <v>19</v>
      </c>
      <c r="G7" s="2"/>
      <c r="H7" s="2"/>
      <c r="I7" s="2"/>
      <c r="J7" s="2"/>
      <c r="L7" s="4" t="s">
        <v>89</v>
      </c>
      <c r="M7" s="4" t="s">
        <v>90</v>
      </c>
      <c r="N7" s="4" t="s">
        <v>91</v>
      </c>
      <c r="O7" s="4" t="s">
        <v>92</v>
      </c>
      <c r="P7" s="4" t="s">
        <v>93</v>
      </c>
      <c r="Q7" s="4" t="s">
        <v>94</v>
      </c>
    </row>
    <row r="8" spans="1:27" ht="15.75" customHeight="1" x14ac:dyDescent="0.25">
      <c r="A8" s="1" t="s">
        <v>28</v>
      </c>
      <c r="B8" s="2" t="s">
        <v>19</v>
      </c>
      <c r="C8" s="2" t="s">
        <v>19</v>
      </c>
      <c r="D8" s="2" t="s">
        <v>19</v>
      </c>
      <c r="E8" s="1" t="s">
        <v>19</v>
      </c>
      <c r="F8" s="1" t="s">
        <v>19</v>
      </c>
      <c r="G8" s="1"/>
      <c r="H8" s="1"/>
      <c r="I8" s="1"/>
      <c r="J8" s="1"/>
      <c r="K8" s="1" t="s">
        <v>95</v>
      </c>
      <c r="L8">
        <f>SUM(G3+G9+G15+G21+G27+G33+G39+G45+G51)</f>
        <v>3</v>
      </c>
      <c r="M8">
        <f>SUM(G2+G8+G14+G20+G26+G333+G38+G44+G50)</f>
        <v>129</v>
      </c>
      <c r="N8">
        <f>SUM(G4+G10+G16+G22+G28+G34+G40+G47+G52)</f>
        <v>452</v>
      </c>
      <c r="O8">
        <f>SUM(G5+G11+G17+G23+G29+G35+G41+G47+G53)</f>
        <v>48</v>
      </c>
      <c r="P8">
        <f>SUM(G6+G12+G18+G24+G30+G36+G42+G48+G54)</f>
        <v>67</v>
      </c>
      <c r="Q8">
        <f>SUM(G7+G13+G19+G25+G31+G37+G43+G49+G56)</f>
        <v>62</v>
      </c>
    </row>
    <row r="9" spans="1:27" ht="15.75" customHeight="1" x14ac:dyDescent="0.25">
      <c r="A9" s="1" t="s">
        <v>29</v>
      </c>
      <c r="B9" s="1">
        <v>1</v>
      </c>
      <c r="C9" s="1">
        <v>0.5</v>
      </c>
      <c r="D9" s="1" t="s">
        <v>20</v>
      </c>
      <c r="E9" s="1">
        <v>60</v>
      </c>
      <c r="F9" s="1">
        <v>8</v>
      </c>
      <c r="G9" s="1">
        <v>0</v>
      </c>
      <c r="H9" s="1">
        <v>0</v>
      </c>
      <c r="I9" s="1">
        <v>7</v>
      </c>
      <c r="J9" s="1"/>
      <c r="K9" s="1" t="s">
        <v>96</v>
      </c>
      <c r="L9">
        <f>SUM(H3+H9+H15+H21+H27+H33+H39+H45+H51)</f>
        <v>6</v>
      </c>
      <c r="M9">
        <f>SUM(H2+H8+H14+H20+H26+H32+H38+H44+H50)</f>
        <v>47</v>
      </c>
      <c r="N9">
        <f>SUM(H4+H10+H16+H22+H28+H34+H40+H46+H52)</f>
        <v>143</v>
      </c>
      <c r="O9">
        <f>SUM(H5+H11+H17+H23+H29+H35+H41+H47+H53)</f>
        <v>79</v>
      </c>
      <c r="P9">
        <f>SUM(H6+H12+H18+H24+H30+H36+H42+H48+H54)</f>
        <v>26</v>
      </c>
      <c r="Q9">
        <f>SUM(H7+H13+H19+H25+H31+H37+H43+H49+H56)</f>
        <v>35</v>
      </c>
    </row>
    <row r="10" spans="1:27" ht="15.75" customHeight="1" x14ac:dyDescent="0.25">
      <c r="A10" s="1" t="s">
        <v>30</v>
      </c>
      <c r="B10" s="1">
        <v>0.5</v>
      </c>
      <c r="C10" s="1">
        <v>1</v>
      </c>
      <c r="D10" s="1" t="s">
        <v>31</v>
      </c>
      <c r="E10" s="1">
        <v>30</v>
      </c>
      <c r="F10" s="1">
        <v>8</v>
      </c>
      <c r="G10" s="1">
        <v>3</v>
      </c>
      <c r="H10" s="1">
        <v>0</v>
      </c>
      <c r="I10" s="1">
        <v>60</v>
      </c>
      <c r="J10" s="1"/>
      <c r="K10" s="1" t="s">
        <v>97</v>
      </c>
      <c r="L10">
        <f>SUM(I3+I9+I15+I21+I27+I33+I39+I45+I51)</f>
        <v>37</v>
      </c>
      <c r="M10">
        <f>SUM(I2+I8+I14+I20+I26+I32+I38+I44+I50)</f>
        <v>109</v>
      </c>
      <c r="N10">
        <f>SUM(I4+I10+I16+I22+I28+I34+I40+I46+I52)</f>
        <v>80</v>
      </c>
      <c r="O10">
        <f>SUM(I5+I11+I17+I23+I29+I35+I41+I47+I53)</f>
        <v>31</v>
      </c>
      <c r="P10">
        <f>SUM(I6+I12+I18+I24+I30+I36+I42+I48+I54)</f>
        <v>106</v>
      </c>
      <c r="Q10">
        <f>SUM(I7+I13+I19+I25+I31+I37+I43+I49+I56)</f>
        <v>91</v>
      </c>
    </row>
    <row r="11" spans="1:27" ht="15.75" customHeight="1" x14ac:dyDescent="0.25">
      <c r="A11" s="1" t="s">
        <v>32</v>
      </c>
      <c r="B11" s="1" t="s">
        <v>19</v>
      </c>
      <c r="C11" s="1" t="s">
        <v>19</v>
      </c>
      <c r="D11" s="1" t="s">
        <v>19</v>
      </c>
      <c r="E11" s="1" t="s">
        <v>19</v>
      </c>
      <c r="F11" s="1" t="s">
        <v>19</v>
      </c>
      <c r="G11" s="1"/>
      <c r="H11" s="1"/>
      <c r="I11" s="1"/>
      <c r="J11" s="1"/>
      <c r="K11" s="1" t="s">
        <v>98</v>
      </c>
      <c r="L11">
        <v>23</v>
      </c>
      <c r="M11">
        <v>91</v>
      </c>
      <c r="N11">
        <v>104</v>
      </c>
      <c r="O11">
        <v>30</v>
      </c>
      <c r="P11">
        <v>474</v>
      </c>
      <c r="Q11">
        <v>326</v>
      </c>
      <c r="R11">
        <f>SUM(L11:Q11)</f>
        <v>1048</v>
      </c>
    </row>
    <row r="12" spans="1:27" ht="15.75" customHeight="1" x14ac:dyDescent="0.25">
      <c r="A12" s="1" t="s">
        <v>33</v>
      </c>
      <c r="B12" s="1">
        <v>0</v>
      </c>
      <c r="C12" s="1">
        <v>0.05</v>
      </c>
      <c r="D12" s="1" t="s">
        <v>31</v>
      </c>
      <c r="E12" s="1">
        <v>70</v>
      </c>
      <c r="F12" s="1">
        <v>8</v>
      </c>
      <c r="G12" s="1">
        <v>0</v>
      </c>
      <c r="H12" s="1">
        <v>0</v>
      </c>
      <c r="I12" s="1">
        <v>0</v>
      </c>
      <c r="J12" s="1"/>
      <c r="K12" s="1" t="s">
        <v>99</v>
      </c>
      <c r="L12" s="1">
        <v>0</v>
      </c>
      <c r="M12" s="1">
        <v>0</v>
      </c>
      <c r="N12">
        <v>222</v>
      </c>
      <c r="O12">
        <v>86</v>
      </c>
      <c r="P12">
        <v>7</v>
      </c>
      <c r="Q12">
        <v>4</v>
      </c>
      <c r="R12">
        <f>SUM(L12:Q12)</f>
        <v>319</v>
      </c>
    </row>
    <row r="13" spans="1:27" ht="15.75" customHeight="1" x14ac:dyDescent="0.25">
      <c r="A13" s="1" t="s">
        <v>34</v>
      </c>
      <c r="B13" s="1" t="s">
        <v>19</v>
      </c>
      <c r="C13" s="1" t="s">
        <v>19</v>
      </c>
      <c r="D13" s="1" t="s">
        <v>19</v>
      </c>
      <c r="E13" s="1" t="s">
        <v>19</v>
      </c>
      <c r="F13" s="1" t="s">
        <v>19</v>
      </c>
      <c r="G13" s="1"/>
      <c r="H13" s="1"/>
      <c r="I13" s="1"/>
      <c r="J13" s="1"/>
      <c r="K13" s="1" t="s">
        <v>100</v>
      </c>
      <c r="L13" s="1">
        <v>436</v>
      </c>
      <c r="M13" s="1">
        <v>116</v>
      </c>
      <c r="N13" s="1">
        <v>30</v>
      </c>
      <c r="O13" s="1">
        <v>34</v>
      </c>
      <c r="P13">
        <v>244</v>
      </c>
      <c r="Q13">
        <v>381</v>
      </c>
      <c r="R13">
        <f>SUM(L13:Q13)</f>
        <v>1241</v>
      </c>
      <c r="AA13" s="1"/>
    </row>
    <row r="14" spans="1:27" ht="15.75" customHeight="1" x14ac:dyDescent="0.3">
      <c r="A14" s="1" t="s">
        <v>13</v>
      </c>
      <c r="B14" s="1">
        <v>0</v>
      </c>
      <c r="C14" s="1">
        <v>0.05</v>
      </c>
      <c r="D14" s="1" t="s">
        <v>21</v>
      </c>
      <c r="E14" s="1">
        <v>25</v>
      </c>
      <c r="F14" s="1">
        <v>3.7</v>
      </c>
      <c r="G14" s="1">
        <v>0</v>
      </c>
      <c r="H14" s="1">
        <v>0</v>
      </c>
      <c r="I14" s="1">
        <v>39</v>
      </c>
      <c r="J14" s="1"/>
      <c r="K14" s="1" t="s">
        <v>132</v>
      </c>
      <c r="L14" s="3"/>
      <c r="M14" s="3"/>
      <c r="N14" s="3"/>
      <c r="O14" s="3"/>
      <c r="P14" s="3"/>
      <c r="Q14" s="3"/>
      <c r="R14" s="3">
        <f>SUM(L11:Q13)</f>
        <v>2608</v>
      </c>
    </row>
    <row r="15" spans="1:27" ht="15.75" customHeight="1" x14ac:dyDescent="0.25">
      <c r="A15" s="1" t="s">
        <v>35</v>
      </c>
      <c r="B15" s="1">
        <v>1</v>
      </c>
      <c r="C15" s="1">
        <v>0.15</v>
      </c>
      <c r="D15" s="1" t="s">
        <v>21</v>
      </c>
      <c r="E15" s="1">
        <v>60</v>
      </c>
      <c r="F15" s="1">
        <v>3.7</v>
      </c>
      <c r="G15" s="1">
        <v>0</v>
      </c>
      <c r="H15" s="1">
        <v>4</v>
      </c>
      <c r="I15" s="1">
        <v>6</v>
      </c>
      <c r="J15" s="1"/>
      <c r="K15" s="1" t="s">
        <v>130</v>
      </c>
      <c r="L15" s="1">
        <v>-87</v>
      </c>
      <c r="M15" s="1">
        <v>41.8</v>
      </c>
      <c r="N15" s="1">
        <v>334.6</v>
      </c>
      <c r="O15" s="1">
        <v>60</v>
      </c>
      <c r="P15" s="1">
        <v>-85.9</v>
      </c>
      <c r="Q15" s="1">
        <v>-81</v>
      </c>
    </row>
    <row r="16" spans="1:27" ht="15.75" customHeight="1" x14ac:dyDescent="0.25">
      <c r="A16" s="1" t="s">
        <v>14</v>
      </c>
      <c r="B16" s="1">
        <v>0</v>
      </c>
      <c r="C16" s="1">
        <v>1</v>
      </c>
      <c r="D16" s="1" t="s">
        <v>21</v>
      </c>
      <c r="E16" s="1">
        <v>15</v>
      </c>
      <c r="F16" s="1">
        <v>3.7</v>
      </c>
      <c r="G16" s="1">
        <v>6</v>
      </c>
      <c r="H16" s="1">
        <v>6</v>
      </c>
      <c r="I16" s="1">
        <v>3</v>
      </c>
      <c r="J16" s="1"/>
      <c r="K16" s="1" t="s">
        <v>131</v>
      </c>
      <c r="N16">
        <v>-35.6</v>
      </c>
      <c r="O16">
        <v>-8.1</v>
      </c>
      <c r="P16">
        <v>73.099999999999994</v>
      </c>
      <c r="Q16">
        <v>88.6</v>
      </c>
    </row>
    <row r="17" spans="1:27" ht="15.75" customHeight="1" x14ac:dyDescent="0.25">
      <c r="A17" s="1" t="s">
        <v>36</v>
      </c>
      <c r="B17" s="1" t="s">
        <v>19</v>
      </c>
      <c r="C17" s="1" t="s">
        <v>19</v>
      </c>
      <c r="D17" s="1" t="s">
        <v>19</v>
      </c>
      <c r="E17" s="1" t="s">
        <v>19</v>
      </c>
      <c r="F17" s="1" t="s">
        <v>19</v>
      </c>
      <c r="G17" s="1"/>
      <c r="H17" s="1"/>
      <c r="I17" s="1"/>
      <c r="J17" s="1"/>
      <c r="K17" s="1" t="s">
        <v>8</v>
      </c>
      <c r="L17" s="1">
        <v>-91.5</v>
      </c>
      <c r="M17" s="1">
        <v>-6</v>
      </c>
      <c r="N17" s="1">
        <v>166.7</v>
      </c>
      <c r="O17" s="1">
        <v>-9.6999999999999993</v>
      </c>
      <c r="P17" s="1">
        <v>-56.6</v>
      </c>
      <c r="Q17" s="1">
        <v>-76.099999999999994</v>
      </c>
    </row>
    <row r="18" spans="1:27" ht="15.75" customHeight="1" x14ac:dyDescent="0.25">
      <c r="A18" s="1" t="s">
        <v>37</v>
      </c>
      <c r="B18" s="1">
        <v>0</v>
      </c>
      <c r="C18" s="1">
        <v>0.25</v>
      </c>
      <c r="D18" s="1" t="s">
        <v>21</v>
      </c>
      <c r="E18" s="1">
        <v>25</v>
      </c>
      <c r="F18" s="1">
        <v>3.7</v>
      </c>
      <c r="G18" s="1">
        <v>3</v>
      </c>
      <c r="H18" s="1">
        <v>0</v>
      </c>
      <c r="I18" s="1">
        <v>46</v>
      </c>
      <c r="J18" s="1"/>
    </row>
    <row r="19" spans="1:27" ht="15.75" customHeight="1" x14ac:dyDescent="0.25">
      <c r="A19" s="1" t="s">
        <v>38</v>
      </c>
      <c r="B19" s="1">
        <v>0</v>
      </c>
      <c r="C19" s="1">
        <v>0.3</v>
      </c>
      <c r="D19" s="1" t="s">
        <v>21</v>
      </c>
      <c r="E19" s="1">
        <v>70</v>
      </c>
      <c r="F19" s="1">
        <v>3.7</v>
      </c>
      <c r="G19" s="1">
        <v>0</v>
      </c>
      <c r="H19" s="1">
        <v>0</v>
      </c>
      <c r="I19" s="1">
        <v>70</v>
      </c>
      <c r="J19" s="1"/>
    </row>
    <row r="20" spans="1:27" ht="15.75" customHeight="1" x14ac:dyDescent="0.25">
      <c r="A20" s="1" t="s">
        <v>39</v>
      </c>
      <c r="B20" s="1">
        <v>0</v>
      </c>
      <c r="C20" s="1">
        <v>0.1</v>
      </c>
      <c r="D20" s="1" t="s">
        <v>40</v>
      </c>
      <c r="E20" s="1">
        <v>25</v>
      </c>
      <c r="F20" s="1">
        <v>3.8</v>
      </c>
      <c r="G20" s="1">
        <v>0</v>
      </c>
      <c r="H20" s="1">
        <v>0</v>
      </c>
      <c r="I20" s="1">
        <v>1</v>
      </c>
      <c r="J20" s="1"/>
      <c r="K20" s="1"/>
      <c r="L20" s="1"/>
      <c r="M20" s="1"/>
      <c r="N20" s="1"/>
      <c r="O20" s="1"/>
    </row>
    <row r="21" spans="1:27" ht="15.75" customHeight="1" x14ac:dyDescent="0.25">
      <c r="A21" s="1" t="s">
        <v>41</v>
      </c>
      <c r="B21" s="1">
        <v>0.8</v>
      </c>
      <c r="C21" s="1">
        <v>0.05</v>
      </c>
      <c r="D21" s="1" t="s">
        <v>40</v>
      </c>
      <c r="E21" s="1">
        <v>40</v>
      </c>
      <c r="F21" s="1">
        <v>3.8</v>
      </c>
      <c r="G21" s="1">
        <v>3</v>
      </c>
      <c r="H21" s="1">
        <v>2</v>
      </c>
      <c r="I21" s="1">
        <v>15</v>
      </c>
      <c r="J21" s="1"/>
      <c r="K21" s="1"/>
      <c r="L21" s="1"/>
      <c r="M21" s="1"/>
      <c r="N21" s="1"/>
      <c r="O21" s="1"/>
      <c r="P21" s="1"/>
    </row>
    <row r="22" spans="1:27" ht="15.75" customHeight="1" x14ac:dyDescent="0.25">
      <c r="A22" s="1" t="s">
        <v>42</v>
      </c>
      <c r="B22" s="1">
        <v>0</v>
      </c>
      <c r="C22" s="1">
        <v>1</v>
      </c>
      <c r="D22" s="1" t="s">
        <v>25</v>
      </c>
      <c r="E22" s="1">
        <v>10</v>
      </c>
      <c r="F22" s="1">
        <v>3.8</v>
      </c>
      <c r="G22" s="1">
        <v>264</v>
      </c>
      <c r="H22" s="1">
        <v>36</v>
      </c>
      <c r="I22" s="1">
        <v>3</v>
      </c>
      <c r="J22" s="1"/>
      <c r="K22" s="1"/>
      <c r="L22" s="1"/>
      <c r="M22" s="1"/>
      <c r="N22" s="1"/>
      <c r="O22" s="1"/>
      <c r="P22" s="1"/>
    </row>
    <row r="23" spans="1:27" ht="15.75" customHeight="1" x14ac:dyDescent="0.25">
      <c r="A23" s="1" t="s">
        <v>43</v>
      </c>
      <c r="B23" s="1" t="s">
        <v>19</v>
      </c>
      <c r="C23" s="1" t="s">
        <v>19</v>
      </c>
      <c r="D23" s="1" t="s">
        <v>19</v>
      </c>
      <c r="E23" s="1" t="s">
        <v>19</v>
      </c>
      <c r="F23" s="1" t="s">
        <v>19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7" ht="15.75" customHeight="1" x14ac:dyDescent="0.25">
      <c r="A24" s="1" t="s">
        <v>16</v>
      </c>
      <c r="B24" s="1">
        <v>0</v>
      </c>
      <c r="C24" s="1">
        <v>0.2</v>
      </c>
      <c r="D24" s="1" t="s">
        <v>44</v>
      </c>
      <c r="E24" s="1">
        <v>20</v>
      </c>
      <c r="F24" s="1">
        <v>3.8</v>
      </c>
      <c r="G24" s="1">
        <v>4</v>
      </c>
      <c r="H24" s="1">
        <v>0</v>
      </c>
      <c r="I24" s="1">
        <v>2</v>
      </c>
      <c r="J24" s="1"/>
      <c r="K24" s="1"/>
      <c r="L24" s="1"/>
      <c r="M24" s="1"/>
      <c r="N24" s="1"/>
      <c r="O24" s="1"/>
      <c r="P24" s="1"/>
    </row>
    <row r="25" spans="1:27" ht="15.75" customHeight="1" x14ac:dyDescent="0.25">
      <c r="A25" s="1" t="s">
        <v>45</v>
      </c>
      <c r="B25" s="1">
        <v>0</v>
      </c>
      <c r="C25" s="1">
        <v>0.6</v>
      </c>
      <c r="D25" s="1" t="s">
        <v>46</v>
      </c>
      <c r="E25" s="1">
        <v>60</v>
      </c>
      <c r="F25" s="1">
        <v>3.8</v>
      </c>
      <c r="G25" s="1">
        <v>0</v>
      </c>
      <c r="H25" s="1">
        <v>0</v>
      </c>
      <c r="I25" s="1">
        <v>2</v>
      </c>
      <c r="J25" s="1"/>
      <c r="K25" s="1"/>
      <c r="L25" s="1"/>
      <c r="M25" s="1"/>
      <c r="N25" s="1"/>
      <c r="O25" s="1"/>
      <c r="P25" s="1"/>
    </row>
    <row r="26" spans="1:27" ht="15.75" customHeight="1" x14ac:dyDescent="0.25">
      <c r="A26" s="1" t="s">
        <v>47</v>
      </c>
      <c r="B26" s="1">
        <v>0</v>
      </c>
      <c r="C26" s="1">
        <v>0.1</v>
      </c>
      <c r="D26" s="1" t="s">
        <v>23</v>
      </c>
      <c r="E26" s="1">
        <v>15</v>
      </c>
      <c r="F26" s="1">
        <v>3.1</v>
      </c>
      <c r="G26" s="1">
        <v>1</v>
      </c>
      <c r="H26" s="1">
        <v>0</v>
      </c>
      <c r="I26" s="1">
        <v>31</v>
      </c>
      <c r="J26" s="1"/>
      <c r="K26" s="1"/>
      <c r="L26" s="1"/>
      <c r="M26" s="1"/>
      <c r="N26" s="1"/>
      <c r="O26" s="1"/>
      <c r="P26" s="1"/>
    </row>
    <row r="27" spans="1:27" ht="15.75" customHeight="1" x14ac:dyDescent="0.25">
      <c r="A27" s="1" t="s">
        <v>48</v>
      </c>
      <c r="B27" t="s">
        <v>19</v>
      </c>
      <c r="C27" t="s">
        <v>19</v>
      </c>
      <c r="D27" s="1" t="s">
        <v>19</v>
      </c>
      <c r="E27" t="s">
        <v>19</v>
      </c>
      <c r="F27" t="s">
        <v>19</v>
      </c>
      <c r="K27" s="1"/>
      <c r="L27" s="1"/>
      <c r="M27" s="1"/>
      <c r="N27" s="1"/>
      <c r="O27" s="1"/>
      <c r="P27" s="1"/>
      <c r="AA27" s="1"/>
    </row>
    <row r="28" spans="1:27" ht="15.75" customHeight="1" x14ac:dyDescent="0.25">
      <c r="A28" s="1" t="s">
        <v>49</v>
      </c>
      <c r="B28" s="1">
        <v>0</v>
      </c>
      <c r="C28" s="1">
        <v>1</v>
      </c>
      <c r="D28" s="1" t="s">
        <v>25</v>
      </c>
      <c r="E28" s="1">
        <v>20</v>
      </c>
      <c r="F28" s="1">
        <v>3.1</v>
      </c>
      <c r="G28" s="1">
        <v>15</v>
      </c>
      <c r="H28" s="1">
        <v>3</v>
      </c>
      <c r="I28" s="1">
        <v>6</v>
      </c>
      <c r="J28" s="1"/>
      <c r="K28" s="1"/>
      <c r="L28" s="1"/>
      <c r="M28" s="1"/>
      <c r="N28" s="1"/>
      <c r="O28" s="1"/>
      <c r="P28" s="1"/>
    </row>
    <row r="29" spans="1:27" ht="15.75" customHeight="1" x14ac:dyDescent="0.25">
      <c r="A29" s="1" t="s">
        <v>50</v>
      </c>
      <c r="B29" s="1">
        <v>0</v>
      </c>
      <c r="C29" s="1">
        <v>0.2</v>
      </c>
      <c r="D29" s="1" t="s">
        <v>51</v>
      </c>
      <c r="E29" s="1">
        <v>20</v>
      </c>
      <c r="F29" s="1">
        <v>3.1</v>
      </c>
      <c r="G29" s="1">
        <v>3</v>
      </c>
      <c r="H29" s="1">
        <v>0</v>
      </c>
      <c r="I29" s="1">
        <v>9</v>
      </c>
      <c r="J29" s="1"/>
      <c r="L29" s="1"/>
      <c r="M29" s="1"/>
      <c r="N29" s="1"/>
      <c r="O29" s="1"/>
      <c r="P29" s="1"/>
    </row>
    <row r="30" spans="1:27" ht="15.75" customHeight="1" x14ac:dyDescent="0.25">
      <c r="A30" s="1" t="s">
        <v>15</v>
      </c>
      <c r="B30" s="1">
        <v>0</v>
      </c>
      <c r="C30" s="1">
        <v>0.4</v>
      </c>
      <c r="D30" s="1" t="s">
        <v>52</v>
      </c>
      <c r="E30" s="1">
        <v>20</v>
      </c>
      <c r="F30" s="1">
        <v>3.1</v>
      </c>
      <c r="G30" s="1">
        <v>0</v>
      </c>
      <c r="H30" s="1">
        <v>0</v>
      </c>
      <c r="I30" s="1">
        <v>35</v>
      </c>
      <c r="J30" s="1"/>
    </row>
    <row r="31" spans="1:27" ht="15.75" customHeight="1" x14ac:dyDescent="0.25">
      <c r="A31" s="1" t="s">
        <v>53</v>
      </c>
      <c r="B31" s="1">
        <v>0</v>
      </c>
      <c r="C31" s="1">
        <v>0.2</v>
      </c>
      <c r="D31" s="1" t="s">
        <v>25</v>
      </c>
      <c r="E31" s="1">
        <v>40</v>
      </c>
      <c r="F31" s="1">
        <v>3.1</v>
      </c>
      <c r="G31" s="1">
        <v>0</v>
      </c>
      <c r="H31" s="1">
        <v>0</v>
      </c>
      <c r="I31" s="1">
        <v>10</v>
      </c>
      <c r="J31" s="1"/>
    </row>
    <row r="32" spans="1:27" ht="15.75" customHeight="1" x14ac:dyDescent="0.25">
      <c r="A32" s="1" t="s">
        <v>54</v>
      </c>
      <c r="B32" s="1">
        <v>0</v>
      </c>
      <c r="C32" s="1">
        <v>0.15</v>
      </c>
      <c r="D32" s="1" t="s">
        <v>25</v>
      </c>
      <c r="E32" s="1">
        <v>15</v>
      </c>
      <c r="F32" s="1">
        <v>0.8</v>
      </c>
      <c r="G32" s="1">
        <v>0</v>
      </c>
      <c r="H32" s="1">
        <v>0</v>
      </c>
      <c r="I32" s="1">
        <v>7</v>
      </c>
      <c r="J32" s="1"/>
      <c r="AA32" s="1"/>
    </row>
    <row r="33" spans="1:14" ht="15.75" customHeight="1" x14ac:dyDescent="0.25">
      <c r="A33" s="1" t="s">
        <v>55</v>
      </c>
      <c r="B33" s="1">
        <v>0</v>
      </c>
      <c r="C33" s="1">
        <v>0.1</v>
      </c>
      <c r="D33" s="1" t="s">
        <v>56</v>
      </c>
      <c r="E33" s="1">
        <v>30</v>
      </c>
      <c r="F33" s="1">
        <v>0.8</v>
      </c>
      <c r="G33" s="1">
        <v>0</v>
      </c>
      <c r="H33" s="1">
        <v>0</v>
      </c>
      <c r="I33" s="1">
        <v>6</v>
      </c>
      <c r="J33" s="1"/>
      <c r="L33" s="1"/>
      <c r="M33" s="1"/>
      <c r="N33" s="1"/>
    </row>
    <row r="34" spans="1:14" ht="15.75" customHeight="1" x14ac:dyDescent="0.25">
      <c r="A34" s="1" t="s">
        <v>18</v>
      </c>
      <c r="B34" s="1">
        <v>0</v>
      </c>
      <c r="C34" s="1">
        <v>1</v>
      </c>
      <c r="D34" s="1" t="s">
        <v>25</v>
      </c>
      <c r="E34" s="1">
        <v>20</v>
      </c>
      <c r="F34" s="1">
        <v>0.8</v>
      </c>
      <c r="G34" s="1">
        <v>6</v>
      </c>
      <c r="H34" s="1">
        <v>14</v>
      </c>
      <c r="I34" s="1">
        <v>0</v>
      </c>
      <c r="J34" s="1"/>
      <c r="L34" s="1"/>
      <c r="M34" s="1"/>
      <c r="N34" s="1"/>
    </row>
    <row r="35" spans="1:14" ht="15.75" customHeight="1" x14ac:dyDescent="0.25">
      <c r="A35" s="1" t="s">
        <v>57</v>
      </c>
      <c r="B35" s="1">
        <v>0</v>
      </c>
      <c r="C35" s="1">
        <v>0.4</v>
      </c>
      <c r="D35" s="1" t="s">
        <v>58</v>
      </c>
      <c r="E35" s="1">
        <v>15</v>
      </c>
      <c r="F35" s="1">
        <v>0.8</v>
      </c>
      <c r="G35" s="1">
        <v>0</v>
      </c>
      <c r="H35" s="1">
        <v>1</v>
      </c>
      <c r="I35" s="1">
        <v>3</v>
      </c>
      <c r="J35" s="1"/>
      <c r="L35" s="1"/>
      <c r="M35" s="1"/>
      <c r="N35" s="1"/>
    </row>
    <row r="36" spans="1:14" ht="15.75" customHeight="1" x14ac:dyDescent="0.25">
      <c r="A36" s="1" t="s">
        <v>59</v>
      </c>
      <c r="B36" s="1">
        <v>0.15</v>
      </c>
      <c r="C36" s="1">
        <v>0.15</v>
      </c>
      <c r="D36" s="1" t="s">
        <v>25</v>
      </c>
      <c r="E36" s="1">
        <v>20</v>
      </c>
      <c r="F36" s="1">
        <v>0.8</v>
      </c>
      <c r="G36" s="1">
        <v>0</v>
      </c>
      <c r="H36" s="1">
        <v>0</v>
      </c>
      <c r="I36" s="1">
        <v>7</v>
      </c>
      <c r="J36" s="1"/>
      <c r="L36" s="1"/>
      <c r="M36" s="1"/>
      <c r="N36" s="1"/>
    </row>
    <row r="37" spans="1:14" ht="15.75" customHeight="1" x14ac:dyDescent="0.25">
      <c r="A37" s="1" t="s">
        <v>60</v>
      </c>
      <c r="B37" s="1">
        <v>0.1</v>
      </c>
      <c r="C37" s="1">
        <v>0.3</v>
      </c>
      <c r="D37" s="1" t="s">
        <v>61</v>
      </c>
      <c r="E37" s="1">
        <v>35</v>
      </c>
      <c r="F37" s="1">
        <v>0.8</v>
      </c>
      <c r="G37" s="1">
        <v>0</v>
      </c>
      <c r="H37" s="1">
        <v>0</v>
      </c>
      <c r="I37" s="1">
        <v>4</v>
      </c>
      <c r="J37" s="1"/>
      <c r="L37" s="1"/>
      <c r="M37" s="1"/>
      <c r="N37" s="1"/>
    </row>
    <row r="38" spans="1:14" ht="15.75" customHeight="1" x14ac:dyDescent="0.25">
      <c r="A38" s="1" t="s">
        <v>62</v>
      </c>
      <c r="B38" s="1">
        <v>0</v>
      </c>
      <c r="C38" s="1">
        <v>0.6</v>
      </c>
      <c r="D38" s="1" t="s">
        <v>101</v>
      </c>
      <c r="E38" s="1">
        <v>15</v>
      </c>
      <c r="F38" s="1">
        <v>1.8</v>
      </c>
      <c r="G38" s="1">
        <v>46</v>
      </c>
      <c r="H38" s="1">
        <v>14</v>
      </c>
      <c r="I38" s="1">
        <v>5</v>
      </c>
      <c r="L38" s="1"/>
      <c r="M38" s="1"/>
      <c r="N38" s="1"/>
    </row>
    <row r="39" spans="1:14" ht="15.75" customHeight="1" x14ac:dyDescent="0.25">
      <c r="A39" s="1" t="s">
        <v>63</v>
      </c>
      <c r="B39" s="1"/>
      <c r="C39" s="1"/>
      <c r="F39" s="1"/>
      <c r="L39" s="1"/>
      <c r="M39" s="1"/>
      <c r="N39" s="1"/>
    </row>
    <row r="40" spans="1:14" ht="15.75" customHeight="1" x14ac:dyDescent="0.25">
      <c r="A40" s="1" t="s">
        <v>64</v>
      </c>
      <c r="B40" s="1">
        <v>0</v>
      </c>
      <c r="C40" s="1">
        <v>1</v>
      </c>
      <c r="D40" s="1" t="s">
        <v>25</v>
      </c>
      <c r="E40" s="1">
        <v>10</v>
      </c>
      <c r="F40" s="1">
        <v>1.8</v>
      </c>
      <c r="G40" s="1">
        <v>96</v>
      </c>
      <c r="H40" s="1">
        <v>12</v>
      </c>
      <c r="I40" s="1">
        <v>0</v>
      </c>
      <c r="L40" s="1"/>
      <c r="M40" s="1"/>
      <c r="N40" s="1"/>
    </row>
    <row r="41" spans="1:14" ht="15.75" customHeight="1" x14ac:dyDescent="0.25">
      <c r="A41" s="1" t="s">
        <v>65</v>
      </c>
      <c r="B41" s="1">
        <v>0</v>
      </c>
      <c r="C41" s="1">
        <v>0.25</v>
      </c>
      <c r="D41" s="1" t="s">
        <v>25</v>
      </c>
      <c r="E41" s="1">
        <v>25</v>
      </c>
      <c r="F41" s="1">
        <v>1.8</v>
      </c>
      <c r="G41" s="1">
        <v>9</v>
      </c>
      <c r="H41" s="1">
        <v>6</v>
      </c>
      <c r="I41" s="1">
        <v>3</v>
      </c>
      <c r="L41" s="1"/>
      <c r="M41" s="1"/>
      <c r="N41" s="1"/>
    </row>
    <row r="42" spans="1:14" ht="15.75" customHeight="1" x14ac:dyDescent="0.25">
      <c r="A42" s="1" t="s">
        <v>66</v>
      </c>
      <c r="B42" s="1">
        <v>0</v>
      </c>
      <c r="C42" s="1">
        <v>0.5</v>
      </c>
      <c r="D42" t="s">
        <v>75</v>
      </c>
      <c r="E42" s="1">
        <v>25</v>
      </c>
      <c r="F42" s="1">
        <v>1.8</v>
      </c>
      <c r="G42" s="1">
        <v>15</v>
      </c>
      <c r="H42" s="1">
        <v>8</v>
      </c>
      <c r="I42" s="1">
        <v>10</v>
      </c>
    </row>
    <row r="43" spans="1:14" ht="15.75" customHeight="1" x14ac:dyDescent="0.25">
      <c r="A43" s="1" t="s">
        <v>67</v>
      </c>
      <c r="B43" s="1">
        <v>0</v>
      </c>
      <c r="C43" s="1">
        <v>0.3</v>
      </c>
      <c r="D43" s="1" t="s">
        <v>25</v>
      </c>
      <c r="E43" s="1">
        <v>45</v>
      </c>
      <c r="F43" s="1">
        <v>1.8</v>
      </c>
      <c r="G43" s="1">
        <v>2</v>
      </c>
      <c r="H43" s="1">
        <v>12</v>
      </c>
      <c r="I43" s="1">
        <v>4</v>
      </c>
    </row>
    <row r="44" spans="1:14" ht="15.75" customHeight="1" x14ac:dyDescent="0.25">
      <c r="A44" s="1" t="s">
        <v>68</v>
      </c>
      <c r="B44" s="1">
        <v>0</v>
      </c>
      <c r="C44" s="1">
        <v>0.4</v>
      </c>
      <c r="D44" s="1" t="s">
        <v>23</v>
      </c>
      <c r="E44" s="1">
        <v>20</v>
      </c>
      <c r="F44" s="1">
        <v>2.1</v>
      </c>
      <c r="G44" s="1">
        <v>28</v>
      </c>
      <c r="H44" s="1">
        <v>6</v>
      </c>
      <c r="I44" s="1">
        <v>4</v>
      </c>
      <c r="J44" s="1"/>
    </row>
    <row r="45" spans="1:14" ht="15.75" customHeight="1" x14ac:dyDescent="0.25">
      <c r="A45" s="1" t="s">
        <v>69</v>
      </c>
    </row>
    <row r="46" spans="1:14" ht="15.75" customHeight="1" x14ac:dyDescent="0.25">
      <c r="A46" s="1" t="s">
        <v>70</v>
      </c>
      <c r="B46" s="1">
        <v>0</v>
      </c>
      <c r="C46" s="1">
        <v>1</v>
      </c>
      <c r="D46" s="1" t="s">
        <v>71</v>
      </c>
      <c r="E46" s="1">
        <v>30</v>
      </c>
      <c r="F46" s="1">
        <v>2.1</v>
      </c>
      <c r="G46" s="1">
        <v>12</v>
      </c>
      <c r="H46" s="1">
        <v>12</v>
      </c>
      <c r="I46" s="1">
        <v>8</v>
      </c>
      <c r="J46" s="1"/>
    </row>
    <row r="47" spans="1:14" ht="12.5" x14ac:dyDescent="0.25">
      <c r="A47" s="1" t="s">
        <v>72</v>
      </c>
      <c r="B47">
        <v>0</v>
      </c>
      <c r="C47">
        <v>0.4</v>
      </c>
      <c r="D47" t="s">
        <v>24</v>
      </c>
      <c r="E47">
        <v>25</v>
      </c>
      <c r="F47">
        <v>2.1</v>
      </c>
      <c r="G47">
        <v>2</v>
      </c>
      <c r="H47">
        <v>8</v>
      </c>
      <c r="I47">
        <v>4</v>
      </c>
    </row>
    <row r="48" spans="1:14" ht="12.5" x14ac:dyDescent="0.25">
      <c r="A48" s="1" t="s">
        <v>73</v>
      </c>
      <c r="B48" s="1">
        <v>0</v>
      </c>
      <c r="C48" s="1">
        <v>0.2</v>
      </c>
      <c r="D48" t="s">
        <v>44</v>
      </c>
      <c r="E48" s="1">
        <v>30</v>
      </c>
      <c r="F48" s="1">
        <v>2.1</v>
      </c>
      <c r="G48" s="1">
        <v>15</v>
      </c>
      <c r="H48" s="1">
        <v>3</v>
      </c>
      <c r="I48" s="1">
        <v>3</v>
      </c>
    </row>
    <row r="49" spans="1:10" ht="12.5" x14ac:dyDescent="0.25">
      <c r="A49" s="1" t="s">
        <v>74</v>
      </c>
      <c r="B49" s="1">
        <v>0</v>
      </c>
      <c r="C49" s="1">
        <v>0.7</v>
      </c>
      <c r="D49" s="1" t="s">
        <v>75</v>
      </c>
      <c r="E49" s="1">
        <v>70</v>
      </c>
      <c r="F49" s="1">
        <v>2.1</v>
      </c>
      <c r="G49" s="1">
        <v>60</v>
      </c>
      <c r="H49" s="1">
        <v>23</v>
      </c>
      <c r="I49" s="1">
        <v>1</v>
      </c>
      <c r="J49" s="1"/>
    </row>
    <row r="50" spans="1:10" ht="12.5" x14ac:dyDescent="0.25">
      <c r="A50" s="1" t="s">
        <v>76</v>
      </c>
      <c r="B50" s="1">
        <v>0</v>
      </c>
      <c r="C50" s="1">
        <v>0.05</v>
      </c>
      <c r="D50" t="s">
        <v>25</v>
      </c>
      <c r="E50" s="1">
        <v>20</v>
      </c>
      <c r="F50" s="1">
        <v>1.6</v>
      </c>
      <c r="G50" s="1">
        <v>54</v>
      </c>
      <c r="H50" s="1">
        <v>27</v>
      </c>
      <c r="I50" s="1">
        <v>21</v>
      </c>
    </row>
    <row r="51" spans="1:10" ht="12.5" x14ac:dyDescent="0.25">
      <c r="A51" s="1" t="s">
        <v>77</v>
      </c>
    </row>
    <row r="52" spans="1:10" ht="12.5" x14ac:dyDescent="0.25">
      <c r="A52" s="1" t="s">
        <v>78</v>
      </c>
      <c r="B52" s="1">
        <v>0</v>
      </c>
      <c r="C52" s="1">
        <v>1</v>
      </c>
      <c r="D52" t="s">
        <v>25</v>
      </c>
      <c r="E52" s="1">
        <v>15</v>
      </c>
      <c r="F52" s="1">
        <v>1.6</v>
      </c>
      <c r="G52" s="1">
        <v>60</v>
      </c>
      <c r="H52" s="1">
        <v>60</v>
      </c>
      <c r="I52" s="1">
        <v>0</v>
      </c>
    </row>
    <row r="53" spans="1:10" ht="12.5" x14ac:dyDescent="0.25">
      <c r="A53" s="1" t="s">
        <v>79</v>
      </c>
      <c r="B53" s="1">
        <v>0.05</v>
      </c>
      <c r="C53" s="1">
        <v>0.25</v>
      </c>
      <c r="D53" t="s">
        <v>25</v>
      </c>
      <c r="E53" s="1">
        <v>15</v>
      </c>
      <c r="F53" s="1">
        <v>1.6</v>
      </c>
      <c r="G53" s="1">
        <v>34</v>
      </c>
      <c r="H53" s="1">
        <v>64</v>
      </c>
      <c r="I53" s="1">
        <v>12</v>
      </c>
    </row>
    <row r="54" spans="1:10" ht="12.5" x14ac:dyDescent="0.25">
      <c r="A54" s="1" t="s">
        <v>80</v>
      </c>
      <c r="B54" s="1">
        <v>0.4</v>
      </c>
      <c r="C54" s="1">
        <v>0.2</v>
      </c>
      <c r="D54" t="s">
        <v>103</v>
      </c>
      <c r="E54" s="1">
        <v>20</v>
      </c>
      <c r="F54" s="1">
        <v>1.6</v>
      </c>
      <c r="G54" s="1">
        <v>30</v>
      </c>
      <c r="H54" s="1">
        <v>15</v>
      </c>
      <c r="I54" s="1">
        <v>3</v>
      </c>
    </row>
    <row r="55" spans="1:10" ht="12.5" x14ac:dyDescent="0.25">
      <c r="A55" s="1" t="s">
        <v>102</v>
      </c>
      <c r="B55" s="1">
        <v>0.15</v>
      </c>
      <c r="C55" s="1">
        <v>0.45</v>
      </c>
      <c r="D55" t="s">
        <v>25</v>
      </c>
      <c r="E55" s="1">
        <v>60</v>
      </c>
      <c r="F55" s="1">
        <v>1.6</v>
      </c>
      <c r="G55" s="1">
        <v>156</v>
      </c>
      <c r="H55" s="1">
        <v>39</v>
      </c>
      <c r="I55" s="1">
        <v>9</v>
      </c>
    </row>
    <row r="56" spans="1:10" ht="12.5" x14ac:dyDescent="0.25">
      <c r="A56" s="1"/>
      <c r="F56" s="1"/>
    </row>
    <row r="57" spans="1:10" ht="15.75" customHeight="1" x14ac:dyDescent="0.25">
      <c r="G57">
        <f>SUM(G2:G56)</f>
        <v>927</v>
      </c>
      <c r="H57">
        <f>SUM(H2:H56)</f>
        <v>375</v>
      </c>
      <c r="I57">
        <f>SUM(I2:I56)</f>
        <v>463</v>
      </c>
      <c r="J57">
        <f>SUM(G57:I57)</f>
        <v>1765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8" workbookViewId="0">
      <selection activeCell="H54" sqref="H54"/>
    </sheetView>
  </sheetViews>
  <sheetFormatPr defaultColWidth="10.90625" defaultRowHeight="12.5" x14ac:dyDescent="0.25"/>
  <cols>
    <col min="1" max="1" width="11.36328125" customWidth="1"/>
    <col min="3" max="3" width="13.08984375" customWidth="1"/>
    <col min="5" max="5" width="18.1796875" customWidth="1"/>
  </cols>
  <sheetData>
    <row r="1" spans="1:7" x14ac:dyDescent="0.25">
      <c r="A1" s="1" t="s">
        <v>2</v>
      </c>
      <c r="B1" s="1" t="s">
        <v>6</v>
      </c>
      <c r="C1" s="1" t="s">
        <v>7</v>
      </c>
      <c r="D1" s="1" t="s">
        <v>8</v>
      </c>
      <c r="E1" s="1" t="s">
        <v>1</v>
      </c>
      <c r="F1" s="1" t="s">
        <v>112</v>
      </c>
      <c r="G1" s="1" t="s">
        <v>113</v>
      </c>
    </row>
    <row r="2" spans="1:7" x14ac:dyDescent="0.25">
      <c r="A2" s="1">
        <v>10</v>
      </c>
      <c r="B2" s="1">
        <v>0</v>
      </c>
      <c r="C2" s="1">
        <v>0</v>
      </c>
      <c r="D2" s="1">
        <v>1</v>
      </c>
      <c r="E2" s="1">
        <v>0</v>
      </c>
      <c r="F2" s="1">
        <v>0</v>
      </c>
      <c r="G2" s="1">
        <v>0</v>
      </c>
    </row>
    <row r="3" spans="1:7" x14ac:dyDescent="0.25">
      <c r="A3" s="1">
        <v>5</v>
      </c>
      <c r="B3" s="1">
        <v>0</v>
      </c>
      <c r="C3" s="1">
        <v>0</v>
      </c>
      <c r="D3" s="1">
        <v>3</v>
      </c>
      <c r="E3" s="1">
        <v>1</v>
      </c>
      <c r="F3" s="1">
        <v>0</v>
      </c>
      <c r="G3" s="1">
        <v>0</v>
      </c>
    </row>
    <row r="4" spans="1:7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x14ac:dyDescent="0.25">
      <c r="A5" s="1">
        <v>50</v>
      </c>
      <c r="B5" s="1">
        <v>0</v>
      </c>
      <c r="C5" s="1">
        <v>0</v>
      </c>
      <c r="D5" s="1">
        <v>7</v>
      </c>
      <c r="E5" s="2">
        <v>1</v>
      </c>
      <c r="F5" s="1">
        <v>2</v>
      </c>
      <c r="G5" s="1">
        <v>0.25</v>
      </c>
    </row>
    <row r="6" spans="1:7" x14ac:dyDescent="0.25">
      <c r="A6" s="1">
        <v>100</v>
      </c>
      <c r="B6" s="1">
        <v>3</v>
      </c>
      <c r="C6" s="1">
        <v>0</v>
      </c>
      <c r="D6" s="1">
        <v>60</v>
      </c>
      <c r="E6" s="1">
        <v>0.5</v>
      </c>
      <c r="F6" s="1">
        <v>2</v>
      </c>
      <c r="G6" s="1">
        <v>0.25</v>
      </c>
    </row>
    <row r="7" spans="1:7" x14ac:dyDescent="0.25">
      <c r="A7" s="1">
        <v>5</v>
      </c>
      <c r="B7" s="1">
        <v>0</v>
      </c>
      <c r="C7" s="1">
        <v>0</v>
      </c>
      <c r="D7" s="1">
        <v>0</v>
      </c>
      <c r="E7" s="2">
        <v>0</v>
      </c>
      <c r="F7" s="1">
        <v>2</v>
      </c>
      <c r="G7" s="1">
        <v>0.25</v>
      </c>
    </row>
    <row r="8" spans="1:7" x14ac:dyDescent="0.25">
      <c r="A8" s="1">
        <v>5</v>
      </c>
      <c r="B8" s="1">
        <v>0</v>
      </c>
      <c r="C8" s="1">
        <v>0</v>
      </c>
      <c r="D8" s="1">
        <v>39</v>
      </c>
      <c r="E8" s="2">
        <v>0</v>
      </c>
      <c r="F8" s="1">
        <v>2</v>
      </c>
      <c r="G8" s="1">
        <v>0.4</v>
      </c>
    </row>
    <row r="9" spans="1:7" x14ac:dyDescent="0.25">
      <c r="A9" s="1">
        <v>15</v>
      </c>
      <c r="B9" s="1">
        <v>0</v>
      </c>
      <c r="C9" s="1">
        <v>4</v>
      </c>
      <c r="D9" s="1">
        <v>6</v>
      </c>
      <c r="E9" s="1">
        <v>1</v>
      </c>
      <c r="F9" s="1">
        <v>2</v>
      </c>
      <c r="G9" s="1">
        <v>0.4</v>
      </c>
    </row>
    <row r="10" spans="1:7" x14ac:dyDescent="0.25">
      <c r="A10" s="1">
        <v>100</v>
      </c>
      <c r="B10" s="1">
        <v>6</v>
      </c>
      <c r="C10" s="1">
        <v>6</v>
      </c>
      <c r="D10" s="1">
        <v>3</v>
      </c>
      <c r="E10" s="1">
        <v>0</v>
      </c>
      <c r="F10" s="1">
        <v>2</v>
      </c>
      <c r="G10" s="1">
        <v>0.4</v>
      </c>
    </row>
    <row r="11" spans="1:7" x14ac:dyDescent="0.25">
      <c r="A11" s="1">
        <v>25</v>
      </c>
      <c r="B11" s="1">
        <v>3</v>
      </c>
      <c r="C11" s="1">
        <v>0</v>
      </c>
      <c r="D11" s="1">
        <v>46</v>
      </c>
      <c r="E11" s="1">
        <v>0</v>
      </c>
      <c r="F11" s="1">
        <v>2</v>
      </c>
      <c r="G11" s="1">
        <v>0.4</v>
      </c>
    </row>
    <row r="12" spans="1:7" x14ac:dyDescent="0.25">
      <c r="A12" s="1">
        <v>30</v>
      </c>
      <c r="B12" s="1">
        <v>0</v>
      </c>
      <c r="C12" s="1">
        <v>0</v>
      </c>
      <c r="D12" s="1">
        <v>70</v>
      </c>
      <c r="E12" s="1">
        <v>0</v>
      </c>
      <c r="F12" s="1">
        <v>2</v>
      </c>
      <c r="G12" s="1">
        <v>0.4</v>
      </c>
    </row>
    <row r="13" spans="1:7" x14ac:dyDescent="0.25">
      <c r="A13" s="1">
        <v>10</v>
      </c>
      <c r="B13" s="1">
        <v>0</v>
      </c>
      <c r="C13" s="1">
        <v>0</v>
      </c>
      <c r="D13" s="1">
        <v>1</v>
      </c>
      <c r="E13" s="1">
        <v>0</v>
      </c>
      <c r="F13" s="1">
        <v>5</v>
      </c>
      <c r="G13" s="1">
        <v>0.7</v>
      </c>
    </row>
    <row r="14" spans="1:7" x14ac:dyDescent="0.25">
      <c r="A14" s="1">
        <v>5</v>
      </c>
      <c r="B14" s="1">
        <v>3</v>
      </c>
      <c r="C14" s="1">
        <v>2</v>
      </c>
      <c r="D14" s="1">
        <v>15</v>
      </c>
      <c r="E14" s="1">
        <v>0.8</v>
      </c>
      <c r="F14" s="1">
        <v>5</v>
      </c>
      <c r="G14" s="1">
        <v>0.7</v>
      </c>
    </row>
    <row r="15" spans="1:7" x14ac:dyDescent="0.25">
      <c r="A15" s="1">
        <v>100</v>
      </c>
      <c r="B15" s="1">
        <v>264</v>
      </c>
      <c r="C15" s="1">
        <v>36</v>
      </c>
      <c r="D15" s="1">
        <v>3</v>
      </c>
      <c r="E15" s="1">
        <v>0</v>
      </c>
      <c r="F15" s="1">
        <v>5</v>
      </c>
      <c r="G15" s="1">
        <v>0.7</v>
      </c>
    </row>
    <row r="16" spans="1:7" x14ac:dyDescent="0.25">
      <c r="A16" s="1">
        <v>20</v>
      </c>
      <c r="B16" s="1">
        <v>4</v>
      </c>
      <c r="C16" s="1">
        <v>0</v>
      </c>
      <c r="D16" s="1">
        <v>2</v>
      </c>
      <c r="E16" s="1">
        <v>0</v>
      </c>
      <c r="F16" s="1">
        <v>5</v>
      </c>
      <c r="G16" s="1">
        <v>0.7</v>
      </c>
    </row>
    <row r="17" spans="1:7" x14ac:dyDescent="0.25">
      <c r="A17" s="1">
        <v>60</v>
      </c>
      <c r="B17" s="1">
        <v>0</v>
      </c>
      <c r="C17" s="1">
        <v>0</v>
      </c>
      <c r="D17" s="1">
        <v>2</v>
      </c>
      <c r="E17" s="1">
        <v>0</v>
      </c>
      <c r="F17" s="1">
        <v>5</v>
      </c>
      <c r="G17" s="1">
        <v>0.7</v>
      </c>
    </row>
    <row r="18" spans="1:7" x14ac:dyDescent="0.25">
      <c r="A18" s="1">
        <v>10</v>
      </c>
      <c r="B18" s="1">
        <v>1</v>
      </c>
      <c r="C18" s="1">
        <v>0</v>
      </c>
      <c r="D18" s="1">
        <v>31</v>
      </c>
      <c r="E18" s="1">
        <v>0</v>
      </c>
      <c r="F18" s="1">
        <v>10</v>
      </c>
      <c r="G18" s="1">
        <v>1</v>
      </c>
    </row>
    <row r="19" spans="1:7" x14ac:dyDescent="0.25">
      <c r="A19" s="1">
        <v>100</v>
      </c>
      <c r="B19" s="1">
        <v>15</v>
      </c>
      <c r="C19" s="1">
        <v>3</v>
      </c>
      <c r="D19" s="1">
        <v>6</v>
      </c>
      <c r="E19" s="1">
        <v>0</v>
      </c>
      <c r="F19" s="1">
        <v>10</v>
      </c>
      <c r="G19" s="1">
        <v>1</v>
      </c>
    </row>
    <row r="20" spans="1:7" x14ac:dyDescent="0.25">
      <c r="A20" s="1">
        <v>20</v>
      </c>
      <c r="B20" s="1">
        <v>3</v>
      </c>
      <c r="C20" s="1">
        <v>0</v>
      </c>
      <c r="D20" s="1">
        <v>9</v>
      </c>
      <c r="E20" s="1">
        <v>0</v>
      </c>
      <c r="F20" s="1">
        <v>10</v>
      </c>
      <c r="G20" s="1">
        <v>1</v>
      </c>
    </row>
    <row r="21" spans="1:7" x14ac:dyDescent="0.25">
      <c r="A21" s="1">
        <v>40</v>
      </c>
      <c r="B21" s="1">
        <v>0</v>
      </c>
      <c r="C21" s="1">
        <v>0</v>
      </c>
      <c r="D21" s="1">
        <v>35</v>
      </c>
      <c r="E21" s="1">
        <v>0</v>
      </c>
      <c r="F21" s="1">
        <v>10</v>
      </c>
      <c r="G21" s="1">
        <v>1</v>
      </c>
    </row>
    <row r="22" spans="1:7" x14ac:dyDescent="0.25">
      <c r="A22" s="1">
        <v>20</v>
      </c>
      <c r="B22" s="1">
        <v>0</v>
      </c>
      <c r="C22" s="1">
        <v>0</v>
      </c>
      <c r="D22" s="1">
        <v>10</v>
      </c>
      <c r="E22" s="1">
        <v>0</v>
      </c>
      <c r="F22" s="1">
        <v>10</v>
      </c>
      <c r="G22" s="1">
        <v>1</v>
      </c>
    </row>
    <row r="23" spans="1:7" x14ac:dyDescent="0.25">
      <c r="A23" s="1">
        <v>15</v>
      </c>
      <c r="B23" s="1">
        <v>0</v>
      </c>
      <c r="C23" s="1">
        <v>0</v>
      </c>
      <c r="D23" s="1">
        <v>7</v>
      </c>
      <c r="E23" s="1">
        <v>0</v>
      </c>
      <c r="F23" s="1">
        <v>16</v>
      </c>
      <c r="G23" s="1">
        <v>1.7</v>
      </c>
    </row>
    <row r="24" spans="1:7" x14ac:dyDescent="0.25">
      <c r="A24" s="1">
        <v>10</v>
      </c>
      <c r="B24" s="1">
        <v>0</v>
      </c>
      <c r="C24" s="1">
        <v>0</v>
      </c>
      <c r="D24" s="1">
        <v>6</v>
      </c>
      <c r="E24" s="1">
        <v>0</v>
      </c>
      <c r="F24" s="1">
        <v>16</v>
      </c>
      <c r="G24" s="1">
        <v>1.7</v>
      </c>
    </row>
    <row r="25" spans="1:7" x14ac:dyDescent="0.25">
      <c r="A25" s="1">
        <v>100</v>
      </c>
      <c r="B25" s="1">
        <v>6</v>
      </c>
      <c r="C25" s="1">
        <v>14</v>
      </c>
      <c r="D25" s="1">
        <v>0</v>
      </c>
      <c r="E25" s="1">
        <v>0</v>
      </c>
      <c r="F25" s="1">
        <v>16</v>
      </c>
      <c r="G25" s="1">
        <v>1.7</v>
      </c>
    </row>
    <row r="26" spans="1:7" x14ac:dyDescent="0.25">
      <c r="A26" s="1">
        <v>40</v>
      </c>
      <c r="B26" s="1">
        <v>0</v>
      </c>
      <c r="C26" s="1">
        <v>1</v>
      </c>
      <c r="D26" s="1">
        <v>3</v>
      </c>
      <c r="E26" s="1">
        <v>0</v>
      </c>
      <c r="F26" s="1">
        <v>16</v>
      </c>
      <c r="G26" s="1">
        <v>1.7</v>
      </c>
    </row>
    <row r="27" spans="1:7" x14ac:dyDescent="0.25">
      <c r="A27" s="1">
        <v>15</v>
      </c>
      <c r="B27" s="1">
        <v>0</v>
      </c>
      <c r="C27" s="1">
        <v>0</v>
      </c>
      <c r="D27" s="1">
        <v>7</v>
      </c>
      <c r="E27">
        <v>0.15</v>
      </c>
      <c r="F27" s="1">
        <v>16</v>
      </c>
      <c r="G27" s="1">
        <v>1.7</v>
      </c>
    </row>
    <row r="28" spans="1:7" x14ac:dyDescent="0.25">
      <c r="A28" s="1">
        <v>30</v>
      </c>
      <c r="B28" s="1">
        <v>0</v>
      </c>
      <c r="C28" s="1">
        <v>0</v>
      </c>
      <c r="D28" s="1">
        <v>4</v>
      </c>
      <c r="E28" s="1">
        <v>0.1</v>
      </c>
      <c r="F28" s="1">
        <v>16</v>
      </c>
      <c r="G28" s="1">
        <v>1.7</v>
      </c>
    </row>
    <row r="29" spans="1:7" x14ac:dyDescent="0.25">
      <c r="A29" s="1">
        <v>60</v>
      </c>
      <c r="B29" s="1">
        <v>46</v>
      </c>
      <c r="C29" s="1">
        <v>14</v>
      </c>
      <c r="D29" s="1">
        <v>5</v>
      </c>
      <c r="E29" s="1">
        <v>0</v>
      </c>
      <c r="F29" s="1">
        <v>120</v>
      </c>
      <c r="G29" s="1">
        <v>2.8</v>
      </c>
    </row>
    <row r="30" spans="1:7" x14ac:dyDescent="0.25">
      <c r="A30" s="1">
        <v>100</v>
      </c>
      <c r="B30" s="1">
        <v>96</v>
      </c>
      <c r="C30" s="1">
        <v>12</v>
      </c>
      <c r="D30" s="1">
        <v>0</v>
      </c>
      <c r="E30" s="1">
        <v>0</v>
      </c>
      <c r="F30" s="1">
        <v>120</v>
      </c>
      <c r="G30" s="1">
        <v>2.8</v>
      </c>
    </row>
    <row r="31" spans="1:7" x14ac:dyDescent="0.25">
      <c r="A31" s="1">
        <v>25</v>
      </c>
      <c r="B31" s="1">
        <v>9</v>
      </c>
      <c r="C31" s="1">
        <v>6</v>
      </c>
      <c r="D31" s="1">
        <v>3</v>
      </c>
      <c r="E31" s="1">
        <v>0</v>
      </c>
      <c r="F31" s="1">
        <v>120</v>
      </c>
      <c r="G31" s="1">
        <v>2.8</v>
      </c>
    </row>
    <row r="32" spans="1:7" x14ac:dyDescent="0.25">
      <c r="A32" s="1">
        <v>50</v>
      </c>
      <c r="B32" s="1">
        <v>15</v>
      </c>
      <c r="C32" s="1">
        <v>8</v>
      </c>
      <c r="D32" s="1">
        <v>10</v>
      </c>
      <c r="E32" s="1">
        <v>0</v>
      </c>
      <c r="F32" s="1">
        <v>120</v>
      </c>
      <c r="G32" s="1">
        <v>2.8</v>
      </c>
    </row>
    <row r="33" spans="1:7" x14ac:dyDescent="0.25">
      <c r="A33" s="1">
        <v>30</v>
      </c>
      <c r="B33" s="1">
        <v>2</v>
      </c>
      <c r="C33" s="1">
        <v>12</v>
      </c>
      <c r="D33" s="1">
        <v>4</v>
      </c>
      <c r="E33" s="1">
        <v>0</v>
      </c>
      <c r="F33" s="1">
        <v>120</v>
      </c>
      <c r="G33" s="1">
        <v>2.8</v>
      </c>
    </row>
    <row r="34" spans="1:7" x14ac:dyDescent="0.25">
      <c r="A34" s="1">
        <v>40</v>
      </c>
      <c r="B34" s="1">
        <v>28</v>
      </c>
      <c r="C34" s="1">
        <v>6</v>
      </c>
      <c r="D34" s="1">
        <v>4</v>
      </c>
      <c r="E34" s="1">
        <v>0</v>
      </c>
      <c r="F34" s="1">
        <v>140</v>
      </c>
      <c r="G34" s="1">
        <v>3</v>
      </c>
    </row>
    <row r="35" spans="1:7" x14ac:dyDescent="0.25">
      <c r="A35" s="1">
        <v>100</v>
      </c>
      <c r="B35" s="1">
        <v>12</v>
      </c>
      <c r="C35" s="1">
        <v>12</v>
      </c>
      <c r="D35" s="1">
        <v>8</v>
      </c>
      <c r="E35" s="1">
        <v>0</v>
      </c>
      <c r="F35" s="1">
        <v>140</v>
      </c>
      <c r="G35" s="1">
        <v>3</v>
      </c>
    </row>
    <row r="36" spans="1:7" x14ac:dyDescent="0.25">
      <c r="A36">
        <v>40</v>
      </c>
      <c r="B36">
        <v>2</v>
      </c>
      <c r="C36">
        <v>8</v>
      </c>
      <c r="D36">
        <v>4</v>
      </c>
      <c r="E36" s="1">
        <v>0</v>
      </c>
      <c r="F36" s="1">
        <v>140</v>
      </c>
      <c r="G36" s="1">
        <v>3</v>
      </c>
    </row>
    <row r="37" spans="1:7" x14ac:dyDescent="0.25">
      <c r="A37" s="1">
        <v>20</v>
      </c>
      <c r="B37" s="1">
        <v>15</v>
      </c>
      <c r="C37" s="1">
        <v>3</v>
      </c>
      <c r="D37" s="1">
        <v>3</v>
      </c>
      <c r="E37" s="1">
        <v>0</v>
      </c>
      <c r="F37" s="1">
        <v>140</v>
      </c>
      <c r="G37" s="1">
        <v>3</v>
      </c>
    </row>
    <row r="38" spans="1:7" x14ac:dyDescent="0.25">
      <c r="A38" s="1">
        <v>70</v>
      </c>
      <c r="B38" s="1">
        <v>60</v>
      </c>
      <c r="C38" s="1">
        <v>23</v>
      </c>
      <c r="D38" s="1">
        <v>1</v>
      </c>
      <c r="E38" s="1">
        <v>0</v>
      </c>
      <c r="F38" s="1">
        <v>140</v>
      </c>
      <c r="G38" s="1">
        <v>3</v>
      </c>
    </row>
    <row r="39" spans="1:7" x14ac:dyDescent="0.25">
      <c r="A39" s="1">
        <v>5</v>
      </c>
      <c r="B39" s="1">
        <v>54</v>
      </c>
      <c r="C39" s="1">
        <v>27</v>
      </c>
      <c r="D39" s="1">
        <v>21</v>
      </c>
      <c r="E39" s="1">
        <v>0</v>
      </c>
      <c r="F39" s="1">
        <v>245</v>
      </c>
      <c r="G39" s="1">
        <v>3.6</v>
      </c>
    </row>
    <row r="40" spans="1:7" x14ac:dyDescent="0.25">
      <c r="A40" s="1">
        <v>100</v>
      </c>
      <c r="B40" s="1">
        <v>60</v>
      </c>
      <c r="C40" s="1">
        <v>60</v>
      </c>
      <c r="D40" s="1">
        <v>0</v>
      </c>
      <c r="E40" s="1">
        <v>0</v>
      </c>
      <c r="F40" s="1">
        <v>245</v>
      </c>
      <c r="G40" s="1">
        <v>3.6</v>
      </c>
    </row>
    <row r="41" spans="1:7" x14ac:dyDescent="0.25">
      <c r="A41" s="1">
        <v>25</v>
      </c>
      <c r="B41" s="1">
        <v>34</v>
      </c>
      <c r="C41" s="1">
        <v>64</v>
      </c>
      <c r="D41" s="1">
        <v>12</v>
      </c>
      <c r="E41" s="1">
        <v>0.05</v>
      </c>
      <c r="F41" s="1">
        <v>245</v>
      </c>
      <c r="G41" s="1">
        <v>3.6</v>
      </c>
    </row>
    <row r="42" spans="1:7" x14ac:dyDescent="0.25">
      <c r="A42" s="1">
        <v>20</v>
      </c>
      <c r="B42" s="1">
        <v>30</v>
      </c>
      <c r="C42" s="1">
        <v>15</v>
      </c>
      <c r="D42" s="1">
        <v>3</v>
      </c>
      <c r="E42" s="1">
        <v>0.4</v>
      </c>
      <c r="F42" s="1">
        <v>245</v>
      </c>
      <c r="G42" s="1">
        <v>3.6</v>
      </c>
    </row>
    <row r="43" spans="1:7" x14ac:dyDescent="0.25">
      <c r="A43" s="1">
        <v>45</v>
      </c>
      <c r="B43" s="1">
        <v>156</v>
      </c>
      <c r="C43" s="1">
        <v>39</v>
      </c>
      <c r="D43" s="1">
        <v>9</v>
      </c>
      <c r="E43" s="1">
        <v>0.15</v>
      </c>
      <c r="F43" s="1">
        <v>245</v>
      </c>
      <c r="G43" s="1">
        <v>3.6</v>
      </c>
    </row>
    <row r="44" spans="1:7" x14ac:dyDescent="0.25">
      <c r="B44">
        <f>SUM(B2:B43)</f>
        <v>927</v>
      </c>
      <c r="C44">
        <f>SUM(C2:C43)</f>
        <v>375</v>
      </c>
      <c r="D44">
        <f>SUM(D2:D43)</f>
        <v>463</v>
      </c>
      <c r="E44" s="1"/>
    </row>
    <row r="45" spans="1:7" x14ac:dyDescent="0.25">
      <c r="C45" t="s">
        <v>104</v>
      </c>
      <c r="D45" t="s">
        <v>2</v>
      </c>
      <c r="E45" t="s">
        <v>107</v>
      </c>
      <c r="F45" t="s">
        <v>114</v>
      </c>
    </row>
    <row r="46" spans="1:7" x14ac:dyDescent="0.25">
      <c r="C46" t="s">
        <v>105</v>
      </c>
      <c r="D46" s="1">
        <v>0.1668</v>
      </c>
      <c r="E46" s="1">
        <v>1.54E-2</v>
      </c>
      <c r="F46">
        <v>2.3800000000000002E-2</v>
      </c>
    </row>
    <row r="47" spans="1:7" x14ac:dyDescent="0.25">
      <c r="C47" t="s">
        <v>106</v>
      </c>
      <c r="D47" s="1">
        <v>0.11559999999999999</v>
      </c>
      <c r="E47" s="1">
        <v>1.89E-2</v>
      </c>
      <c r="F47">
        <v>3.78E-2</v>
      </c>
    </row>
    <row r="48" spans="1:7" x14ac:dyDescent="0.25">
      <c r="C48" t="s">
        <v>83</v>
      </c>
      <c r="D48" s="1">
        <v>3.5000000000000001E-3</v>
      </c>
      <c r="E48" s="1">
        <v>8.9999999999999998E-4</v>
      </c>
      <c r="F48">
        <v>2.9999999999999997E-4</v>
      </c>
    </row>
    <row r="49" spans="2:7" x14ac:dyDescent="0.25">
      <c r="E49" s="1"/>
    </row>
    <row r="50" spans="2:7" x14ac:dyDescent="0.25">
      <c r="E50" s="1"/>
    </row>
    <row r="52" spans="2:7" x14ac:dyDescent="0.25">
      <c r="C52" t="s">
        <v>108</v>
      </c>
      <c r="D52" t="s">
        <v>2</v>
      </c>
      <c r="E52" t="s">
        <v>107</v>
      </c>
      <c r="F52" t="s">
        <v>115</v>
      </c>
      <c r="G52" t="s">
        <v>116</v>
      </c>
    </row>
    <row r="53" spans="2:7" x14ac:dyDescent="0.25">
      <c r="B53" t="s">
        <v>109</v>
      </c>
      <c r="C53" t="s">
        <v>105</v>
      </c>
      <c r="D53" s="1">
        <f>PEARSON(A2:A43,B2:B43)</f>
        <v>0.4084439938342056</v>
      </c>
      <c r="E53" s="1">
        <f>PEARSON(E2:E43,B2:B43)</f>
        <v>-0.12394226281380764</v>
      </c>
      <c r="F53">
        <f>PEARSON(F2:F43,B2:B43)</f>
        <v>0.35101500222178683</v>
      </c>
      <c r="G53">
        <f>PEARSON(G2:G43,B2:B43)</f>
        <v>0.29445643818718081</v>
      </c>
    </row>
    <row r="54" spans="2:7" x14ac:dyDescent="0.25">
      <c r="B54" t="s">
        <v>110</v>
      </c>
      <c r="C54" t="s">
        <v>106</v>
      </c>
      <c r="D54" s="1">
        <f>PEARSON(A2:A43,C2:C43)</f>
        <v>0.34000525746164512</v>
      </c>
      <c r="E54" s="1">
        <f>PEARSON(E2:E43,C2:C43)</f>
        <v>-0.13762603304415452</v>
      </c>
      <c r="F54">
        <f>PEARSON(F2:F43,C2:C43)</f>
        <v>0.74339730833683759</v>
      </c>
      <c r="G54">
        <f>PEARSON(G2:G43,C2:C43)</f>
        <v>0.62108442661558438</v>
      </c>
    </row>
    <row r="55" spans="2:7" x14ac:dyDescent="0.25">
      <c r="B55" t="s">
        <v>111</v>
      </c>
      <c r="C55" t="s">
        <v>83</v>
      </c>
      <c r="D55">
        <f>PEARSON(A2:A43,D2:D43)</f>
        <v>-5.9330500092587189E-2</v>
      </c>
      <c r="E55" s="1">
        <f>PEARSON(E2:E43,D2:D43)</f>
        <v>2.9974956670239739E-2</v>
      </c>
      <c r="F55">
        <f>PEARSON(F2:F43,D2:D43)</f>
        <v>-0.20252260638151298</v>
      </c>
      <c r="G55">
        <f>PEARSON(G2:G43,D2:D43)</f>
        <v>-0.28420234555849883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Sheet7</vt:lpstr>
      <vt:lpstr>raw data </vt:lpstr>
      <vt:lpstr>pearson correlation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Goldstein</dc:creator>
  <cp:lastModifiedBy>Ari Goldstein</cp:lastModifiedBy>
  <dcterms:created xsi:type="dcterms:W3CDTF">2016-11-12T01:31:39Z</dcterms:created>
  <dcterms:modified xsi:type="dcterms:W3CDTF">2016-12-19T06:13:01Z</dcterms:modified>
</cp:coreProperties>
</file>