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D30" i="1"/>
  <c r="E30" i="1" s="1"/>
  <c r="D29" i="1"/>
  <c r="E29" i="1" s="1"/>
  <c r="E28" i="1"/>
  <c r="D28" i="1"/>
  <c r="D27" i="1"/>
  <c r="E27" i="1" s="1"/>
  <c r="D26" i="1"/>
  <c r="E26" i="1" s="1"/>
  <c r="E25" i="1"/>
  <c r="D25" i="1"/>
  <c r="D24" i="1"/>
  <c r="E24" i="1" s="1"/>
  <c r="D23" i="1"/>
  <c r="E23" i="1" s="1"/>
  <c r="E22" i="1"/>
  <c r="D22" i="1"/>
  <c r="D21" i="1"/>
  <c r="E21" i="1" s="1"/>
  <c r="D20" i="1"/>
  <c r="E20" i="1" s="1"/>
  <c r="F20" i="1" l="1"/>
  <c r="G20" i="1"/>
  <c r="F23" i="1"/>
  <c r="G23" i="1"/>
  <c r="F29" i="1"/>
  <c r="G29" i="1"/>
  <c r="F26" i="1"/>
  <c r="G26" i="1"/>
</calcChain>
</file>

<file path=xl/sharedStrings.xml><?xml version="1.0" encoding="utf-8"?>
<sst xmlns="http://schemas.openxmlformats.org/spreadsheetml/2006/main" count="24" uniqueCount="15">
  <si>
    <t>Fig. 1</t>
    <phoneticPr fontId="2" type="noConversion"/>
  </si>
  <si>
    <t>Ergosterol</t>
    <phoneticPr fontId="2" type="noConversion"/>
  </si>
  <si>
    <t>standard curve</t>
    <phoneticPr fontId="2" type="noConversion"/>
  </si>
  <si>
    <t>concentration ug/mL</t>
    <phoneticPr fontId="2" type="noConversion"/>
  </si>
  <si>
    <t>peak area</t>
    <phoneticPr fontId="2" type="noConversion"/>
  </si>
  <si>
    <t>y = 21940x - 38649</t>
  </si>
  <si>
    <t>R=0.9999</t>
    <phoneticPr fontId="2" type="noConversion"/>
  </si>
  <si>
    <t>fermention time (h)</t>
    <phoneticPr fontId="2" type="noConversion"/>
  </si>
  <si>
    <t xml:space="preserve">ug/mL </t>
    <phoneticPr fontId="2" type="noConversion"/>
  </si>
  <si>
    <t>ug/g dry sample</t>
    <phoneticPr fontId="2" type="noConversion"/>
  </si>
  <si>
    <t>AVERAGE</t>
  </si>
  <si>
    <t>STDEV</t>
  </si>
  <si>
    <t>ND</t>
    <phoneticPr fontId="2" type="noConversion"/>
  </si>
  <si>
    <t>ND</t>
    <phoneticPr fontId="2" type="noConversion"/>
  </si>
  <si>
    <t>ND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</si>
</sst>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5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>
      <alignment vertical="center"/>
    </xf>
    <xf numFmtId="176" fontId="4" fillId="0" borderId="0" xfId="1" applyNumberFormat="1">
      <alignment vertical="center"/>
    </xf>
    <xf numFmtId="177" fontId="4" fillId="0" borderId="0" xfId="2" applyNumberFormat="1">
      <alignment vertical="center"/>
    </xf>
  </cellXfs>
  <cellStyles count="3">
    <cellStyle name="常规" xfId="0" builtinId="0"/>
    <cellStyle name="常规 12" xfId="1"/>
    <cellStyle name="常规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412376</xdr:colOff>
      <xdr:row>18</xdr:row>
      <xdr:rowOff>8966</xdr:rowOff>
    </xdr:from>
    <xdr:ext cx="3110753" cy="126402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8982CB57-F5E9-45E4-B2D8-7894010CBF67}"/>
                </a:ext>
              </a:extLst>
            </xdr:cNvPr>
            <xdr:cNvSpPr txBox="1"/>
          </xdr:nvSpPr>
          <xdr:spPr>
            <a:xfrm>
              <a:off x="9594476" y="13115366"/>
              <a:ext cx="3110753" cy="1264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Ergosterol content (%) = c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1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3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1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(V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1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/V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)/m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lang="en-US" altLang="zh-CN" sz="11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×</m:t>
                  </m:r>
                  <m:r>
                    <m:rPr>
                      <m:nor/>
                    </m:rPr>
                    <a:rPr lang="en-US" altLang="zh-CN" sz="11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100%</m:t>
                  </m:r>
                </m:oMath>
              </a14:m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 =2 g</a:t>
              </a:r>
            </a:p>
            <a:p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35 mL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5 mL</a:t>
              </a:r>
              <a:endParaRPr lang="en-US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0.5 mL</a:t>
              </a: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concentration by standard curve</a:t>
              </a:r>
            </a:p>
            <a:p>
              <a:endParaRPr lang="en-US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" name="文本框 1">
              <a:extLst>
                <a:ext uri="{FF2B5EF4-FFF2-40B4-BE49-F238E27FC236}">
                  <a16:creationId xmlns:a16="http://schemas.microsoft.com/office/drawing/2014/main" id="{8982CB57-F5E9-45E4-B2D8-7894010CBF67}"/>
                </a:ext>
              </a:extLst>
            </xdr:cNvPr>
            <xdr:cNvSpPr txBox="1"/>
          </xdr:nvSpPr>
          <xdr:spPr>
            <a:xfrm>
              <a:off x="9594476" y="13115366"/>
              <a:ext cx="3110753" cy="1264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Ergosterol content (%) = c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"×</a:t>
              </a:r>
              <a:r>
                <a:rPr lang="zh-CN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3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"×</a:t>
              </a:r>
              <a:r>
                <a:rPr lang="zh-CN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(V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1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/V</a:t>
              </a:r>
              <a:r>
                <a:rPr lang="en-US" altLang="zh-CN" sz="1200" baseline="-250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2</a:t>
              </a:r>
              <a:r>
                <a:rPr lang="en-US" altLang="zh-CN" sz="12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)/m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"×100%</a:t>
              </a:r>
              <a:r>
                <a:rPr lang="zh-CN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zh-CN" altLang="zh-CN" sz="120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 =2 g</a:t>
              </a:r>
            </a:p>
            <a:p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35 mL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en-US" altLang="zh-CN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5 mL</a:t>
              </a:r>
              <a:endParaRPr lang="en-US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en-US" altLang="zh-C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</a:t>
              </a:r>
              <a:r>
                <a:rPr lang="en-US" altLang="zh-CN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= 0.5 mL</a:t>
              </a:r>
            </a:p>
            <a:p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</a:t>
              </a:r>
              <a:r>
                <a:rPr lang="zh-CN" altLang="en-US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，</a:t>
              </a:r>
              <a:r>
                <a:rPr lang="en-US" altLang="zh-CN" sz="1200" i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concentration by standard curve</a:t>
              </a:r>
            </a:p>
            <a:p>
              <a:endParaRPr lang="en-US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endParaRPr lang="zh-CN" altLang="zh-CN" sz="1200" i="0">
                <a:solidFill>
                  <a:schemeClr val="tx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9" workbookViewId="0">
      <selection activeCell="L11" sqref="L11"/>
    </sheetView>
  </sheetViews>
  <sheetFormatPr defaultRowHeight="13.8" x14ac:dyDescent="0.25"/>
  <sheetData>
    <row r="1" spans="1:11" x14ac:dyDescent="0.25">
      <c r="A1" s="1" t="s">
        <v>0</v>
      </c>
    </row>
    <row r="2" spans="1:11" ht="15.6" x14ac:dyDescent="0.3">
      <c r="A2" s="2" t="s">
        <v>1</v>
      </c>
      <c r="B2" s="3"/>
    </row>
    <row r="3" spans="1:11" x14ac:dyDescent="0.25">
      <c r="A3" t="s">
        <v>2</v>
      </c>
      <c r="B3" s="3" t="s">
        <v>3</v>
      </c>
      <c r="C3" s="3" t="s">
        <v>4</v>
      </c>
    </row>
    <row r="4" spans="1:11" x14ac:dyDescent="0.25">
      <c r="B4" s="3">
        <v>2</v>
      </c>
      <c r="C4" s="3">
        <v>19477</v>
      </c>
    </row>
    <row r="5" spans="1:11" x14ac:dyDescent="0.25">
      <c r="B5" s="3">
        <v>6</v>
      </c>
      <c r="C5" s="3">
        <v>81813</v>
      </c>
    </row>
    <row r="6" spans="1:11" x14ac:dyDescent="0.25">
      <c r="B6" s="3">
        <v>10</v>
      </c>
      <c r="C6" s="3">
        <v>178749</v>
      </c>
    </row>
    <row r="7" spans="1:11" x14ac:dyDescent="0.25">
      <c r="B7" s="3">
        <v>20</v>
      </c>
      <c r="C7" s="3">
        <v>397609</v>
      </c>
    </row>
    <row r="8" spans="1:11" x14ac:dyDescent="0.25">
      <c r="B8" s="3">
        <v>30</v>
      </c>
      <c r="C8" s="3">
        <v>653387</v>
      </c>
      <c r="J8" s="1" t="s">
        <v>5</v>
      </c>
      <c r="K8" s="1"/>
    </row>
    <row r="9" spans="1:11" x14ac:dyDescent="0.25">
      <c r="B9" s="3">
        <v>40</v>
      </c>
      <c r="C9" s="3">
        <v>832949</v>
      </c>
      <c r="J9" s="1" t="s">
        <v>6</v>
      </c>
      <c r="K9" s="1"/>
    </row>
    <row r="10" spans="1:11" x14ac:dyDescent="0.25">
      <c r="B10" s="3">
        <v>60</v>
      </c>
      <c r="C10" s="3">
        <v>1270735</v>
      </c>
    </row>
    <row r="11" spans="1:11" x14ac:dyDescent="0.25">
      <c r="B11" s="3">
        <v>80</v>
      </c>
      <c r="C11" s="3">
        <v>1693814</v>
      </c>
    </row>
    <row r="12" spans="1:11" x14ac:dyDescent="0.25">
      <c r="B12" s="3">
        <v>100</v>
      </c>
      <c r="C12" s="3">
        <v>2137341</v>
      </c>
    </row>
    <row r="13" spans="1:11" x14ac:dyDescent="0.25">
      <c r="B13" s="3">
        <v>120</v>
      </c>
      <c r="C13" s="3">
        <v>2598481</v>
      </c>
    </row>
    <row r="14" spans="1:11" x14ac:dyDescent="0.25">
      <c r="B14" s="3">
        <v>150</v>
      </c>
      <c r="C14" s="3">
        <v>3263901</v>
      </c>
    </row>
    <row r="15" spans="1:11" x14ac:dyDescent="0.25">
      <c r="B15" s="3">
        <v>200</v>
      </c>
      <c r="C15" s="3">
        <v>4355111</v>
      </c>
    </row>
    <row r="16" spans="1:11" x14ac:dyDescent="0.25">
      <c r="A16" t="s">
        <v>7</v>
      </c>
      <c r="C16" s="3" t="s">
        <v>4</v>
      </c>
      <c r="D16" s="3" t="s">
        <v>8</v>
      </c>
      <c r="E16" t="s">
        <v>9</v>
      </c>
      <c r="F16" s="4" t="s">
        <v>10</v>
      </c>
      <c r="G16" s="4" t="s">
        <v>11</v>
      </c>
    </row>
    <row r="17" spans="1:15" ht="15.6" x14ac:dyDescent="0.25">
      <c r="A17">
        <v>0</v>
      </c>
      <c r="B17" s="3">
        <v>1</v>
      </c>
      <c r="C17" t="s">
        <v>12</v>
      </c>
      <c r="D17" t="s">
        <v>13</v>
      </c>
      <c r="E17" t="s">
        <v>12</v>
      </c>
      <c r="F17" t="s">
        <v>12</v>
      </c>
      <c r="G17" t="s">
        <v>14</v>
      </c>
      <c r="J17" s="5"/>
      <c r="L17" s="3"/>
    </row>
    <row r="18" spans="1:15" ht="15.6" x14ac:dyDescent="0.25">
      <c r="B18" s="3">
        <v>2</v>
      </c>
      <c r="C18" t="s">
        <v>12</v>
      </c>
      <c r="D18" t="s">
        <v>12</v>
      </c>
      <c r="E18" t="s">
        <v>12</v>
      </c>
      <c r="J18" s="6"/>
      <c r="L18" s="3"/>
    </row>
    <row r="19" spans="1:15" ht="15.6" x14ac:dyDescent="0.25">
      <c r="B19" s="3">
        <v>3</v>
      </c>
      <c r="C19" t="s">
        <v>13</v>
      </c>
      <c r="D19" t="s">
        <v>12</v>
      </c>
      <c r="E19" t="s">
        <v>13</v>
      </c>
      <c r="J19" s="6"/>
      <c r="L19" s="3"/>
    </row>
    <row r="20" spans="1:15" ht="15.6" x14ac:dyDescent="0.25">
      <c r="A20">
        <v>12</v>
      </c>
      <c r="B20" s="3">
        <v>1</v>
      </c>
      <c r="C20">
        <v>164367</v>
      </c>
      <c r="D20" s="3">
        <f>(C20+38649)/21940</f>
        <v>9.2532360984503192</v>
      </c>
      <c r="E20">
        <f>D20*0.5/5*35/2</f>
        <v>16.19316317228806</v>
      </c>
      <c r="F20">
        <f>AVERAGE(E20:E22)</f>
        <v>17.350976147067762</v>
      </c>
      <c r="G20">
        <f>STDEV(E20:E22)</f>
        <v>2.7670044379879664</v>
      </c>
      <c r="J20" s="5"/>
      <c r="L20" s="3"/>
      <c r="O20" s="7"/>
    </row>
    <row r="21" spans="1:15" ht="15.6" x14ac:dyDescent="0.25">
      <c r="B21" s="3">
        <v>2</v>
      </c>
      <c r="C21">
        <v>153808</v>
      </c>
      <c r="D21" s="3">
        <f t="shared" ref="D21:D31" si="0">(C21+38649)/21940</f>
        <v>8.77196900638104</v>
      </c>
      <c r="E21">
        <f>D21*0.5/5*35/2</f>
        <v>15.35094576116682</v>
      </c>
      <c r="J21" s="6"/>
      <c r="L21" s="3"/>
      <c r="O21" s="7"/>
    </row>
    <row r="22" spans="1:15" ht="15.6" x14ac:dyDescent="0.25">
      <c r="B22" s="3">
        <v>3</v>
      </c>
      <c r="C22">
        <v>218473</v>
      </c>
      <c r="D22" s="3">
        <f t="shared" si="0"/>
        <v>11.719325432999089</v>
      </c>
      <c r="E22">
        <f t="shared" ref="E22:E31" si="1">D22*0.5/5*35/2</f>
        <v>20.508819507748406</v>
      </c>
      <c r="J22" s="6"/>
      <c r="L22" s="3"/>
      <c r="O22" s="7"/>
    </row>
    <row r="23" spans="1:15" ht="15.6" x14ac:dyDescent="0.25">
      <c r="A23">
        <v>24</v>
      </c>
      <c r="B23" s="3">
        <v>1</v>
      </c>
      <c r="C23">
        <v>1557905</v>
      </c>
      <c r="D23" s="3">
        <f t="shared" si="0"/>
        <v>72.769097538742017</v>
      </c>
      <c r="E23">
        <f t="shared" si="1"/>
        <v>127.34592069279853</v>
      </c>
      <c r="F23">
        <f>AVERAGE(E23:E25)</f>
        <v>130.86998252810693</v>
      </c>
      <c r="G23">
        <f>STDEV(E23:E25)</f>
        <v>6.6710600645623996</v>
      </c>
      <c r="J23" s="5"/>
      <c r="L23" s="3"/>
      <c r="O23" s="7"/>
    </row>
    <row r="24" spans="1:15" ht="15.6" x14ac:dyDescent="0.25">
      <c r="B24" s="3">
        <v>2</v>
      </c>
      <c r="C24">
        <v>1549807</v>
      </c>
      <c r="D24" s="3">
        <f t="shared" si="0"/>
        <v>72.400000000000006</v>
      </c>
      <c r="E24">
        <f t="shared" si="1"/>
        <v>126.7</v>
      </c>
      <c r="J24" s="6"/>
      <c r="O24" s="7"/>
    </row>
    <row r="25" spans="1:15" ht="15.6" x14ac:dyDescent="0.25">
      <c r="B25" s="3">
        <v>3</v>
      </c>
      <c r="C25">
        <v>1698548</v>
      </c>
      <c r="D25" s="3">
        <f t="shared" si="0"/>
        <v>79.179443938012767</v>
      </c>
      <c r="E25">
        <f t="shared" si="1"/>
        <v>138.56402689152233</v>
      </c>
      <c r="J25" s="6"/>
      <c r="O25" s="7"/>
    </row>
    <row r="26" spans="1:15" ht="15.6" x14ac:dyDescent="0.25">
      <c r="A26">
        <v>36</v>
      </c>
      <c r="B26" s="3">
        <v>1</v>
      </c>
      <c r="C26">
        <v>3711372</v>
      </c>
      <c r="D26" s="3">
        <f t="shared" si="0"/>
        <v>170.92164995442116</v>
      </c>
      <c r="E26">
        <f t="shared" si="1"/>
        <v>299.11288742023703</v>
      </c>
      <c r="F26">
        <f>AVERAGE(E26:E28)</f>
        <v>301.05998176845947</v>
      </c>
      <c r="G26">
        <f>STDEV(E26:E28)</f>
        <v>7.0607729860144781</v>
      </c>
      <c r="J26" s="5"/>
      <c r="O26" s="7"/>
    </row>
    <row r="27" spans="1:15" ht="15.6" x14ac:dyDescent="0.25">
      <c r="B27" s="3">
        <v>2</v>
      </c>
      <c r="C27">
        <v>3833949</v>
      </c>
      <c r="D27" s="3">
        <f t="shared" si="0"/>
        <v>176.50856882406563</v>
      </c>
      <c r="E27">
        <f t="shared" si="1"/>
        <v>308.88999544211487</v>
      </c>
      <c r="J27" s="6"/>
      <c r="O27" s="7"/>
    </row>
    <row r="28" spans="1:15" ht="15.6" x14ac:dyDescent="0.25">
      <c r="B28" s="3">
        <v>3</v>
      </c>
      <c r="C28">
        <v>3662028</v>
      </c>
      <c r="D28" s="3">
        <f t="shared" si="0"/>
        <v>168.67260711030082</v>
      </c>
      <c r="E28">
        <f t="shared" si="1"/>
        <v>295.17706244302644</v>
      </c>
      <c r="J28" s="6"/>
      <c r="O28" s="7"/>
    </row>
    <row r="29" spans="1:15" ht="15.6" x14ac:dyDescent="0.25">
      <c r="A29">
        <v>48</v>
      </c>
      <c r="B29" s="3">
        <v>1</v>
      </c>
      <c r="C29">
        <v>3739424</v>
      </c>
      <c r="D29" s="3">
        <f t="shared" si="0"/>
        <v>172.20022789425707</v>
      </c>
      <c r="E29">
        <f t="shared" si="1"/>
        <v>301.35039881494987</v>
      </c>
      <c r="F29">
        <f>AVERAGE(E29:E31)</f>
        <v>302.33996505621394</v>
      </c>
      <c r="G29">
        <f>STDEV(E29:E31)</f>
        <v>5.541873720843955</v>
      </c>
      <c r="J29" s="5"/>
      <c r="O29" s="7"/>
    </row>
    <row r="30" spans="1:15" ht="15.6" x14ac:dyDescent="0.25">
      <c r="B30" s="3">
        <v>2</v>
      </c>
      <c r="C30">
        <v>3826677</v>
      </c>
      <c r="D30" s="3">
        <f t="shared" si="0"/>
        <v>176.1771194165907</v>
      </c>
      <c r="E30">
        <f t="shared" si="1"/>
        <v>308.30995897903375</v>
      </c>
      <c r="J30" s="6"/>
      <c r="O30" s="7"/>
    </row>
    <row r="31" spans="1:15" ht="15.6" x14ac:dyDescent="0.25">
      <c r="B31" s="3">
        <v>3</v>
      </c>
      <c r="C31">
        <v>3689390</v>
      </c>
      <c r="D31" s="3">
        <f t="shared" si="0"/>
        <v>169.91973564266181</v>
      </c>
      <c r="E31">
        <f t="shared" si="1"/>
        <v>297.3595373746582</v>
      </c>
      <c r="J31" s="6"/>
      <c r="O31" s="7"/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2016-12-09T04:56:47Z</dcterms:modified>
</cp:coreProperties>
</file>