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CT1" sheetId="1" r:id="rId1"/>
    <sheet name="TUB1" sheetId="2" r:id="rId2"/>
    <sheet name="TDFC" sheetId="3" r:id="rId3"/>
    <sheet name="AM085296" sheetId="4" r:id="rId4"/>
    <sheet name="AM085177" sheetId="5" r:id="rId5"/>
    <sheet name="AM085168" sheetId="6" r:id="rId6"/>
    <sheet name="GR75621" sheetId="7" r:id="rId7"/>
    <sheet name="GR975706" sheetId="8" r:id="rId8"/>
    <sheet name="GR975713" sheetId="9" r:id="rId9"/>
  </sheets>
  <calcPr calcId="145621"/>
</workbook>
</file>

<file path=xl/calcChain.xml><?xml version="1.0" encoding="utf-8"?>
<calcChain xmlns="http://schemas.openxmlformats.org/spreadsheetml/2006/main">
  <c r="B19" i="9" l="1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16" i="7"/>
  <c r="B15" i="7"/>
  <c r="B14" i="7"/>
  <c r="B13" i="7"/>
  <c r="B12" i="7"/>
  <c r="B11" i="7"/>
  <c r="B10" i="7"/>
  <c r="B9" i="7"/>
  <c r="B8" i="7"/>
  <c r="B7" i="7"/>
  <c r="B6" i="7"/>
  <c r="B5" i="7"/>
  <c r="B16" i="6"/>
  <c r="B15" i="6"/>
  <c r="B14" i="6"/>
  <c r="B13" i="6"/>
  <c r="B12" i="6"/>
  <c r="B11" i="6"/>
  <c r="B10" i="6"/>
  <c r="B9" i="6"/>
  <c r="B8" i="6"/>
  <c r="B7" i="6"/>
  <c r="B6" i="6"/>
  <c r="B5" i="6"/>
  <c r="B16" i="5"/>
  <c r="B15" i="5"/>
  <c r="B14" i="5"/>
  <c r="B13" i="5"/>
  <c r="B12" i="5"/>
  <c r="B11" i="5"/>
  <c r="B10" i="5"/>
  <c r="B9" i="5"/>
  <c r="B8" i="5"/>
  <c r="B7" i="5"/>
  <c r="B6" i="5"/>
  <c r="B5" i="5"/>
  <c r="B16" i="4"/>
  <c r="B15" i="4"/>
  <c r="B14" i="4"/>
  <c r="B13" i="4"/>
  <c r="B12" i="4"/>
  <c r="B11" i="4"/>
  <c r="B10" i="4"/>
  <c r="B9" i="4"/>
  <c r="B8" i="4"/>
  <c r="B7" i="4"/>
  <c r="B6" i="4"/>
  <c r="B5" i="4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5" i="1"/>
  <c r="A19" i="9" l="1"/>
  <c r="A18" i="9"/>
  <c r="A17" i="9"/>
  <c r="A16" i="9"/>
  <c r="A15" i="9"/>
  <c r="A14" i="9"/>
  <c r="A13" i="9"/>
  <c r="A12" i="9"/>
  <c r="A11" i="9"/>
  <c r="A10" i="9"/>
  <c r="A9" i="9"/>
  <c r="A8" i="9"/>
  <c r="A19" i="8"/>
  <c r="A18" i="8"/>
  <c r="A17" i="8"/>
  <c r="A16" i="8"/>
  <c r="A15" i="8"/>
  <c r="A14" i="8"/>
  <c r="A13" i="8"/>
  <c r="A12" i="8"/>
  <c r="A11" i="8"/>
  <c r="A10" i="8"/>
  <c r="A9" i="8"/>
  <c r="A8" i="8"/>
  <c r="A19" i="2"/>
  <c r="A18" i="2"/>
  <c r="A17" i="2"/>
  <c r="A16" i="7"/>
  <c r="A15" i="7"/>
  <c r="A14" i="7"/>
  <c r="A13" i="7"/>
  <c r="A12" i="7"/>
  <c r="A11" i="7"/>
  <c r="A10" i="7"/>
  <c r="A9" i="7"/>
  <c r="A8" i="7"/>
  <c r="A16" i="6"/>
  <c r="A15" i="6"/>
  <c r="A14" i="6"/>
  <c r="A13" i="6"/>
  <c r="A12" i="6"/>
  <c r="A11" i="6"/>
  <c r="A10" i="6"/>
  <c r="A9" i="6"/>
  <c r="A8" i="6"/>
  <c r="A16" i="5"/>
  <c r="A15" i="5"/>
  <c r="A14" i="5"/>
  <c r="A13" i="5"/>
  <c r="A12" i="5"/>
  <c r="A11" i="5"/>
  <c r="A10" i="5"/>
  <c r="A9" i="5"/>
  <c r="A8" i="5"/>
  <c r="A16" i="4"/>
  <c r="A15" i="4"/>
  <c r="A14" i="4"/>
  <c r="A13" i="4"/>
  <c r="A12" i="4"/>
  <c r="A11" i="4"/>
  <c r="A10" i="4"/>
  <c r="A9" i="4"/>
  <c r="A8" i="4"/>
  <c r="A19" i="3"/>
  <c r="A18" i="3"/>
  <c r="A17" i="3"/>
  <c r="A16" i="3"/>
  <c r="A15" i="3"/>
  <c r="A14" i="3"/>
  <c r="A13" i="3"/>
  <c r="A12" i="3"/>
  <c r="A11" i="3"/>
  <c r="A10" i="3"/>
  <c r="A9" i="3"/>
  <c r="A8" i="3"/>
  <c r="A16" i="2"/>
  <c r="A15" i="2"/>
  <c r="A14" i="2"/>
  <c r="A13" i="2"/>
  <c r="A12" i="2"/>
  <c r="A11" i="2"/>
  <c r="A10" i="2"/>
  <c r="A9" i="2"/>
  <c r="A8" i="2"/>
  <c r="A19" i="1" l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<sst xmlns="http://schemas.openxmlformats.org/spreadsheetml/2006/main" count="527" uniqueCount="233">
  <si>
    <t>Slope</t>
  </si>
  <si>
    <t>-3.346 ± 0.05372</t>
  </si>
  <si>
    <t>-3.213 ± 0.09330</t>
  </si>
  <si>
    <t>-3.251 ± 0.1166</t>
  </si>
  <si>
    <t>Y-intercept when X=0.0</t>
  </si>
  <si>
    <t>28.23 ± 0.08159</t>
  </si>
  <si>
    <t>28.88 ± 0.1393</t>
  </si>
  <si>
    <t>28.11 ± 0.1721</t>
  </si>
  <si>
    <t>X-intercept when Y=0.0</t>
  </si>
  <si>
    <t>8,439</t>
  </si>
  <si>
    <t>8,991</t>
  </si>
  <si>
    <t>8,647</t>
  </si>
  <si>
    <t>1/slope</t>
  </si>
  <si>
    <t>-0,2989</t>
  </si>
  <si>
    <t>-0,3113</t>
  </si>
  <si>
    <t>-0,3076</t>
  </si>
  <si>
    <t>95% Confidence Intervals</t>
  </si>
  <si>
    <t>-3.463 to -3.229</t>
  </si>
  <si>
    <t>-3.416 to -3.009</t>
  </si>
  <si>
    <t>-3.503 to -2.999</t>
  </si>
  <si>
    <t>28.06 to 28.41</t>
  </si>
  <si>
    <t>28.58 to 29.19</t>
  </si>
  <si>
    <t>27.74 to 28.48</t>
  </si>
  <si>
    <t>8.191 to 8.704</t>
  </si>
  <si>
    <t>8.519 to 9.525</t>
  </si>
  <si>
    <t>8.100 to 9.284</t>
  </si>
  <si>
    <t>Goodness of Fit</t>
  </si>
  <si>
    <t>r²</t>
  </si>
  <si>
    <t>0,9969</t>
  </si>
  <si>
    <t>0,9900</t>
  </si>
  <si>
    <t>0,9835</t>
  </si>
  <si>
    <t>Sy.x</t>
  </si>
  <si>
    <t>0,1742</t>
  </si>
  <si>
    <t>0,3080</t>
  </si>
  <si>
    <t>0,3851</t>
  </si>
  <si>
    <t>Is slope significantly non-zero?</t>
  </si>
  <si>
    <t>F</t>
  </si>
  <si>
    <t>776,5</t>
  </si>
  <si>
    <t>DFn, DFd</t>
  </si>
  <si>
    <t>1.000, 12.00</t>
  </si>
  <si>
    <t>1.000, 13.00</t>
  </si>
  <si>
    <t>P value</t>
  </si>
  <si>
    <t>&lt; 0.0001</t>
  </si>
  <si>
    <t>Deviation from zero?</t>
  </si>
  <si>
    <t>Significant</t>
  </si>
  <si>
    <t>Data</t>
  </si>
  <si>
    <t>Number of X values</t>
  </si>
  <si>
    <t>Maximum number of Y replicates</t>
  </si>
  <si>
    <t>Total number of values</t>
  </si>
  <si>
    <t>Number of missing values</t>
  </si>
  <si>
    <t>P4</t>
  </si>
  <si>
    <t>Lm8</t>
  </si>
  <si>
    <t>Lm2</t>
  </si>
  <si>
    <t>dilution</t>
  </si>
  <si>
    <t>Cq</t>
  </si>
  <si>
    <t>qPCR data</t>
  </si>
  <si>
    <t>linear regression</t>
  </si>
  <si>
    <t>Efficiency (10^-1/slope)</t>
  </si>
  <si>
    <t>1.000, 10.00</t>
  </si>
  <si>
    <t>-3.433 ± 0.06315</t>
  </si>
  <si>
    <t>-3.395 ± 0.07715</t>
  </si>
  <si>
    <t>-3.257 ± 0.08134</t>
  </si>
  <si>
    <t>26.87 ± 0.09318</t>
  </si>
  <si>
    <t>30.52 ± 0.1138</t>
  </si>
  <si>
    <t>29.97 ± 0.1200</t>
  </si>
  <si>
    <t>7,826</t>
  </si>
  <si>
    <t>8,988</t>
  </si>
  <si>
    <t>9,202</t>
  </si>
  <si>
    <t>-0,2913</t>
  </si>
  <si>
    <t>-0,2945</t>
  </si>
  <si>
    <t>-0,3070</t>
  </si>
  <si>
    <t>-3.570 to -3.297</t>
  </si>
  <si>
    <t>-3.562 to -3.229</t>
  </si>
  <si>
    <t>-3.433 to -3.082</t>
  </si>
  <si>
    <t>26.67 to 27.07</t>
  </si>
  <si>
    <t>30.27 to 30.76</t>
  </si>
  <si>
    <t>29.71 to 30.23</t>
  </si>
  <si>
    <t>7.567 to 8.107</t>
  </si>
  <si>
    <t>8.617 to 9.397</t>
  </si>
  <si>
    <t>8.785 to 9.665</t>
  </si>
  <si>
    <t>0,9956</t>
  </si>
  <si>
    <t>0,9933</t>
  </si>
  <si>
    <t>0,9920</t>
  </si>
  <si>
    <t>0,2085</t>
  </si>
  <si>
    <t>0,2547</t>
  </si>
  <si>
    <t>0,2686</t>
  </si>
  <si>
    <t>-3.371 ± 0.07916</t>
  </si>
  <si>
    <t>-3.315 ± 0.05045</t>
  </si>
  <si>
    <t>-3.980 ± 0.1054</t>
  </si>
  <si>
    <t>31.83 ± 0.1168</t>
  </si>
  <si>
    <t>30.42 ± 0.07445</t>
  </si>
  <si>
    <t>32.06 ± 0.1188</t>
  </si>
  <si>
    <t>9,441</t>
  </si>
  <si>
    <t>9,175</t>
  </si>
  <si>
    <t>8,056</t>
  </si>
  <si>
    <t>-0,2966</t>
  </si>
  <si>
    <t>-0,3016</t>
  </si>
  <si>
    <t>-0,2512</t>
  </si>
  <si>
    <t>-3.542 to -3.200</t>
  </si>
  <si>
    <t>-3.424 to -3.206</t>
  </si>
  <si>
    <t>-4.215 to -3.745</t>
  </si>
  <si>
    <t>31.57 to 32.08</t>
  </si>
  <si>
    <t>30.25 to 30.58</t>
  </si>
  <si>
    <t>31.80 to 32.33</t>
  </si>
  <si>
    <t>9.036 to 9.887</t>
  </si>
  <si>
    <t>8.916 to 9.450</t>
  </si>
  <si>
    <t>7.652 to 8.510</t>
  </si>
  <si>
    <t>0,9929</t>
  </si>
  <si>
    <t>0,9970</t>
  </si>
  <si>
    <t>0,9930</t>
  </si>
  <si>
    <t>0,2614</t>
  </si>
  <si>
    <t>0,1666</t>
  </si>
  <si>
    <t>0,2461</t>
  </si>
  <si>
    <t>-3.011 ± 0.06434</t>
  </si>
  <si>
    <t>-3.103 ± 0.05262</t>
  </si>
  <si>
    <t>-3.178 ± 0.07645</t>
  </si>
  <si>
    <t>29.55 ± 0.1061</t>
  </si>
  <si>
    <t>29.63 ± 0.08680</t>
  </si>
  <si>
    <t>29.81 ± 0.1261</t>
  </si>
  <si>
    <t>9,814</t>
  </si>
  <si>
    <t>9,550</t>
  </si>
  <si>
    <t>9,380</t>
  </si>
  <si>
    <t>-0,3321</t>
  </si>
  <si>
    <t>-0,3223</t>
  </si>
  <si>
    <t>-0,3147</t>
  </si>
  <si>
    <t>-3.154 to -2.868</t>
  </si>
  <si>
    <t>-3.220 to -2.986</t>
  </si>
  <si>
    <t>-3.348 to -3.008</t>
  </si>
  <si>
    <t>29.31 to 29.79</t>
  </si>
  <si>
    <t>29.44 to 29.83</t>
  </si>
  <si>
    <t>29.53 to 30.09</t>
  </si>
  <si>
    <t>9.432 to 10.23</t>
  </si>
  <si>
    <t>9.254 to 9.869</t>
  </si>
  <si>
    <t>8.975 to 9.831</t>
  </si>
  <si>
    <t>0,9955</t>
  </si>
  <si>
    <t>0,9971</t>
  </si>
  <si>
    <t>0,9942</t>
  </si>
  <si>
    <t>0,1504</t>
  </si>
  <si>
    <t>0,1230</t>
  </si>
  <si>
    <t>0,1787</t>
  </si>
  <si>
    <t>-3.018 ± 0.1000</t>
  </si>
  <si>
    <t>-2.326 ± 0.09452</t>
  </si>
  <si>
    <t>-2.721 ± 0.1171</t>
  </si>
  <si>
    <t>31.61 ± 0.1650</t>
  </si>
  <si>
    <t>31.85 ± 0.1559</t>
  </si>
  <si>
    <t>32.00 ± 0.1932</t>
  </si>
  <si>
    <t>10,47</t>
  </si>
  <si>
    <t>13,70</t>
  </si>
  <si>
    <t>11,76</t>
  </si>
  <si>
    <t>-0,3313</t>
  </si>
  <si>
    <t>-0,4300</t>
  </si>
  <si>
    <t>-0,3676</t>
  </si>
  <si>
    <t>-3.241 to -2.795</t>
  </si>
  <si>
    <t>-2.536 to -2.115</t>
  </si>
  <si>
    <t>-2.981 to -2.460</t>
  </si>
  <si>
    <t>31.25 to 31.98</t>
  </si>
  <si>
    <t>31.50 to 32.20</t>
  </si>
  <si>
    <t>31.57 to 32.43</t>
  </si>
  <si>
    <t>9.852 to 11.19</t>
  </si>
  <si>
    <t>12.68 to 14.91</t>
  </si>
  <si>
    <t>10.86 to 12.86</t>
  </si>
  <si>
    <t>0,9891</t>
  </si>
  <si>
    <t>0,9838</t>
  </si>
  <si>
    <t>0,9818</t>
  </si>
  <si>
    <t>0,2337</t>
  </si>
  <si>
    <t>0,2209</t>
  </si>
  <si>
    <t>0,2737</t>
  </si>
  <si>
    <t>911,1</t>
  </si>
  <si>
    <t>605,4</t>
  </si>
  <si>
    <t>539,7</t>
  </si>
  <si>
    <t>-3.452 ± 0.1505</t>
  </si>
  <si>
    <t>-3.252 ± 0.1037</t>
  </si>
  <si>
    <t>-3.522 ± 0.1609</t>
  </si>
  <si>
    <t>33.26 ± 0.2483</t>
  </si>
  <si>
    <t>31.41 ± 0.1711</t>
  </si>
  <si>
    <t>31.17 ± 0.2654</t>
  </si>
  <si>
    <t>9,636</t>
  </si>
  <si>
    <t>9,660</t>
  </si>
  <si>
    <t>8,852</t>
  </si>
  <si>
    <t>-0,2897</t>
  </si>
  <si>
    <t>-0,3075</t>
  </si>
  <si>
    <t>-0,2839</t>
  </si>
  <si>
    <t>-3.787 to -3.116</t>
  </si>
  <si>
    <t>-3.483 to -3.021</t>
  </si>
  <si>
    <t>-3.880 to -3.163</t>
  </si>
  <si>
    <t>32.71 to 33.81</t>
  </si>
  <si>
    <t>31.03 to 31.79</t>
  </si>
  <si>
    <t>30.58 to 31.77</t>
  </si>
  <si>
    <t>8.908 to 10.52</t>
  </si>
  <si>
    <t>9.113 to 10.29</t>
  </si>
  <si>
    <t>8.164 to 9.694</t>
  </si>
  <si>
    <t>0,9813</t>
  </si>
  <si>
    <t>0,9899</t>
  </si>
  <si>
    <t>0,9796</t>
  </si>
  <si>
    <t>0,3517</t>
  </si>
  <si>
    <t>0,2423</t>
  </si>
  <si>
    <t>0,3760</t>
  </si>
  <si>
    <t>525,9</t>
  </si>
  <si>
    <t>983,4</t>
  </si>
  <si>
    <t>479,2</t>
  </si>
  <si>
    <t>-3.438 ± 0.07623</t>
  </si>
  <si>
    <t>-3.146 ± 0.1071</t>
  </si>
  <si>
    <t>-3.412 ± 0.08963</t>
  </si>
  <si>
    <t>31.02 ± 0.1125</t>
  </si>
  <si>
    <t>32.50 ± 0.1581</t>
  </si>
  <si>
    <t>32.02 ± 0.1323</t>
  </si>
  <si>
    <t>9,020</t>
  </si>
  <si>
    <t>10,33</t>
  </si>
  <si>
    <t>9,385</t>
  </si>
  <si>
    <t>-0,2908</t>
  </si>
  <si>
    <t>-0,3179</t>
  </si>
  <si>
    <t>-0,2931</t>
  </si>
  <si>
    <t>-3.603 to -3.274</t>
  </si>
  <si>
    <t>-3.377 to -2.915</t>
  </si>
  <si>
    <t>-3.606 to -3.219</t>
  </si>
  <si>
    <t>30.77 to 31.26</t>
  </si>
  <si>
    <t>32.16 to 32.84</t>
  </si>
  <si>
    <t>31.74 to 32.31</t>
  </si>
  <si>
    <t>8.656 to 9.420</t>
  </si>
  <si>
    <t>9.696 to 11.06</t>
  </si>
  <si>
    <t>8.938 to 9.885</t>
  </si>
  <si>
    <t>0,9937</t>
  </si>
  <si>
    <t>0,9851</t>
  </si>
  <si>
    <t>0,9911</t>
  </si>
  <si>
    <t>0,2517</t>
  </si>
  <si>
    <t>0,3538</t>
  </si>
  <si>
    <t>0,2959</t>
  </si>
  <si>
    <t>862,1</t>
  </si>
  <si>
    <t>Two peaks in melt curve sample</t>
  </si>
  <si>
    <t>Peak in melt curve NTC</t>
  </si>
  <si>
    <t>=&gt; primer dimers</t>
  </si>
  <si>
    <t>unsufficient amplification</t>
  </si>
  <si>
    <t>log dilution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</si>
</sst>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1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4" sqref="B4:B19"/>
    </sheetView>
  </sheetViews>
  <sheetFormatPr defaultRowHeight="15" x14ac:dyDescent="0.25"/>
  <cols>
    <col min="8" max="8" width="30.85546875" bestFit="1" customWidth="1"/>
    <col min="9" max="10" width="14.85546875" bestFit="1" customWidth="1"/>
    <col min="11" max="11" width="14.42578125" bestFit="1" customWidth="1"/>
  </cols>
  <sheetData>
    <row r="1" spans="1:11" x14ac:dyDescent="0.25">
      <c r="A1" s="4" t="s">
        <v>55</v>
      </c>
      <c r="B1" s="4"/>
      <c r="H1" s="4" t="s">
        <v>56</v>
      </c>
    </row>
    <row r="2" spans="1:11" x14ac:dyDescent="0.25">
      <c r="I2" s="4" t="s">
        <v>50</v>
      </c>
      <c r="J2" s="4" t="s">
        <v>51</v>
      </c>
      <c r="K2" s="4" t="s">
        <v>52</v>
      </c>
    </row>
    <row r="3" spans="1:11" x14ac:dyDescent="0.25">
      <c r="A3" s="2"/>
      <c r="B3" s="2"/>
      <c r="C3" s="4" t="s">
        <v>50</v>
      </c>
      <c r="D3" s="4" t="s">
        <v>51</v>
      </c>
      <c r="E3" s="4" t="s">
        <v>52</v>
      </c>
      <c r="H3" s="1" t="s">
        <v>0</v>
      </c>
      <c r="I3" t="s">
        <v>1</v>
      </c>
      <c r="J3" t="s">
        <v>2</v>
      </c>
      <c r="K3" t="s">
        <v>3</v>
      </c>
    </row>
    <row r="4" spans="1:11" x14ac:dyDescent="0.25">
      <c r="A4" s="2" t="s">
        <v>53</v>
      </c>
      <c r="B4" s="2" t="s">
        <v>232</v>
      </c>
      <c r="C4" t="s">
        <v>54</v>
      </c>
      <c r="D4" t="s">
        <v>54</v>
      </c>
      <c r="E4" t="s">
        <v>54</v>
      </c>
      <c r="H4" s="1"/>
    </row>
    <row r="5" spans="1:11" x14ac:dyDescent="0.25">
      <c r="A5" s="2">
        <v>1</v>
      </c>
      <c r="B5" s="2">
        <f>LOG(A5,10)</f>
        <v>0</v>
      </c>
      <c r="C5" s="3">
        <v>20.203099999999999</v>
      </c>
      <c r="D5" s="3">
        <v>20.919699999999999</v>
      </c>
      <c r="E5" s="3">
        <v>20.285299999999999</v>
      </c>
      <c r="H5" s="1" t="s">
        <v>4</v>
      </c>
      <c r="I5" t="s">
        <v>5</v>
      </c>
      <c r="J5" t="s">
        <v>6</v>
      </c>
      <c r="K5" t="s">
        <v>7</v>
      </c>
    </row>
    <row r="6" spans="1:11" x14ac:dyDescent="0.25">
      <c r="A6" s="2">
        <v>1</v>
      </c>
      <c r="B6" s="2">
        <f t="shared" ref="B6:B19" si="0">LOG(A6,10)</f>
        <v>0</v>
      </c>
      <c r="C6" s="3">
        <v>20.116499999999998</v>
      </c>
      <c r="D6" s="3">
        <v>21.141100000000002</v>
      </c>
      <c r="E6" s="3">
        <v>20.3096</v>
      </c>
      <c r="H6" s="1" t="s">
        <v>8</v>
      </c>
      <c r="I6" t="s">
        <v>9</v>
      </c>
      <c r="J6" t="s">
        <v>10</v>
      </c>
      <c r="K6" t="s">
        <v>11</v>
      </c>
    </row>
    <row r="7" spans="1:11" x14ac:dyDescent="0.25">
      <c r="A7" s="2">
        <v>1</v>
      </c>
      <c r="B7" s="2">
        <f t="shared" si="0"/>
        <v>0</v>
      </c>
      <c r="C7" s="3">
        <v>20.038799999999998</v>
      </c>
      <c r="D7" s="3">
        <v>21.168900000000001</v>
      </c>
      <c r="E7" s="3">
        <v>20.612200000000001</v>
      </c>
      <c r="H7" s="1" t="s">
        <v>12</v>
      </c>
      <c r="I7" t="s">
        <v>13</v>
      </c>
      <c r="J7" t="s">
        <v>14</v>
      </c>
      <c r="K7" t="s">
        <v>15</v>
      </c>
    </row>
    <row r="8" spans="1:11" x14ac:dyDescent="0.25">
      <c r="A8" s="2">
        <f>1/4</f>
        <v>0.25</v>
      </c>
      <c r="B8" s="2">
        <f t="shared" si="0"/>
        <v>-0.60205999132796229</v>
      </c>
      <c r="C8" s="3">
        <v>22.6065</v>
      </c>
      <c r="D8" s="3">
        <v>23.035799999999998</v>
      </c>
      <c r="E8" s="3">
        <v>22.343299999999999</v>
      </c>
      <c r="H8" s="1" t="s">
        <v>16</v>
      </c>
    </row>
    <row r="9" spans="1:11" x14ac:dyDescent="0.25">
      <c r="A9" s="2">
        <f>1/4</f>
        <v>0.25</v>
      </c>
      <c r="B9" s="2">
        <f t="shared" si="0"/>
        <v>-0.60205999132796229</v>
      </c>
      <c r="C9" s="3">
        <v>22.1295</v>
      </c>
      <c r="D9" s="3">
        <v>23.233599999999999</v>
      </c>
      <c r="E9" s="3">
        <v>22.107600000000001</v>
      </c>
      <c r="H9" s="1" t="s">
        <v>0</v>
      </c>
      <c r="I9" t="s">
        <v>17</v>
      </c>
      <c r="J9" t="s">
        <v>18</v>
      </c>
      <c r="K9" t="s">
        <v>19</v>
      </c>
    </row>
    <row r="10" spans="1:11" x14ac:dyDescent="0.25">
      <c r="A10" s="2">
        <f>1/4</f>
        <v>0.25</v>
      </c>
      <c r="B10" s="2">
        <f t="shared" si="0"/>
        <v>-0.60205999132796229</v>
      </c>
      <c r="C10" s="3">
        <v>22.066800000000001</v>
      </c>
      <c r="D10" s="3">
        <v>23.250599999999999</v>
      </c>
      <c r="E10" s="3">
        <v>22.075900000000001</v>
      </c>
      <c r="H10" s="1" t="s">
        <v>4</v>
      </c>
      <c r="I10" t="s">
        <v>20</v>
      </c>
      <c r="J10" t="s">
        <v>21</v>
      </c>
      <c r="K10" t="s">
        <v>22</v>
      </c>
    </row>
    <row r="11" spans="1:11" x14ac:dyDescent="0.25">
      <c r="A11" s="2">
        <f>1/16</f>
        <v>6.25E-2</v>
      </c>
      <c r="B11" s="2">
        <f t="shared" si="0"/>
        <v>-1.2041199826559246</v>
      </c>
      <c r="C11" s="3">
        <v>24.151900000000001</v>
      </c>
      <c r="D11" s="3">
        <v>25.113499999999998</v>
      </c>
      <c r="E11" s="3">
        <v>24.427800000000001</v>
      </c>
      <c r="H11" s="1" t="s">
        <v>8</v>
      </c>
      <c r="I11" t="s">
        <v>23</v>
      </c>
      <c r="J11" t="s">
        <v>24</v>
      </c>
      <c r="K11" t="s">
        <v>25</v>
      </c>
    </row>
    <row r="12" spans="1:11" x14ac:dyDescent="0.25">
      <c r="A12" s="2">
        <f>1/16</f>
        <v>6.25E-2</v>
      </c>
      <c r="B12" s="2">
        <f t="shared" si="0"/>
        <v>-1.2041199826559246</v>
      </c>
      <c r="C12" s="3">
        <v>24.088000000000001</v>
      </c>
      <c r="D12" s="3">
        <v>25.1845</v>
      </c>
      <c r="E12" s="3">
        <v>23.9802</v>
      </c>
      <c r="H12" s="1" t="s">
        <v>26</v>
      </c>
    </row>
    <row r="13" spans="1:11" x14ac:dyDescent="0.25">
      <c r="A13" s="2">
        <f>1/16</f>
        <v>6.25E-2</v>
      </c>
      <c r="B13" s="2">
        <f t="shared" si="0"/>
        <v>-1.2041199826559246</v>
      </c>
      <c r="C13" s="3">
        <v>24.298400000000001</v>
      </c>
      <c r="D13" s="3"/>
      <c r="E13" s="3">
        <v>24.206</v>
      </c>
      <c r="H13" s="1" t="s">
        <v>27</v>
      </c>
      <c r="I13" t="s">
        <v>28</v>
      </c>
      <c r="J13" t="s">
        <v>29</v>
      </c>
      <c r="K13" t="s">
        <v>30</v>
      </c>
    </row>
    <row r="14" spans="1:11" x14ac:dyDescent="0.25">
      <c r="A14" s="2">
        <f>1/256</f>
        <v>3.90625E-3</v>
      </c>
      <c r="B14" s="2">
        <f t="shared" si="0"/>
        <v>-2.4082399653118491</v>
      </c>
      <c r="C14" s="3">
        <v>26.4573</v>
      </c>
      <c r="D14" s="3">
        <v>27.263500000000001</v>
      </c>
      <c r="E14" s="3">
        <v>26.1069</v>
      </c>
      <c r="H14" s="1" t="s">
        <v>31</v>
      </c>
      <c r="I14" t="s">
        <v>32</v>
      </c>
      <c r="J14" t="s">
        <v>33</v>
      </c>
      <c r="K14" t="s">
        <v>34</v>
      </c>
    </row>
    <row r="15" spans="1:11" x14ac:dyDescent="0.25">
      <c r="A15" s="2">
        <f>1/256</f>
        <v>3.90625E-3</v>
      </c>
      <c r="B15" s="2">
        <f t="shared" si="0"/>
        <v>-2.4082399653118491</v>
      </c>
      <c r="C15" s="3">
        <v>26.032399999999999</v>
      </c>
      <c r="D15" s="3">
        <v>26.375699999999998</v>
      </c>
      <c r="E15" s="3">
        <v>25.267800000000001</v>
      </c>
      <c r="H15" s="1" t="s">
        <v>35</v>
      </c>
    </row>
    <row r="16" spans="1:11" x14ac:dyDescent="0.25">
      <c r="A16" s="2">
        <f>1/256</f>
        <v>3.90625E-3</v>
      </c>
      <c r="B16" s="2">
        <f t="shared" si="0"/>
        <v>-2.4082399653118491</v>
      </c>
      <c r="C16" s="3"/>
      <c r="D16" s="3">
        <v>26.565899999999999</v>
      </c>
      <c r="E16" s="3">
        <v>25.984300000000001</v>
      </c>
      <c r="H16" s="1" t="s">
        <v>36</v>
      </c>
      <c r="I16">
        <v>3879</v>
      </c>
      <c r="J16">
        <v>1186</v>
      </c>
      <c r="K16" t="s">
        <v>37</v>
      </c>
    </row>
    <row r="17" spans="1:11" x14ac:dyDescent="0.25">
      <c r="A17" s="2">
        <f>1/(256*256)</f>
        <v>1.52587890625E-5</v>
      </c>
      <c r="B17" s="2">
        <f t="shared" si="0"/>
        <v>-4.8164799306236983</v>
      </c>
      <c r="C17" s="3">
        <v>28.140599999999999</v>
      </c>
      <c r="D17" s="3">
        <v>28.738600000000002</v>
      </c>
      <c r="E17" s="3">
        <v>29.030200000000001</v>
      </c>
      <c r="H17" s="1" t="s">
        <v>38</v>
      </c>
      <c r="I17" t="s">
        <v>39</v>
      </c>
      <c r="J17" t="s">
        <v>39</v>
      </c>
      <c r="K17" t="s">
        <v>40</v>
      </c>
    </row>
    <row r="18" spans="1:11" x14ac:dyDescent="0.25">
      <c r="A18" s="2">
        <f>1/(256*256)</f>
        <v>1.52587890625E-5</v>
      </c>
      <c r="B18" s="2">
        <f t="shared" si="0"/>
        <v>-4.8164799306236983</v>
      </c>
      <c r="C18" s="3">
        <v>28.172699999999999</v>
      </c>
      <c r="D18" s="3">
        <v>29.490600000000001</v>
      </c>
      <c r="E18" s="3">
        <v>28.074200000000001</v>
      </c>
      <c r="H18" s="1" t="s">
        <v>41</v>
      </c>
      <c r="I18" t="s">
        <v>42</v>
      </c>
      <c r="J18" t="s">
        <v>42</v>
      </c>
      <c r="K18" t="s">
        <v>42</v>
      </c>
    </row>
    <row r="19" spans="1:11" x14ac:dyDescent="0.25">
      <c r="A19" s="2">
        <f>1/(256*256)</f>
        <v>1.52587890625E-5</v>
      </c>
      <c r="B19" s="2">
        <f t="shared" si="0"/>
        <v>-4.8164799306236983</v>
      </c>
      <c r="C19" s="3">
        <v>28.345300000000002</v>
      </c>
      <c r="D19" s="3">
        <v>28.706600000000002</v>
      </c>
      <c r="E19" s="3">
        <v>28.078700000000001</v>
      </c>
      <c r="H19" s="1" t="s">
        <v>43</v>
      </c>
      <c r="I19" t="s">
        <v>44</v>
      </c>
      <c r="J19" t="s">
        <v>44</v>
      </c>
      <c r="K19" t="s">
        <v>44</v>
      </c>
    </row>
    <row r="20" spans="1:11" x14ac:dyDescent="0.25">
      <c r="H20" s="1" t="s">
        <v>45</v>
      </c>
    </row>
    <row r="21" spans="1:11" x14ac:dyDescent="0.25">
      <c r="H21" s="1" t="s">
        <v>46</v>
      </c>
      <c r="I21">
        <v>5</v>
      </c>
      <c r="J21">
        <v>5</v>
      </c>
      <c r="K21">
        <v>5</v>
      </c>
    </row>
    <row r="22" spans="1:11" x14ac:dyDescent="0.25">
      <c r="H22" s="1" t="s">
        <v>47</v>
      </c>
      <c r="I22">
        <v>3</v>
      </c>
      <c r="J22">
        <v>3</v>
      </c>
      <c r="K22">
        <v>3</v>
      </c>
    </row>
    <row r="23" spans="1:11" x14ac:dyDescent="0.25">
      <c r="H23" s="1" t="s">
        <v>48</v>
      </c>
      <c r="I23">
        <v>14</v>
      </c>
      <c r="J23">
        <v>14</v>
      </c>
      <c r="K23">
        <v>15</v>
      </c>
    </row>
    <row r="24" spans="1:11" x14ac:dyDescent="0.25">
      <c r="H24" s="1" t="s">
        <v>49</v>
      </c>
      <c r="I24">
        <v>1</v>
      </c>
      <c r="J24">
        <v>1</v>
      </c>
      <c r="K24">
        <v>0</v>
      </c>
    </row>
    <row r="27" spans="1:11" x14ac:dyDescent="0.25">
      <c r="H27" s="4" t="s">
        <v>57</v>
      </c>
      <c r="I27" s="4">
        <v>1.9902150222793353</v>
      </c>
      <c r="J27" s="4">
        <v>2.0478587589632089</v>
      </c>
      <c r="K27" s="4">
        <v>2.0304860027168044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4" sqref="B4:B19"/>
    </sheetView>
  </sheetViews>
  <sheetFormatPr defaultRowHeight="15" x14ac:dyDescent="0.25"/>
  <cols>
    <col min="8" max="8" width="30.85546875" bestFit="1" customWidth="1"/>
    <col min="9" max="10" width="14.85546875" bestFit="1" customWidth="1"/>
    <col min="11" max="11" width="14.42578125" bestFit="1" customWidth="1"/>
  </cols>
  <sheetData>
    <row r="1" spans="1:11" x14ac:dyDescent="0.25">
      <c r="A1" s="4" t="s">
        <v>55</v>
      </c>
      <c r="B1" s="4"/>
      <c r="H1" s="4" t="s">
        <v>56</v>
      </c>
    </row>
    <row r="2" spans="1:11" x14ac:dyDescent="0.25">
      <c r="I2" s="4" t="s">
        <v>50</v>
      </c>
      <c r="J2" s="4" t="s">
        <v>51</v>
      </c>
      <c r="K2" s="4" t="s">
        <v>52</v>
      </c>
    </row>
    <row r="3" spans="1:11" x14ac:dyDescent="0.25">
      <c r="A3" s="2"/>
      <c r="B3" s="2"/>
      <c r="C3" s="4" t="s">
        <v>50</v>
      </c>
      <c r="D3" s="4" t="s">
        <v>51</v>
      </c>
      <c r="E3" s="4" t="s">
        <v>52</v>
      </c>
      <c r="H3" s="1" t="s">
        <v>0</v>
      </c>
      <c r="I3" t="s">
        <v>86</v>
      </c>
      <c r="J3" t="s">
        <v>87</v>
      </c>
      <c r="K3" t="s">
        <v>88</v>
      </c>
    </row>
    <row r="4" spans="1:11" x14ac:dyDescent="0.25">
      <c r="A4" s="2" t="s">
        <v>53</v>
      </c>
      <c r="B4" s="2" t="s">
        <v>232</v>
      </c>
      <c r="C4" t="s">
        <v>54</v>
      </c>
      <c r="D4" t="s">
        <v>54</v>
      </c>
      <c r="E4" t="s">
        <v>54</v>
      </c>
      <c r="H4" s="1" t="s">
        <v>4</v>
      </c>
      <c r="I4" t="s">
        <v>89</v>
      </c>
      <c r="J4" t="s">
        <v>90</v>
      </c>
      <c r="K4" t="s">
        <v>91</v>
      </c>
    </row>
    <row r="5" spans="1:11" x14ac:dyDescent="0.25">
      <c r="A5" s="2">
        <v>1</v>
      </c>
      <c r="B5" s="2">
        <f>LOG(A5,10)</f>
        <v>0</v>
      </c>
      <c r="C5">
        <v>23.701599999999999</v>
      </c>
      <c r="D5">
        <v>22.458200000000001</v>
      </c>
      <c r="H5" s="1" t="s">
        <v>8</v>
      </c>
      <c r="I5" t="s">
        <v>92</v>
      </c>
      <c r="J5" t="s">
        <v>93</v>
      </c>
      <c r="K5" t="s">
        <v>94</v>
      </c>
    </row>
    <row r="6" spans="1:11" x14ac:dyDescent="0.25">
      <c r="A6" s="2">
        <v>1</v>
      </c>
      <c r="B6" s="2">
        <f t="shared" ref="B6:B19" si="0">LOG(A6,10)</f>
        <v>0</v>
      </c>
      <c r="C6">
        <v>23.5474</v>
      </c>
      <c r="D6">
        <v>22.4773</v>
      </c>
      <c r="H6" s="1" t="s">
        <v>12</v>
      </c>
      <c r="I6" t="s">
        <v>95</v>
      </c>
      <c r="J6" t="s">
        <v>96</v>
      </c>
      <c r="K6" t="s">
        <v>97</v>
      </c>
    </row>
    <row r="7" spans="1:11" x14ac:dyDescent="0.25">
      <c r="A7" s="2">
        <v>1</v>
      </c>
      <c r="B7" s="2">
        <f t="shared" si="0"/>
        <v>0</v>
      </c>
      <c r="C7">
        <v>23.930299999999999</v>
      </c>
      <c r="D7">
        <v>22.268999999999998</v>
      </c>
      <c r="H7" s="1" t="s">
        <v>16</v>
      </c>
    </row>
    <row r="8" spans="1:11" x14ac:dyDescent="0.25">
      <c r="A8" s="2">
        <f>1/4</f>
        <v>0.25</v>
      </c>
      <c r="B8" s="2">
        <f t="shared" si="0"/>
        <v>-0.60205999132796229</v>
      </c>
      <c r="C8">
        <v>25.6158</v>
      </c>
      <c r="D8">
        <v>24.309699999999999</v>
      </c>
      <c r="E8">
        <v>25.0747</v>
      </c>
      <c r="H8" s="1" t="s">
        <v>0</v>
      </c>
      <c r="I8" t="s">
        <v>98</v>
      </c>
      <c r="J8" t="s">
        <v>99</v>
      </c>
      <c r="K8" t="s">
        <v>100</v>
      </c>
    </row>
    <row r="9" spans="1:11" x14ac:dyDescent="0.25">
      <c r="A9" s="2">
        <f>1/4</f>
        <v>0.25</v>
      </c>
      <c r="B9" s="2">
        <f t="shared" si="0"/>
        <v>-0.60205999132796229</v>
      </c>
      <c r="C9">
        <v>25.906600000000001</v>
      </c>
      <c r="D9">
        <v>24.475100000000001</v>
      </c>
      <c r="E9">
        <v>24.914899999999999</v>
      </c>
      <c r="H9" s="1" t="s">
        <v>4</v>
      </c>
      <c r="I9" t="s">
        <v>101</v>
      </c>
      <c r="J9" t="s">
        <v>102</v>
      </c>
      <c r="K9" t="s">
        <v>103</v>
      </c>
    </row>
    <row r="10" spans="1:11" x14ac:dyDescent="0.25">
      <c r="A10" s="2">
        <f>1/4</f>
        <v>0.25</v>
      </c>
      <c r="B10" s="2">
        <f t="shared" si="0"/>
        <v>-0.60205999132796229</v>
      </c>
      <c r="C10">
        <v>25.6751</v>
      </c>
      <c r="D10">
        <v>24.443300000000001</v>
      </c>
      <c r="E10">
        <v>25.003399999999999</v>
      </c>
      <c r="H10" s="1" t="s">
        <v>8</v>
      </c>
      <c r="I10" t="s">
        <v>104</v>
      </c>
      <c r="J10" t="s">
        <v>105</v>
      </c>
      <c r="K10" t="s">
        <v>106</v>
      </c>
    </row>
    <row r="11" spans="1:11" x14ac:dyDescent="0.25">
      <c r="A11" s="2">
        <f>1/16</f>
        <v>6.25E-2</v>
      </c>
      <c r="B11" s="2">
        <f t="shared" si="0"/>
        <v>-1.2041199826559246</v>
      </c>
      <c r="C11">
        <v>27.8155</v>
      </c>
      <c r="D11">
        <v>26.285499999999999</v>
      </c>
      <c r="E11">
        <v>27.105899999999998</v>
      </c>
      <c r="H11" s="1" t="s">
        <v>26</v>
      </c>
    </row>
    <row r="12" spans="1:11" x14ac:dyDescent="0.25">
      <c r="A12" s="2">
        <f>1/16</f>
        <v>6.25E-2</v>
      </c>
      <c r="B12" s="2">
        <f t="shared" si="0"/>
        <v>-1.2041199826559246</v>
      </c>
      <c r="C12">
        <v>27.595700000000001</v>
      </c>
      <c r="D12">
        <v>26.484999999999999</v>
      </c>
      <c r="E12">
        <v>27.058</v>
      </c>
      <c r="H12" s="1" t="s">
        <v>27</v>
      </c>
      <c r="I12" t="s">
        <v>107</v>
      </c>
      <c r="J12" t="s">
        <v>108</v>
      </c>
      <c r="K12" t="s">
        <v>109</v>
      </c>
    </row>
    <row r="13" spans="1:11" x14ac:dyDescent="0.25">
      <c r="A13" s="2">
        <f>1/16</f>
        <v>6.25E-2</v>
      </c>
      <c r="B13" s="2">
        <f t="shared" si="0"/>
        <v>-1.2041199826559246</v>
      </c>
      <c r="C13">
        <v>27.745100000000001</v>
      </c>
      <c r="D13">
        <v>26.815000000000001</v>
      </c>
      <c r="E13">
        <v>27.150500000000001</v>
      </c>
      <c r="H13" s="1" t="s">
        <v>31</v>
      </c>
      <c r="I13" t="s">
        <v>110</v>
      </c>
      <c r="J13" t="s">
        <v>111</v>
      </c>
      <c r="K13" t="s">
        <v>112</v>
      </c>
    </row>
    <row r="14" spans="1:11" x14ac:dyDescent="0.25">
      <c r="A14" s="2">
        <f>1/256</f>
        <v>3.90625E-3</v>
      </c>
      <c r="B14" s="2">
        <f t="shared" si="0"/>
        <v>-2.4082399653118491</v>
      </c>
      <c r="C14">
        <v>29.838899999999999</v>
      </c>
      <c r="D14">
        <v>28.5105</v>
      </c>
      <c r="E14">
        <v>29.525600000000001</v>
      </c>
      <c r="H14" s="1" t="s">
        <v>35</v>
      </c>
    </row>
    <row r="15" spans="1:11" x14ac:dyDescent="0.25">
      <c r="A15" s="2">
        <f>1/256</f>
        <v>3.90625E-3</v>
      </c>
      <c r="B15" s="2">
        <f t="shared" si="0"/>
        <v>-2.4082399653118491</v>
      </c>
      <c r="C15">
        <v>29.4346</v>
      </c>
      <c r="D15">
        <v>28.391999999999999</v>
      </c>
      <c r="E15">
        <v>29.694500000000001</v>
      </c>
      <c r="H15" s="1" t="s">
        <v>36</v>
      </c>
      <c r="I15">
        <v>1814</v>
      </c>
      <c r="J15">
        <v>4318</v>
      </c>
      <c r="K15">
        <v>1426</v>
      </c>
    </row>
    <row r="16" spans="1:11" x14ac:dyDescent="0.25">
      <c r="A16" s="2">
        <f>1/256</f>
        <v>3.90625E-3</v>
      </c>
      <c r="B16" s="2">
        <f t="shared" si="0"/>
        <v>-2.4082399653118491</v>
      </c>
      <c r="C16">
        <v>30.095199999999998</v>
      </c>
      <c r="D16">
        <v>28.151199999999999</v>
      </c>
      <c r="E16">
        <v>29.616</v>
      </c>
      <c r="H16" s="1" t="s">
        <v>38</v>
      </c>
      <c r="I16" t="s">
        <v>40</v>
      </c>
      <c r="J16" t="s">
        <v>40</v>
      </c>
      <c r="K16" t="s">
        <v>58</v>
      </c>
    </row>
    <row r="17" spans="1:11" x14ac:dyDescent="0.25">
      <c r="A17" s="2">
        <f>1/(256*256)</f>
        <v>1.52587890625E-5</v>
      </c>
      <c r="B17" s="2">
        <f t="shared" si="0"/>
        <v>-4.8164799306236983</v>
      </c>
      <c r="C17">
        <v>32.208599999999997</v>
      </c>
      <c r="D17">
        <v>30.2102</v>
      </c>
      <c r="E17">
        <v>32.461399999999998</v>
      </c>
      <c r="H17" s="1" t="s">
        <v>41</v>
      </c>
      <c r="I17" t="s">
        <v>42</v>
      </c>
      <c r="J17" t="s">
        <v>42</v>
      </c>
      <c r="K17" t="s">
        <v>42</v>
      </c>
    </row>
    <row r="18" spans="1:11" x14ac:dyDescent="0.25">
      <c r="A18" s="2">
        <f>1/(256*256)</f>
        <v>1.52587890625E-5</v>
      </c>
      <c r="B18" s="2">
        <f t="shared" si="0"/>
        <v>-4.8164799306236983</v>
      </c>
      <c r="C18">
        <v>32.083100000000002</v>
      </c>
      <c r="D18">
        <v>30.538900000000002</v>
      </c>
      <c r="E18">
        <v>31.661300000000001</v>
      </c>
      <c r="H18" s="1" t="s">
        <v>43</v>
      </c>
      <c r="I18" t="s">
        <v>44</v>
      </c>
      <c r="J18" t="s">
        <v>44</v>
      </c>
      <c r="K18" t="s">
        <v>44</v>
      </c>
    </row>
    <row r="19" spans="1:11" x14ac:dyDescent="0.25">
      <c r="A19" s="2">
        <f>1/(256*256)</f>
        <v>1.52587890625E-5</v>
      </c>
      <c r="B19" s="2">
        <f t="shared" si="0"/>
        <v>-4.8164799306236983</v>
      </c>
      <c r="C19">
        <v>31.284400000000002</v>
      </c>
      <c r="D19">
        <v>30.517600000000002</v>
      </c>
      <c r="E19">
        <v>32.359699999999997</v>
      </c>
      <c r="H19" s="1" t="s">
        <v>45</v>
      </c>
    </row>
    <row r="20" spans="1:11" x14ac:dyDescent="0.25">
      <c r="H20" s="1" t="s">
        <v>46</v>
      </c>
      <c r="I20">
        <v>5</v>
      </c>
      <c r="J20">
        <v>5</v>
      </c>
      <c r="K20">
        <v>4</v>
      </c>
    </row>
    <row r="21" spans="1:11" x14ac:dyDescent="0.25">
      <c r="H21" s="1" t="s">
        <v>47</v>
      </c>
      <c r="I21">
        <v>3</v>
      </c>
      <c r="J21">
        <v>3</v>
      </c>
      <c r="K21">
        <v>3</v>
      </c>
    </row>
    <row r="22" spans="1:11" x14ac:dyDescent="0.25">
      <c r="H22" s="1" t="s">
        <v>48</v>
      </c>
      <c r="I22">
        <v>15</v>
      </c>
      <c r="J22">
        <v>15</v>
      </c>
      <c r="K22">
        <v>12</v>
      </c>
    </row>
    <row r="23" spans="1:11" x14ac:dyDescent="0.25">
      <c r="H23" s="1" t="s">
        <v>49</v>
      </c>
      <c r="I23">
        <v>0</v>
      </c>
      <c r="J23">
        <v>0</v>
      </c>
      <c r="K23">
        <v>3</v>
      </c>
    </row>
    <row r="24" spans="1:11" x14ac:dyDescent="0.25">
      <c r="H24" s="1"/>
    </row>
    <row r="27" spans="1:11" x14ac:dyDescent="0.25">
      <c r="H27" s="4" t="s">
        <v>57</v>
      </c>
      <c r="I27" s="4">
        <v>1.9799210773331204</v>
      </c>
      <c r="J27" s="4">
        <v>2.0028993480555553</v>
      </c>
      <c r="K27" s="4">
        <v>1.7834308769319094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4" sqref="B4:B19"/>
    </sheetView>
  </sheetViews>
  <sheetFormatPr defaultRowHeight="15" x14ac:dyDescent="0.25"/>
  <cols>
    <col min="8" max="8" width="30.85546875" bestFit="1" customWidth="1"/>
    <col min="9" max="10" width="14.85546875" bestFit="1" customWidth="1"/>
    <col min="11" max="11" width="14.42578125" bestFit="1" customWidth="1"/>
  </cols>
  <sheetData>
    <row r="1" spans="1:11" x14ac:dyDescent="0.25">
      <c r="A1" s="4" t="s">
        <v>55</v>
      </c>
      <c r="B1" s="4"/>
      <c r="H1" s="4" t="s">
        <v>56</v>
      </c>
    </row>
    <row r="2" spans="1:11" x14ac:dyDescent="0.25">
      <c r="I2" s="4" t="s">
        <v>50</v>
      </c>
      <c r="J2" s="4" t="s">
        <v>51</v>
      </c>
      <c r="K2" s="4" t="s">
        <v>52</v>
      </c>
    </row>
    <row r="3" spans="1:11" x14ac:dyDescent="0.25">
      <c r="A3" s="2"/>
      <c r="B3" s="2"/>
      <c r="C3" s="4" t="s">
        <v>50</v>
      </c>
      <c r="D3" s="4" t="s">
        <v>51</v>
      </c>
      <c r="E3" s="4" t="s">
        <v>52</v>
      </c>
      <c r="H3" s="1" t="s">
        <v>0</v>
      </c>
      <c r="I3" t="s">
        <v>59</v>
      </c>
      <c r="J3" t="s">
        <v>60</v>
      </c>
      <c r="K3" t="s">
        <v>61</v>
      </c>
    </row>
    <row r="4" spans="1:11" x14ac:dyDescent="0.25">
      <c r="A4" s="2" t="s">
        <v>53</v>
      </c>
      <c r="B4" s="2" t="s">
        <v>232</v>
      </c>
      <c r="C4" t="s">
        <v>54</v>
      </c>
      <c r="D4" t="s">
        <v>54</v>
      </c>
      <c r="E4" t="s">
        <v>54</v>
      </c>
      <c r="H4" s="1" t="s">
        <v>4</v>
      </c>
      <c r="I4" t="s">
        <v>62</v>
      </c>
      <c r="J4" t="s">
        <v>63</v>
      </c>
      <c r="K4" t="s">
        <v>64</v>
      </c>
    </row>
    <row r="5" spans="1:11" x14ac:dyDescent="0.25">
      <c r="A5" s="2">
        <v>1</v>
      </c>
      <c r="B5" s="2">
        <f>LOG(A5,10)</f>
        <v>0</v>
      </c>
      <c r="C5">
        <v>18.646999999999998</v>
      </c>
      <c r="D5">
        <v>22.535299999999999</v>
      </c>
      <c r="E5">
        <v>21.729700000000001</v>
      </c>
      <c r="H5" s="1" t="s">
        <v>8</v>
      </c>
      <c r="I5" t="s">
        <v>65</v>
      </c>
      <c r="J5" t="s">
        <v>66</v>
      </c>
      <c r="K5" t="s">
        <v>67</v>
      </c>
    </row>
    <row r="6" spans="1:11" x14ac:dyDescent="0.25">
      <c r="A6" s="2">
        <v>1</v>
      </c>
      <c r="B6" s="2">
        <f t="shared" ref="B6:B19" si="0">LOG(A6,10)</f>
        <v>0</v>
      </c>
      <c r="C6">
        <v>18.677600000000002</v>
      </c>
      <c r="D6">
        <v>22.488800000000001</v>
      </c>
      <c r="E6">
        <v>22.133400000000002</v>
      </c>
      <c r="H6" s="1" t="s">
        <v>12</v>
      </c>
      <c r="I6" t="s">
        <v>68</v>
      </c>
      <c r="J6" t="s">
        <v>69</v>
      </c>
      <c r="K6" t="s">
        <v>70</v>
      </c>
    </row>
    <row r="7" spans="1:11" x14ac:dyDescent="0.25">
      <c r="A7" s="2">
        <v>1</v>
      </c>
      <c r="B7" s="2">
        <f t="shared" si="0"/>
        <v>0</v>
      </c>
      <c r="C7">
        <v>18.549399999999999</v>
      </c>
      <c r="D7">
        <v>22.372699999999998</v>
      </c>
      <c r="E7">
        <v>22.074300000000001</v>
      </c>
      <c r="H7" s="1" t="s">
        <v>16</v>
      </c>
    </row>
    <row r="8" spans="1:11" x14ac:dyDescent="0.25">
      <c r="A8" s="2">
        <f>1/4</f>
        <v>0.25</v>
      </c>
      <c r="B8" s="2">
        <f t="shared" si="0"/>
        <v>-0.60205999132796229</v>
      </c>
      <c r="C8">
        <v>20.5014</v>
      </c>
      <c r="D8">
        <v>24.1494</v>
      </c>
      <c r="E8">
        <v>24.2746</v>
      </c>
      <c r="H8" s="1" t="s">
        <v>0</v>
      </c>
      <c r="I8" t="s">
        <v>71</v>
      </c>
      <c r="J8" t="s">
        <v>72</v>
      </c>
      <c r="K8" t="s">
        <v>73</v>
      </c>
    </row>
    <row r="9" spans="1:11" x14ac:dyDescent="0.25">
      <c r="A9" s="2">
        <f>1/4</f>
        <v>0.25</v>
      </c>
      <c r="B9" s="2">
        <f t="shared" si="0"/>
        <v>-0.60205999132796229</v>
      </c>
      <c r="C9">
        <v>20.706600000000002</v>
      </c>
      <c r="D9">
        <v>24.376799999999999</v>
      </c>
      <c r="E9">
        <v>24.217700000000001</v>
      </c>
      <c r="H9" s="1" t="s">
        <v>4</v>
      </c>
      <c r="I9" t="s">
        <v>74</v>
      </c>
      <c r="J9" t="s">
        <v>75</v>
      </c>
      <c r="K9" t="s">
        <v>76</v>
      </c>
    </row>
    <row r="10" spans="1:11" x14ac:dyDescent="0.25">
      <c r="A10" s="2">
        <f>1/4</f>
        <v>0.25</v>
      </c>
      <c r="B10" s="2">
        <f t="shared" si="0"/>
        <v>-0.60205999132796229</v>
      </c>
      <c r="C10">
        <v>20.513200000000001</v>
      </c>
      <c r="D10">
        <v>24.363800000000001</v>
      </c>
      <c r="E10">
        <v>24.3003</v>
      </c>
      <c r="H10" s="1" t="s">
        <v>8</v>
      </c>
      <c r="I10" t="s">
        <v>77</v>
      </c>
      <c r="J10" t="s">
        <v>78</v>
      </c>
      <c r="K10" t="s">
        <v>79</v>
      </c>
    </row>
    <row r="11" spans="1:11" x14ac:dyDescent="0.25">
      <c r="A11" s="2">
        <f>1/16</f>
        <v>6.25E-2</v>
      </c>
      <c r="B11" s="2">
        <f t="shared" si="0"/>
        <v>-1.2041199826559246</v>
      </c>
      <c r="C11">
        <v>22.472100000000001</v>
      </c>
      <c r="D11">
        <v>26.4375</v>
      </c>
      <c r="E11">
        <v>26.167100000000001</v>
      </c>
      <c r="H11" s="1" t="s">
        <v>26</v>
      </c>
    </row>
    <row r="12" spans="1:11" x14ac:dyDescent="0.25">
      <c r="A12" s="2">
        <f>1/16</f>
        <v>6.25E-2</v>
      </c>
      <c r="B12" s="2">
        <f t="shared" si="0"/>
        <v>-1.2041199826559246</v>
      </c>
      <c r="C12">
        <v>22.593399999999999</v>
      </c>
      <c r="D12">
        <v>26.3264</v>
      </c>
      <c r="E12">
        <v>26.0151</v>
      </c>
      <c r="H12" s="1" t="s">
        <v>27</v>
      </c>
      <c r="I12" t="s">
        <v>80</v>
      </c>
      <c r="J12" t="s">
        <v>81</v>
      </c>
      <c r="K12" t="s">
        <v>82</v>
      </c>
    </row>
    <row r="13" spans="1:11" x14ac:dyDescent="0.25">
      <c r="A13" s="2">
        <f>1/16</f>
        <v>6.25E-2</v>
      </c>
      <c r="B13" s="2">
        <f t="shared" si="0"/>
        <v>-1.2041199826559246</v>
      </c>
      <c r="C13">
        <v>23.248000000000001</v>
      </c>
      <c r="D13">
        <v>26.447900000000001</v>
      </c>
      <c r="E13">
        <v>26.177600000000002</v>
      </c>
      <c r="H13" s="1" t="s">
        <v>31</v>
      </c>
      <c r="I13" t="s">
        <v>83</v>
      </c>
      <c r="J13" t="s">
        <v>84</v>
      </c>
      <c r="K13" t="s">
        <v>85</v>
      </c>
    </row>
    <row r="14" spans="1:11" x14ac:dyDescent="0.25">
      <c r="A14" s="2">
        <f>1/256</f>
        <v>3.90625E-3</v>
      </c>
      <c r="B14" s="2">
        <f t="shared" si="0"/>
        <v>-2.4082399653118491</v>
      </c>
      <c r="C14">
        <v>24.8354</v>
      </c>
      <c r="D14">
        <v>28.195699999999999</v>
      </c>
      <c r="E14">
        <v>28.455100000000002</v>
      </c>
      <c r="H14" s="1" t="s">
        <v>35</v>
      </c>
    </row>
    <row r="15" spans="1:11" x14ac:dyDescent="0.25">
      <c r="A15" s="2">
        <f>1/256</f>
        <v>3.90625E-3</v>
      </c>
      <c r="B15" s="2">
        <f t="shared" si="0"/>
        <v>-2.4082399653118491</v>
      </c>
      <c r="C15">
        <v>24.9664</v>
      </c>
      <c r="D15">
        <v>28.133099999999999</v>
      </c>
      <c r="E15">
        <v>27.891500000000001</v>
      </c>
      <c r="H15" s="1" t="s">
        <v>36</v>
      </c>
      <c r="I15">
        <v>2956</v>
      </c>
      <c r="J15">
        <v>1937</v>
      </c>
      <c r="K15">
        <v>1604</v>
      </c>
    </row>
    <row r="16" spans="1:11" x14ac:dyDescent="0.25">
      <c r="A16" s="2">
        <f>1/256</f>
        <v>3.90625E-3</v>
      </c>
      <c r="B16" s="2">
        <f t="shared" si="0"/>
        <v>-2.4082399653118491</v>
      </c>
      <c r="C16">
        <v>24.860099999999999</v>
      </c>
      <c r="D16">
        <v>28.4099</v>
      </c>
      <c r="E16">
        <v>27.428100000000001</v>
      </c>
      <c r="H16" s="1" t="s">
        <v>38</v>
      </c>
      <c r="I16" t="s">
        <v>40</v>
      </c>
      <c r="J16" t="s">
        <v>40</v>
      </c>
      <c r="K16" t="s">
        <v>40</v>
      </c>
    </row>
    <row r="17" spans="1:11" x14ac:dyDescent="0.25">
      <c r="A17" s="2">
        <f>1/(256*256)</f>
        <v>1.52587890625E-5</v>
      </c>
      <c r="B17" s="2">
        <f t="shared" si="0"/>
        <v>-4.8164799306236983</v>
      </c>
      <c r="C17">
        <v>26.9953</v>
      </c>
      <c r="D17">
        <v>30.358799999999999</v>
      </c>
      <c r="E17">
        <v>29.7653</v>
      </c>
      <c r="H17" s="1" t="s">
        <v>41</v>
      </c>
      <c r="I17" t="s">
        <v>42</v>
      </c>
      <c r="J17" t="s">
        <v>42</v>
      </c>
      <c r="K17" t="s">
        <v>42</v>
      </c>
    </row>
    <row r="18" spans="1:11" x14ac:dyDescent="0.25">
      <c r="A18" s="2">
        <f>1/(256*256)</f>
        <v>1.52587890625E-5</v>
      </c>
      <c r="B18" s="2">
        <f t="shared" si="0"/>
        <v>-4.8164799306236983</v>
      </c>
      <c r="C18">
        <v>26.9099</v>
      </c>
      <c r="D18">
        <v>31.214600000000001</v>
      </c>
      <c r="E18">
        <v>30.1968</v>
      </c>
      <c r="H18" s="1" t="s">
        <v>43</v>
      </c>
      <c r="I18" t="s">
        <v>44</v>
      </c>
      <c r="J18" t="s">
        <v>44</v>
      </c>
      <c r="K18" t="s">
        <v>44</v>
      </c>
    </row>
    <row r="19" spans="1:11" x14ac:dyDescent="0.25">
      <c r="A19" s="2">
        <f>1/(256*256)</f>
        <v>1.52587890625E-5</v>
      </c>
      <c r="B19" s="2">
        <f t="shared" si="0"/>
        <v>-4.8164799306236983</v>
      </c>
      <c r="C19">
        <v>26.539899999999999</v>
      </c>
      <c r="D19">
        <v>30.598199999999999</v>
      </c>
      <c r="E19">
        <v>29.938300000000002</v>
      </c>
      <c r="H19" s="1" t="s">
        <v>45</v>
      </c>
    </row>
    <row r="20" spans="1:11" x14ac:dyDescent="0.25">
      <c r="H20" s="1" t="s">
        <v>46</v>
      </c>
      <c r="I20">
        <v>5</v>
      </c>
      <c r="J20">
        <v>5</v>
      </c>
      <c r="K20">
        <v>5</v>
      </c>
    </row>
    <row r="21" spans="1:11" x14ac:dyDescent="0.25">
      <c r="H21" s="1" t="s">
        <v>47</v>
      </c>
      <c r="I21">
        <v>3</v>
      </c>
      <c r="J21">
        <v>3</v>
      </c>
      <c r="K21">
        <v>3</v>
      </c>
    </row>
    <row r="22" spans="1:11" x14ac:dyDescent="0.25">
      <c r="H22" s="1" t="s">
        <v>48</v>
      </c>
      <c r="I22">
        <v>15</v>
      </c>
      <c r="J22">
        <v>15</v>
      </c>
      <c r="K22">
        <v>15</v>
      </c>
    </row>
    <row r="23" spans="1:11" x14ac:dyDescent="0.25">
      <c r="H23" s="1" t="s">
        <v>49</v>
      </c>
      <c r="I23">
        <v>0</v>
      </c>
      <c r="J23">
        <v>0</v>
      </c>
      <c r="K23">
        <v>0</v>
      </c>
    </row>
    <row r="24" spans="1:11" x14ac:dyDescent="0.25">
      <c r="H24" s="1"/>
    </row>
    <row r="27" spans="1:11" x14ac:dyDescent="0.25">
      <c r="H27" s="4" t="s">
        <v>57</v>
      </c>
      <c r="I27" s="4">
        <v>1.955646776843049</v>
      </c>
      <c r="J27" s="4">
        <v>1.9703837175585861</v>
      </c>
      <c r="K27" s="4">
        <v>2.0278275082680572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17" sqref="B17:B19"/>
    </sheetView>
  </sheetViews>
  <sheetFormatPr defaultRowHeight="15" x14ac:dyDescent="0.25"/>
  <cols>
    <col min="8" max="8" width="30.85546875" bestFit="1" customWidth="1"/>
    <col min="9" max="10" width="14.85546875" bestFit="1" customWidth="1"/>
    <col min="11" max="11" width="14.42578125" bestFit="1" customWidth="1"/>
  </cols>
  <sheetData>
    <row r="1" spans="1:11" x14ac:dyDescent="0.25">
      <c r="A1" s="4" t="s">
        <v>55</v>
      </c>
      <c r="B1" s="4"/>
      <c r="H1" s="4" t="s">
        <v>56</v>
      </c>
    </row>
    <row r="2" spans="1:11" x14ac:dyDescent="0.25">
      <c r="I2" s="4" t="s">
        <v>50</v>
      </c>
      <c r="J2" s="4" t="s">
        <v>51</v>
      </c>
      <c r="K2" s="4" t="s">
        <v>52</v>
      </c>
    </row>
    <row r="3" spans="1:11" x14ac:dyDescent="0.25">
      <c r="A3" s="2"/>
      <c r="B3" s="2"/>
      <c r="C3" s="4" t="s">
        <v>50</v>
      </c>
      <c r="D3" s="4" t="s">
        <v>51</v>
      </c>
      <c r="E3" s="4" t="s">
        <v>52</v>
      </c>
      <c r="H3" s="1" t="s">
        <v>0</v>
      </c>
      <c r="I3" t="s">
        <v>113</v>
      </c>
      <c r="J3" t="s">
        <v>114</v>
      </c>
      <c r="K3" t="s">
        <v>115</v>
      </c>
    </row>
    <row r="4" spans="1:11" x14ac:dyDescent="0.25">
      <c r="A4" s="2" t="s">
        <v>53</v>
      </c>
      <c r="B4" s="2" t="s">
        <v>232</v>
      </c>
      <c r="C4" t="s">
        <v>54</v>
      </c>
      <c r="D4" t="s">
        <v>54</v>
      </c>
      <c r="E4" t="s">
        <v>54</v>
      </c>
      <c r="H4" s="1" t="s">
        <v>4</v>
      </c>
      <c r="I4" t="s">
        <v>116</v>
      </c>
      <c r="J4" t="s">
        <v>117</v>
      </c>
      <c r="K4" t="s">
        <v>118</v>
      </c>
    </row>
    <row r="5" spans="1:11" x14ac:dyDescent="0.25">
      <c r="A5" s="2">
        <v>1</v>
      </c>
      <c r="B5" s="2">
        <f>LOG(A5,10)</f>
        <v>0</v>
      </c>
      <c r="C5">
        <v>22.1935</v>
      </c>
      <c r="D5">
        <v>22.112500000000001</v>
      </c>
      <c r="E5">
        <v>22.029800000000002</v>
      </c>
      <c r="H5" s="1" t="s">
        <v>8</v>
      </c>
      <c r="I5" t="s">
        <v>119</v>
      </c>
      <c r="J5" t="s">
        <v>120</v>
      </c>
      <c r="K5" t="s">
        <v>121</v>
      </c>
    </row>
    <row r="6" spans="1:11" x14ac:dyDescent="0.25">
      <c r="A6" s="2">
        <v>1</v>
      </c>
      <c r="B6" s="2">
        <f t="shared" ref="B6:B19" si="0">LOG(A6,10)</f>
        <v>0</v>
      </c>
      <c r="C6">
        <v>22.391100000000002</v>
      </c>
      <c r="D6">
        <v>22.018699999999999</v>
      </c>
      <c r="E6">
        <v>22.142399999999999</v>
      </c>
      <c r="H6" s="1" t="s">
        <v>12</v>
      </c>
      <c r="I6" t="s">
        <v>122</v>
      </c>
      <c r="J6" t="s">
        <v>123</v>
      </c>
      <c r="K6" t="s">
        <v>124</v>
      </c>
    </row>
    <row r="7" spans="1:11" x14ac:dyDescent="0.25">
      <c r="A7" s="2">
        <v>1</v>
      </c>
      <c r="B7" s="2">
        <f t="shared" si="0"/>
        <v>0</v>
      </c>
      <c r="C7">
        <v>22.4621</v>
      </c>
      <c r="D7">
        <v>22.0807</v>
      </c>
      <c r="E7">
        <v>22.0761</v>
      </c>
      <c r="H7" s="1" t="s">
        <v>16</v>
      </c>
    </row>
    <row r="8" spans="1:11" x14ac:dyDescent="0.25">
      <c r="A8" s="2">
        <f>1/4</f>
        <v>0.25</v>
      </c>
      <c r="B8" s="2">
        <f t="shared" si="0"/>
        <v>-0.60205999132796229</v>
      </c>
      <c r="C8">
        <v>23.997699999999998</v>
      </c>
      <c r="D8">
        <v>24.065999999999999</v>
      </c>
      <c r="E8">
        <v>24.162600000000001</v>
      </c>
      <c r="H8" s="1" t="s">
        <v>0</v>
      </c>
      <c r="I8" t="s">
        <v>125</v>
      </c>
      <c r="J8" t="s">
        <v>126</v>
      </c>
      <c r="K8" t="s">
        <v>127</v>
      </c>
    </row>
    <row r="9" spans="1:11" x14ac:dyDescent="0.25">
      <c r="A9" s="2">
        <f>1/4</f>
        <v>0.25</v>
      </c>
      <c r="B9" s="2">
        <f t="shared" si="0"/>
        <v>-0.60205999132796229</v>
      </c>
      <c r="C9">
        <v>23.9176</v>
      </c>
      <c r="D9">
        <v>24.051200000000001</v>
      </c>
      <c r="E9">
        <v>24.189499999999999</v>
      </c>
      <c r="H9" s="1" t="s">
        <v>4</v>
      </c>
      <c r="I9" t="s">
        <v>128</v>
      </c>
      <c r="J9" t="s">
        <v>129</v>
      </c>
      <c r="K9" t="s">
        <v>130</v>
      </c>
    </row>
    <row r="10" spans="1:11" x14ac:dyDescent="0.25">
      <c r="A10" s="2">
        <f>1/4</f>
        <v>0.25</v>
      </c>
      <c r="B10" s="2">
        <f t="shared" si="0"/>
        <v>-0.60205999132796229</v>
      </c>
      <c r="C10">
        <v>24.014500000000002</v>
      </c>
      <c r="D10">
        <v>24.122800000000002</v>
      </c>
      <c r="E10">
        <v>23.903400000000001</v>
      </c>
      <c r="H10" s="1" t="s">
        <v>8</v>
      </c>
      <c r="I10" t="s">
        <v>131</v>
      </c>
      <c r="J10" t="s">
        <v>132</v>
      </c>
      <c r="K10" t="s">
        <v>133</v>
      </c>
    </row>
    <row r="11" spans="1:11" x14ac:dyDescent="0.25">
      <c r="A11" s="2">
        <f>1/16</f>
        <v>6.25E-2</v>
      </c>
      <c r="B11" s="2">
        <f t="shared" si="0"/>
        <v>-1.2041199826559246</v>
      </c>
      <c r="C11">
        <v>26.061299999999999</v>
      </c>
      <c r="D11">
        <v>26.0684</v>
      </c>
      <c r="E11">
        <v>26.230899999999998</v>
      </c>
      <c r="H11" s="1" t="s">
        <v>26</v>
      </c>
    </row>
    <row r="12" spans="1:11" x14ac:dyDescent="0.25">
      <c r="A12" s="2">
        <f>1/16</f>
        <v>6.25E-2</v>
      </c>
      <c r="B12" s="2">
        <f t="shared" si="0"/>
        <v>-1.2041199826559246</v>
      </c>
      <c r="C12">
        <v>26.1556</v>
      </c>
      <c r="D12">
        <v>25.959499999999998</v>
      </c>
      <c r="E12">
        <v>26.215299999999999</v>
      </c>
      <c r="H12" s="1" t="s">
        <v>27</v>
      </c>
      <c r="I12" t="s">
        <v>134</v>
      </c>
      <c r="J12" t="s">
        <v>135</v>
      </c>
      <c r="K12" t="s">
        <v>136</v>
      </c>
    </row>
    <row r="13" spans="1:11" x14ac:dyDescent="0.25">
      <c r="A13" s="2">
        <f>1/16</f>
        <v>6.25E-2</v>
      </c>
      <c r="B13" s="2">
        <f t="shared" si="0"/>
        <v>-1.2041199826559246</v>
      </c>
      <c r="C13">
        <v>25.815999999999999</v>
      </c>
      <c r="D13">
        <v>26.065200000000001</v>
      </c>
      <c r="E13">
        <v>26.008700000000001</v>
      </c>
      <c r="H13" s="1" t="s">
        <v>31</v>
      </c>
      <c r="I13" t="s">
        <v>137</v>
      </c>
      <c r="J13" t="s">
        <v>138</v>
      </c>
      <c r="K13" t="s">
        <v>139</v>
      </c>
    </row>
    <row r="14" spans="1:11" x14ac:dyDescent="0.25">
      <c r="A14" s="2">
        <f>1/256</f>
        <v>3.90625E-3</v>
      </c>
      <c r="B14" s="2">
        <f t="shared" si="0"/>
        <v>-2.4082399653118491</v>
      </c>
      <c r="C14">
        <v>27.834199999999999</v>
      </c>
      <c r="D14">
        <v>27.7104</v>
      </c>
      <c r="E14">
        <v>28.034500000000001</v>
      </c>
      <c r="H14" s="1" t="s">
        <v>35</v>
      </c>
    </row>
    <row r="15" spans="1:11" x14ac:dyDescent="0.25">
      <c r="A15" s="2">
        <f>1/256</f>
        <v>3.90625E-3</v>
      </c>
      <c r="B15" s="2">
        <f t="shared" si="0"/>
        <v>-2.4082399653118491</v>
      </c>
      <c r="C15">
        <v>27.5471</v>
      </c>
      <c r="D15">
        <v>27.740500000000001</v>
      </c>
      <c r="E15">
        <v>27.741599999999998</v>
      </c>
      <c r="H15" s="1" t="s">
        <v>36</v>
      </c>
      <c r="I15">
        <v>2190</v>
      </c>
      <c r="J15">
        <v>3477</v>
      </c>
      <c r="K15">
        <v>1728</v>
      </c>
    </row>
    <row r="16" spans="1:11" x14ac:dyDescent="0.25">
      <c r="A16" s="2">
        <f>1/256</f>
        <v>3.90625E-3</v>
      </c>
      <c r="B16" s="2">
        <f t="shared" si="0"/>
        <v>-2.4082399653118491</v>
      </c>
      <c r="C16">
        <v>27.796600000000002</v>
      </c>
      <c r="D16">
        <v>27.530799999999999</v>
      </c>
      <c r="E16">
        <v>27.579799999999999</v>
      </c>
      <c r="H16" s="1" t="s">
        <v>38</v>
      </c>
      <c r="I16" t="s">
        <v>58</v>
      </c>
      <c r="J16" t="s">
        <v>58</v>
      </c>
      <c r="K16" t="s">
        <v>58</v>
      </c>
    </row>
    <row r="17" spans="1:11" x14ac:dyDescent="0.25">
      <c r="A17" s="2"/>
      <c r="B17" s="2"/>
      <c r="C17" s="3"/>
      <c r="D17" s="3"/>
      <c r="E17" s="3"/>
      <c r="H17" s="1" t="s">
        <v>41</v>
      </c>
      <c r="I17" t="s">
        <v>42</v>
      </c>
      <c r="J17" t="s">
        <v>42</v>
      </c>
      <c r="K17" t="s">
        <v>42</v>
      </c>
    </row>
    <row r="18" spans="1:11" x14ac:dyDescent="0.25">
      <c r="A18" s="2"/>
      <c r="B18" s="2"/>
      <c r="C18" s="3"/>
      <c r="D18" s="3"/>
      <c r="E18" s="3"/>
      <c r="H18" s="1" t="s">
        <v>43</v>
      </c>
      <c r="I18" t="s">
        <v>44</v>
      </c>
      <c r="J18" t="s">
        <v>44</v>
      </c>
      <c r="K18" t="s">
        <v>44</v>
      </c>
    </row>
    <row r="19" spans="1:11" x14ac:dyDescent="0.25">
      <c r="A19" s="2"/>
      <c r="B19" s="2"/>
      <c r="C19" s="3"/>
      <c r="D19" s="3"/>
      <c r="E19" s="3"/>
      <c r="H19" s="1" t="s">
        <v>45</v>
      </c>
    </row>
    <row r="20" spans="1:11" x14ac:dyDescent="0.25">
      <c r="H20" s="1" t="s">
        <v>46</v>
      </c>
      <c r="I20">
        <v>4</v>
      </c>
      <c r="J20">
        <v>4</v>
      </c>
      <c r="K20">
        <v>4</v>
      </c>
    </row>
    <row r="21" spans="1:11" x14ac:dyDescent="0.25">
      <c r="H21" s="1" t="s">
        <v>47</v>
      </c>
      <c r="I21">
        <v>3</v>
      </c>
      <c r="J21">
        <v>3</v>
      </c>
      <c r="K21">
        <v>3</v>
      </c>
    </row>
    <row r="22" spans="1:11" x14ac:dyDescent="0.25">
      <c r="H22" s="1" t="s">
        <v>48</v>
      </c>
      <c r="I22">
        <v>12</v>
      </c>
      <c r="J22">
        <v>12</v>
      </c>
      <c r="K22">
        <v>12</v>
      </c>
    </row>
    <row r="23" spans="1:11" x14ac:dyDescent="0.25">
      <c r="H23" s="1" t="s">
        <v>49</v>
      </c>
      <c r="I23">
        <v>0</v>
      </c>
      <c r="J23">
        <v>0</v>
      </c>
      <c r="K23">
        <v>0</v>
      </c>
    </row>
    <row r="24" spans="1:11" x14ac:dyDescent="0.25">
      <c r="H24" s="1"/>
    </row>
    <row r="27" spans="1:11" x14ac:dyDescent="0.25">
      <c r="H27" s="4" t="s">
        <v>57</v>
      </c>
      <c r="I27" s="4">
        <v>2.1484021396083968</v>
      </c>
      <c r="J27" s="4">
        <v>2.1002392581749936</v>
      </c>
      <c r="K27" s="4">
        <v>2.0637795763499343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17" sqref="B17:B19"/>
    </sheetView>
  </sheetViews>
  <sheetFormatPr defaultRowHeight="15" x14ac:dyDescent="0.25"/>
  <cols>
    <col min="8" max="8" width="30.85546875" bestFit="1" customWidth="1"/>
    <col min="9" max="10" width="14.85546875" bestFit="1" customWidth="1"/>
    <col min="11" max="11" width="14.42578125" bestFit="1" customWidth="1"/>
  </cols>
  <sheetData>
    <row r="1" spans="1:11" x14ac:dyDescent="0.25">
      <c r="A1" s="4" t="s">
        <v>55</v>
      </c>
      <c r="B1" s="4"/>
      <c r="H1" s="4" t="s">
        <v>56</v>
      </c>
    </row>
    <row r="2" spans="1:11" x14ac:dyDescent="0.25">
      <c r="I2" s="4" t="s">
        <v>50</v>
      </c>
      <c r="J2" s="4" t="s">
        <v>51</v>
      </c>
      <c r="K2" s="4" t="s">
        <v>52</v>
      </c>
    </row>
    <row r="3" spans="1:11" x14ac:dyDescent="0.25">
      <c r="A3" s="2"/>
      <c r="B3" s="2"/>
      <c r="C3" s="4" t="s">
        <v>50</v>
      </c>
      <c r="D3" s="4" t="s">
        <v>51</v>
      </c>
      <c r="E3" s="4" t="s">
        <v>52</v>
      </c>
      <c r="H3" s="1" t="s">
        <v>0</v>
      </c>
      <c r="I3" t="s">
        <v>140</v>
      </c>
      <c r="J3" t="s">
        <v>141</v>
      </c>
      <c r="K3" t="s">
        <v>142</v>
      </c>
    </row>
    <row r="4" spans="1:11" x14ac:dyDescent="0.25">
      <c r="A4" s="2" t="s">
        <v>53</v>
      </c>
      <c r="B4" s="2" t="s">
        <v>232</v>
      </c>
      <c r="C4" t="s">
        <v>54</v>
      </c>
      <c r="D4" t="s">
        <v>54</v>
      </c>
      <c r="E4" t="s">
        <v>54</v>
      </c>
      <c r="H4" s="1" t="s">
        <v>4</v>
      </c>
      <c r="I4" t="s">
        <v>143</v>
      </c>
      <c r="J4" t="s">
        <v>144</v>
      </c>
      <c r="K4" t="s">
        <v>145</v>
      </c>
    </row>
    <row r="5" spans="1:11" x14ac:dyDescent="0.25">
      <c r="A5" s="2">
        <v>1</v>
      </c>
      <c r="B5" s="2">
        <f>LOG(A5,10)</f>
        <v>0</v>
      </c>
      <c r="C5">
        <v>24.046900000000001</v>
      </c>
      <c r="D5">
        <v>26.1477</v>
      </c>
      <c r="E5">
        <v>25.303599999999999</v>
      </c>
      <c r="H5" s="1" t="s">
        <v>8</v>
      </c>
      <c r="I5" t="s">
        <v>146</v>
      </c>
      <c r="J5" t="s">
        <v>147</v>
      </c>
      <c r="K5" t="s">
        <v>148</v>
      </c>
    </row>
    <row r="6" spans="1:11" x14ac:dyDescent="0.25">
      <c r="A6" s="2">
        <v>1</v>
      </c>
      <c r="B6" s="2">
        <f t="shared" ref="B6:B19" si="0">LOG(A6,10)</f>
        <v>0</v>
      </c>
      <c r="C6">
        <v>24.220199999999998</v>
      </c>
      <c r="D6">
        <v>26.258900000000001</v>
      </c>
      <c r="E6">
        <v>25.1599</v>
      </c>
      <c r="H6" s="1" t="s">
        <v>12</v>
      </c>
      <c r="I6" t="s">
        <v>149</v>
      </c>
      <c r="J6" t="s">
        <v>150</v>
      </c>
      <c r="K6" t="s">
        <v>151</v>
      </c>
    </row>
    <row r="7" spans="1:11" x14ac:dyDescent="0.25">
      <c r="A7" s="2">
        <v>1</v>
      </c>
      <c r="B7" s="2">
        <f t="shared" si="0"/>
        <v>0</v>
      </c>
      <c r="C7">
        <v>24.200199999999999</v>
      </c>
      <c r="D7">
        <v>26.043199999999999</v>
      </c>
      <c r="E7">
        <v>25.293399999999998</v>
      </c>
      <c r="H7" s="1" t="s">
        <v>16</v>
      </c>
    </row>
    <row r="8" spans="1:11" x14ac:dyDescent="0.25">
      <c r="A8" s="2">
        <f>1/4</f>
        <v>0.25</v>
      </c>
      <c r="B8" s="2">
        <f t="shared" si="0"/>
        <v>-0.60205999132796229</v>
      </c>
      <c r="C8">
        <v>26.3017</v>
      </c>
      <c r="D8">
        <v>27.4297</v>
      </c>
      <c r="E8">
        <v>27.325399999999998</v>
      </c>
      <c r="H8" s="1" t="s">
        <v>0</v>
      </c>
      <c r="I8" t="s">
        <v>152</v>
      </c>
      <c r="J8" t="s">
        <v>153</v>
      </c>
      <c r="K8" t="s">
        <v>154</v>
      </c>
    </row>
    <row r="9" spans="1:11" x14ac:dyDescent="0.25">
      <c r="A9" s="2">
        <f>1/4</f>
        <v>0.25</v>
      </c>
      <c r="B9" s="2">
        <f t="shared" si="0"/>
        <v>-0.60205999132796229</v>
      </c>
      <c r="C9">
        <v>26.478899999999999</v>
      </c>
      <c r="D9">
        <v>27.887</v>
      </c>
      <c r="E9">
        <v>27.272099999999998</v>
      </c>
      <c r="H9" s="1" t="s">
        <v>4</v>
      </c>
      <c r="I9" t="s">
        <v>155</v>
      </c>
      <c r="J9" t="s">
        <v>156</v>
      </c>
      <c r="K9" t="s">
        <v>157</v>
      </c>
    </row>
    <row r="10" spans="1:11" x14ac:dyDescent="0.25">
      <c r="A10" s="2">
        <f>1/4</f>
        <v>0.25</v>
      </c>
      <c r="B10" s="2">
        <f t="shared" si="0"/>
        <v>-0.60205999132796229</v>
      </c>
      <c r="C10">
        <v>26.334199999999999</v>
      </c>
      <c r="D10">
        <v>27.683</v>
      </c>
      <c r="E10">
        <v>27.2315</v>
      </c>
      <c r="H10" s="1" t="s">
        <v>8</v>
      </c>
      <c r="I10" t="s">
        <v>158</v>
      </c>
      <c r="J10" t="s">
        <v>159</v>
      </c>
      <c r="K10" t="s">
        <v>160</v>
      </c>
    </row>
    <row r="11" spans="1:11" x14ac:dyDescent="0.25">
      <c r="A11" s="2">
        <f>1/16</f>
        <v>6.25E-2</v>
      </c>
      <c r="B11" s="2">
        <f t="shared" si="0"/>
        <v>-1.2041199826559246</v>
      </c>
      <c r="C11">
        <v>28.078700000000001</v>
      </c>
      <c r="D11">
        <v>29.097999999999999</v>
      </c>
      <c r="E11">
        <v>29.1159</v>
      </c>
      <c r="H11" s="1" t="s">
        <v>26</v>
      </c>
    </row>
    <row r="12" spans="1:11" x14ac:dyDescent="0.25">
      <c r="A12" s="2">
        <f>1/16</f>
        <v>6.25E-2</v>
      </c>
      <c r="B12" s="2">
        <f t="shared" si="0"/>
        <v>-1.2041199826559246</v>
      </c>
      <c r="C12">
        <v>28.0199</v>
      </c>
      <c r="D12">
        <v>29.3263</v>
      </c>
      <c r="E12">
        <v>29.0063</v>
      </c>
      <c r="H12" s="1" t="s">
        <v>27</v>
      </c>
      <c r="I12" t="s">
        <v>161</v>
      </c>
      <c r="J12" t="s">
        <v>162</v>
      </c>
      <c r="K12" t="s">
        <v>163</v>
      </c>
    </row>
    <row r="13" spans="1:11" x14ac:dyDescent="0.25">
      <c r="A13" s="2">
        <f>1/16</f>
        <v>6.25E-2</v>
      </c>
      <c r="B13" s="2">
        <f t="shared" si="0"/>
        <v>-1.2041199826559246</v>
      </c>
      <c r="C13">
        <v>28.206099999999999</v>
      </c>
      <c r="D13">
        <v>29.468800000000002</v>
      </c>
      <c r="E13">
        <v>28.674099999999999</v>
      </c>
      <c r="H13" s="1" t="s">
        <v>31</v>
      </c>
      <c r="I13" t="s">
        <v>164</v>
      </c>
      <c r="J13" t="s">
        <v>165</v>
      </c>
      <c r="K13" t="s">
        <v>166</v>
      </c>
    </row>
    <row r="14" spans="1:11" x14ac:dyDescent="0.25">
      <c r="A14" s="2">
        <f>1/256</f>
        <v>3.90625E-3</v>
      </c>
      <c r="B14" s="2">
        <f t="shared" si="0"/>
        <v>-2.4082399653118491</v>
      </c>
      <c r="C14">
        <v>29.736999999999998</v>
      </c>
      <c r="D14">
        <v>30.248699999999999</v>
      </c>
      <c r="E14">
        <v>30.001999999999999</v>
      </c>
      <c r="H14" s="1" t="s">
        <v>35</v>
      </c>
    </row>
    <row r="15" spans="1:11" x14ac:dyDescent="0.25">
      <c r="A15" s="2">
        <f>1/256</f>
        <v>3.90625E-3</v>
      </c>
      <c r="B15" s="2">
        <f t="shared" si="0"/>
        <v>-2.4082399653118491</v>
      </c>
      <c r="C15">
        <v>29.349399999999999</v>
      </c>
      <c r="D15">
        <v>30.253499999999999</v>
      </c>
      <c r="E15">
        <v>30.004200000000001</v>
      </c>
      <c r="H15" s="1" t="s">
        <v>36</v>
      </c>
      <c r="I15" t="s">
        <v>167</v>
      </c>
      <c r="J15" t="s">
        <v>168</v>
      </c>
      <c r="K15" t="s">
        <v>169</v>
      </c>
    </row>
    <row r="16" spans="1:11" x14ac:dyDescent="0.25">
      <c r="A16" s="2">
        <f>1/256</f>
        <v>3.90625E-3</v>
      </c>
      <c r="B16" s="2">
        <f t="shared" si="0"/>
        <v>-2.4082399653118491</v>
      </c>
      <c r="C16">
        <v>29.863499999999998</v>
      </c>
      <c r="D16">
        <v>30.3462</v>
      </c>
      <c r="E16">
        <v>30.509399999999999</v>
      </c>
      <c r="H16" s="1" t="s">
        <v>38</v>
      </c>
      <c r="I16" t="s">
        <v>58</v>
      </c>
      <c r="J16" t="s">
        <v>58</v>
      </c>
      <c r="K16" t="s">
        <v>58</v>
      </c>
    </row>
    <row r="17" spans="1:11" x14ac:dyDescent="0.25">
      <c r="A17" s="2"/>
      <c r="B17" s="2"/>
      <c r="C17" s="3"/>
      <c r="D17" s="3"/>
      <c r="E17" s="3"/>
      <c r="H17" s="1" t="s">
        <v>41</v>
      </c>
      <c r="I17" t="s">
        <v>42</v>
      </c>
      <c r="J17" t="s">
        <v>42</v>
      </c>
      <c r="K17" t="s">
        <v>42</v>
      </c>
    </row>
    <row r="18" spans="1:11" x14ac:dyDescent="0.25">
      <c r="A18" s="2"/>
      <c r="B18" s="2"/>
      <c r="C18" s="3"/>
      <c r="D18" s="3"/>
      <c r="E18" s="3"/>
      <c r="H18" s="1" t="s">
        <v>43</v>
      </c>
      <c r="I18" t="s">
        <v>44</v>
      </c>
      <c r="J18" t="s">
        <v>44</v>
      </c>
      <c r="K18" t="s">
        <v>44</v>
      </c>
    </row>
    <row r="19" spans="1:11" x14ac:dyDescent="0.25">
      <c r="A19" s="2"/>
      <c r="B19" s="2"/>
      <c r="C19" s="3"/>
      <c r="D19" s="3"/>
      <c r="E19" s="3"/>
      <c r="H19" s="1" t="s">
        <v>45</v>
      </c>
    </row>
    <row r="20" spans="1:11" x14ac:dyDescent="0.25">
      <c r="H20" s="1" t="s">
        <v>46</v>
      </c>
      <c r="I20">
        <v>4</v>
      </c>
      <c r="J20">
        <v>4</v>
      </c>
      <c r="K20">
        <v>4</v>
      </c>
    </row>
    <row r="21" spans="1:11" x14ac:dyDescent="0.25">
      <c r="H21" s="1" t="s">
        <v>47</v>
      </c>
      <c r="I21">
        <v>3</v>
      </c>
      <c r="J21">
        <v>3</v>
      </c>
      <c r="K21">
        <v>3</v>
      </c>
    </row>
    <row r="22" spans="1:11" x14ac:dyDescent="0.25">
      <c r="H22" s="1" t="s">
        <v>48</v>
      </c>
      <c r="I22">
        <v>12</v>
      </c>
      <c r="J22">
        <v>12</v>
      </c>
      <c r="K22">
        <v>12</v>
      </c>
    </row>
    <row r="23" spans="1:11" x14ac:dyDescent="0.25">
      <c r="H23" s="1" t="s">
        <v>49</v>
      </c>
      <c r="I23">
        <v>0</v>
      </c>
      <c r="J23">
        <v>0</v>
      </c>
      <c r="K23">
        <v>0</v>
      </c>
    </row>
    <row r="24" spans="1:11" x14ac:dyDescent="0.25">
      <c r="H24" s="1"/>
    </row>
    <row r="27" spans="1:11" x14ac:dyDescent="0.25">
      <c r="H27" s="4" t="s">
        <v>57</v>
      </c>
      <c r="I27" s="4">
        <v>2.1443713688864614</v>
      </c>
      <c r="J27" s="4">
        <v>2.691534803926916</v>
      </c>
      <c r="K27" s="4">
        <v>2.3313098574180282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17" sqref="B17:B19"/>
    </sheetView>
  </sheetViews>
  <sheetFormatPr defaultRowHeight="15" x14ac:dyDescent="0.25"/>
  <cols>
    <col min="8" max="8" width="30.85546875" bestFit="1" customWidth="1"/>
    <col min="9" max="10" width="14.85546875" bestFit="1" customWidth="1"/>
    <col min="11" max="11" width="14.42578125" bestFit="1" customWidth="1"/>
  </cols>
  <sheetData>
    <row r="1" spans="1:11" x14ac:dyDescent="0.25">
      <c r="A1" s="4" t="s">
        <v>55</v>
      </c>
      <c r="B1" s="4"/>
      <c r="H1" s="4" t="s">
        <v>56</v>
      </c>
    </row>
    <row r="2" spans="1:11" x14ac:dyDescent="0.25">
      <c r="I2" s="4" t="s">
        <v>50</v>
      </c>
      <c r="J2" s="4" t="s">
        <v>51</v>
      </c>
      <c r="K2" s="4" t="s">
        <v>52</v>
      </c>
    </row>
    <row r="3" spans="1:11" x14ac:dyDescent="0.25">
      <c r="A3" s="2"/>
      <c r="B3" s="2"/>
      <c r="C3" s="4" t="s">
        <v>50</v>
      </c>
      <c r="D3" s="4" t="s">
        <v>51</v>
      </c>
      <c r="E3" s="4" t="s">
        <v>52</v>
      </c>
      <c r="H3" s="1" t="s">
        <v>0</v>
      </c>
      <c r="I3" t="s">
        <v>170</v>
      </c>
      <c r="J3" t="s">
        <v>171</v>
      </c>
      <c r="K3" t="s">
        <v>172</v>
      </c>
    </row>
    <row r="4" spans="1:11" x14ac:dyDescent="0.25">
      <c r="A4" s="2" t="s">
        <v>53</v>
      </c>
      <c r="B4" s="2" t="s">
        <v>232</v>
      </c>
      <c r="C4" t="s">
        <v>54</v>
      </c>
      <c r="D4" t="s">
        <v>54</v>
      </c>
      <c r="E4" t="s">
        <v>54</v>
      </c>
      <c r="H4" s="1" t="s">
        <v>4</v>
      </c>
      <c r="I4" t="s">
        <v>173</v>
      </c>
      <c r="J4" t="s">
        <v>174</v>
      </c>
      <c r="K4" t="s">
        <v>175</v>
      </c>
    </row>
    <row r="5" spans="1:11" x14ac:dyDescent="0.25">
      <c r="A5" s="2">
        <v>1</v>
      </c>
      <c r="B5" s="2">
        <f>LOG(A5,10)</f>
        <v>0</v>
      </c>
      <c r="C5">
        <v>24.656700000000001</v>
      </c>
      <c r="D5">
        <v>24.019200000000001</v>
      </c>
      <c r="E5">
        <v>22.527699999999999</v>
      </c>
      <c r="H5" s="1" t="s">
        <v>8</v>
      </c>
      <c r="I5" t="s">
        <v>176</v>
      </c>
      <c r="J5" t="s">
        <v>177</v>
      </c>
      <c r="K5" t="s">
        <v>178</v>
      </c>
    </row>
    <row r="6" spans="1:11" x14ac:dyDescent="0.25">
      <c r="A6" s="2">
        <v>1</v>
      </c>
      <c r="B6" s="2">
        <f t="shared" ref="B6:B19" si="0">LOG(A6,10)</f>
        <v>0</v>
      </c>
      <c r="C6">
        <v>24.947199999999999</v>
      </c>
      <c r="D6">
        <v>23.535599999999999</v>
      </c>
      <c r="E6">
        <v>23.1144</v>
      </c>
      <c r="H6" s="1" t="s">
        <v>12</v>
      </c>
      <c r="I6" t="s">
        <v>179</v>
      </c>
      <c r="J6" t="s">
        <v>180</v>
      </c>
      <c r="K6" t="s">
        <v>181</v>
      </c>
    </row>
    <row r="7" spans="1:11" x14ac:dyDescent="0.25">
      <c r="A7" s="2">
        <v>1</v>
      </c>
      <c r="B7" s="2">
        <f t="shared" si="0"/>
        <v>0</v>
      </c>
      <c r="C7">
        <v>24.991199999999999</v>
      </c>
      <c r="D7">
        <v>23.573499999999999</v>
      </c>
      <c r="E7">
        <v>22.896699999999999</v>
      </c>
      <c r="H7" s="1" t="s">
        <v>16</v>
      </c>
    </row>
    <row r="8" spans="1:11" x14ac:dyDescent="0.25">
      <c r="A8" s="2">
        <f>1/4</f>
        <v>0.25</v>
      </c>
      <c r="B8" s="2">
        <f t="shared" si="0"/>
        <v>-0.60205999132796229</v>
      </c>
      <c r="C8">
        <v>26.4876</v>
      </c>
      <c r="D8">
        <v>25.1861</v>
      </c>
      <c r="E8">
        <v>24.2531</v>
      </c>
      <c r="H8" s="1" t="s">
        <v>0</v>
      </c>
      <c r="I8" t="s">
        <v>182</v>
      </c>
      <c r="J8" t="s">
        <v>183</v>
      </c>
      <c r="K8" t="s">
        <v>184</v>
      </c>
    </row>
    <row r="9" spans="1:11" x14ac:dyDescent="0.25">
      <c r="A9" s="2">
        <f>1/4</f>
        <v>0.25</v>
      </c>
      <c r="B9" s="2">
        <f t="shared" si="0"/>
        <v>-0.60205999132796229</v>
      </c>
      <c r="C9">
        <v>27.142800000000001</v>
      </c>
      <c r="D9">
        <v>25.327100000000002</v>
      </c>
      <c r="E9">
        <v>24.581600000000002</v>
      </c>
      <c r="H9" s="1" t="s">
        <v>4</v>
      </c>
      <c r="I9" t="s">
        <v>185</v>
      </c>
      <c r="J9" t="s">
        <v>186</v>
      </c>
      <c r="K9" t="s">
        <v>187</v>
      </c>
    </row>
    <row r="10" spans="1:11" x14ac:dyDescent="0.25">
      <c r="A10" s="2">
        <f>1/4</f>
        <v>0.25</v>
      </c>
      <c r="B10" s="2">
        <f t="shared" si="0"/>
        <v>-0.60205999132796229</v>
      </c>
      <c r="C10">
        <v>27.420300000000001</v>
      </c>
      <c r="D10">
        <v>25.286200000000001</v>
      </c>
      <c r="E10">
        <v>25.308800000000002</v>
      </c>
      <c r="H10" s="1" t="s">
        <v>8</v>
      </c>
      <c r="I10" t="s">
        <v>188</v>
      </c>
      <c r="J10" t="s">
        <v>189</v>
      </c>
      <c r="K10" t="s">
        <v>190</v>
      </c>
    </row>
    <row r="11" spans="1:11" x14ac:dyDescent="0.25">
      <c r="A11" s="2">
        <f>1/16</f>
        <v>6.25E-2</v>
      </c>
      <c r="B11" s="2">
        <f t="shared" si="0"/>
        <v>-1.2041199826559246</v>
      </c>
      <c r="C11">
        <v>29.2667</v>
      </c>
      <c r="D11">
        <v>27.667999999999999</v>
      </c>
      <c r="E11">
        <v>26.517900000000001</v>
      </c>
      <c r="H11" s="1" t="s">
        <v>26</v>
      </c>
    </row>
    <row r="12" spans="1:11" x14ac:dyDescent="0.25">
      <c r="A12" s="2">
        <f>1/16</f>
        <v>6.25E-2</v>
      </c>
      <c r="B12" s="2">
        <f t="shared" si="0"/>
        <v>-1.2041199826559246</v>
      </c>
      <c r="C12">
        <v>29.253900000000002</v>
      </c>
      <c r="D12">
        <v>27.5031</v>
      </c>
      <c r="E12">
        <v>26.698399999999999</v>
      </c>
      <c r="H12" s="1" t="s">
        <v>27</v>
      </c>
      <c r="I12" t="s">
        <v>191</v>
      </c>
      <c r="J12" t="s">
        <v>192</v>
      </c>
      <c r="K12" t="s">
        <v>193</v>
      </c>
    </row>
    <row r="13" spans="1:11" x14ac:dyDescent="0.25">
      <c r="A13" s="2">
        <f>1/16</f>
        <v>6.25E-2</v>
      </c>
      <c r="B13" s="2">
        <f t="shared" si="0"/>
        <v>-1.2041199826559246</v>
      </c>
      <c r="C13">
        <v>29.507300000000001</v>
      </c>
      <c r="D13">
        <v>27.7332</v>
      </c>
      <c r="E13">
        <v>26.7089</v>
      </c>
      <c r="H13" s="1" t="s">
        <v>31</v>
      </c>
      <c r="I13" t="s">
        <v>194</v>
      </c>
      <c r="J13" t="s">
        <v>195</v>
      </c>
      <c r="K13" t="s">
        <v>196</v>
      </c>
    </row>
    <row r="14" spans="1:11" x14ac:dyDescent="0.25">
      <c r="A14" s="2">
        <f>1/256</f>
        <v>3.90625E-3</v>
      </c>
      <c r="B14" s="2">
        <f t="shared" si="0"/>
        <v>-2.4082399653118491</v>
      </c>
      <c r="C14">
        <v>30.497699999999998</v>
      </c>
      <c r="D14">
        <v>29.2561</v>
      </c>
      <c r="E14">
        <v>29.055499999999999</v>
      </c>
      <c r="H14" s="1" t="s">
        <v>35</v>
      </c>
    </row>
    <row r="15" spans="1:11" x14ac:dyDescent="0.25">
      <c r="A15" s="2">
        <f>1/256</f>
        <v>3.90625E-3</v>
      </c>
      <c r="B15" s="2">
        <f t="shared" si="0"/>
        <v>-2.4082399653118491</v>
      </c>
      <c r="C15">
        <v>31.235600000000002</v>
      </c>
      <c r="D15">
        <v>29.7</v>
      </c>
      <c r="E15">
        <v>29.451599999999999</v>
      </c>
      <c r="H15" s="1" t="s">
        <v>36</v>
      </c>
      <c r="I15" t="s">
        <v>197</v>
      </c>
      <c r="J15" t="s">
        <v>198</v>
      </c>
      <c r="K15" t="s">
        <v>199</v>
      </c>
    </row>
    <row r="16" spans="1:11" x14ac:dyDescent="0.25">
      <c r="A16" s="2">
        <f>1/256</f>
        <v>3.90625E-3</v>
      </c>
      <c r="B16" s="2">
        <f t="shared" si="0"/>
        <v>-2.4082399653118491</v>
      </c>
      <c r="C16">
        <v>31.359100000000002</v>
      </c>
      <c r="D16">
        <v>29.4223</v>
      </c>
      <c r="E16">
        <v>29.359100000000002</v>
      </c>
      <c r="H16" s="1" t="s">
        <v>38</v>
      </c>
      <c r="I16" t="s">
        <v>58</v>
      </c>
      <c r="J16" t="s">
        <v>58</v>
      </c>
      <c r="K16" t="s">
        <v>58</v>
      </c>
    </row>
    <row r="17" spans="1:11" x14ac:dyDescent="0.25">
      <c r="A17" s="2"/>
      <c r="B17" s="2"/>
      <c r="C17" s="3"/>
      <c r="D17" s="3"/>
      <c r="E17" s="3"/>
      <c r="H17" s="1" t="s">
        <v>41</v>
      </c>
      <c r="I17" t="s">
        <v>42</v>
      </c>
      <c r="J17" t="s">
        <v>42</v>
      </c>
      <c r="K17" t="s">
        <v>42</v>
      </c>
    </row>
    <row r="18" spans="1:11" x14ac:dyDescent="0.25">
      <c r="A18" s="2"/>
      <c r="B18" s="2"/>
      <c r="C18" s="3"/>
      <c r="D18" s="3"/>
      <c r="E18" s="3"/>
      <c r="H18" s="1" t="s">
        <v>43</v>
      </c>
      <c r="I18" t="s">
        <v>44</v>
      </c>
      <c r="J18" t="s">
        <v>44</v>
      </c>
      <c r="K18" t="s">
        <v>44</v>
      </c>
    </row>
    <row r="19" spans="1:11" x14ac:dyDescent="0.25">
      <c r="A19" s="2"/>
      <c r="B19" s="2"/>
      <c r="C19" s="3"/>
      <c r="D19" s="3"/>
      <c r="E19" s="3"/>
      <c r="H19" s="1" t="s">
        <v>45</v>
      </c>
    </row>
    <row r="20" spans="1:11" x14ac:dyDescent="0.25">
      <c r="H20" s="1" t="s">
        <v>46</v>
      </c>
      <c r="I20">
        <v>4</v>
      </c>
      <c r="J20">
        <v>4</v>
      </c>
      <c r="K20">
        <v>4</v>
      </c>
    </row>
    <row r="21" spans="1:11" x14ac:dyDescent="0.25">
      <c r="H21" s="1" t="s">
        <v>47</v>
      </c>
      <c r="I21">
        <v>3</v>
      </c>
      <c r="J21">
        <v>3</v>
      </c>
      <c r="K21">
        <v>3</v>
      </c>
    </row>
    <row r="22" spans="1:11" x14ac:dyDescent="0.25">
      <c r="H22" s="1" t="s">
        <v>48</v>
      </c>
      <c r="I22">
        <v>12</v>
      </c>
      <c r="J22">
        <v>12</v>
      </c>
      <c r="K22">
        <v>12</v>
      </c>
    </row>
    <row r="23" spans="1:11" x14ac:dyDescent="0.25">
      <c r="H23" s="1" t="s">
        <v>49</v>
      </c>
      <c r="I23">
        <v>0</v>
      </c>
      <c r="J23">
        <v>0</v>
      </c>
      <c r="K23">
        <v>0</v>
      </c>
    </row>
    <row r="24" spans="1:11" x14ac:dyDescent="0.25">
      <c r="H24" s="1"/>
    </row>
    <row r="27" spans="1:11" x14ac:dyDescent="0.25">
      <c r="H27" s="4" t="s">
        <v>57</v>
      </c>
      <c r="I27" s="4">
        <v>1.9484981599227125</v>
      </c>
      <c r="J27" s="4">
        <v>2.0300185198596843</v>
      </c>
      <c r="K27" s="4">
        <v>1.922648971651683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17" sqref="B17:B19"/>
    </sheetView>
  </sheetViews>
  <sheetFormatPr defaultRowHeight="15" x14ac:dyDescent="0.25"/>
  <cols>
    <col min="8" max="8" width="30.85546875" bestFit="1" customWidth="1"/>
    <col min="9" max="10" width="14.85546875" bestFit="1" customWidth="1"/>
    <col min="11" max="11" width="14.42578125" bestFit="1" customWidth="1"/>
  </cols>
  <sheetData>
    <row r="1" spans="1:11" x14ac:dyDescent="0.25">
      <c r="A1" s="4" t="s">
        <v>55</v>
      </c>
      <c r="B1" s="4"/>
      <c r="H1" s="4" t="s">
        <v>56</v>
      </c>
    </row>
    <row r="2" spans="1:11" x14ac:dyDescent="0.25">
      <c r="I2" s="4" t="s">
        <v>50</v>
      </c>
      <c r="J2" s="4" t="s">
        <v>51</v>
      </c>
      <c r="K2" s="4" t="s">
        <v>52</v>
      </c>
    </row>
    <row r="3" spans="1:11" x14ac:dyDescent="0.25">
      <c r="A3" s="2"/>
      <c r="B3" s="2"/>
      <c r="C3" s="4" t="s">
        <v>50</v>
      </c>
      <c r="D3" s="4" t="s">
        <v>51</v>
      </c>
      <c r="E3" s="4" t="s">
        <v>52</v>
      </c>
      <c r="H3" s="1" t="s">
        <v>0</v>
      </c>
      <c r="I3" t="s">
        <v>200</v>
      </c>
      <c r="J3" t="s">
        <v>201</v>
      </c>
      <c r="K3" t="s">
        <v>202</v>
      </c>
    </row>
    <row r="4" spans="1:11" x14ac:dyDescent="0.25">
      <c r="A4" s="2" t="s">
        <v>53</v>
      </c>
      <c r="B4" s="2" t="s">
        <v>232</v>
      </c>
      <c r="C4" t="s">
        <v>54</v>
      </c>
      <c r="D4" t="s">
        <v>54</v>
      </c>
      <c r="E4" t="s">
        <v>54</v>
      </c>
      <c r="H4" s="1" t="s">
        <v>4</v>
      </c>
      <c r="I4" t="s">
        <v>203</v>
      </c>
      <c r="J4" t="s">
        <v>204</v>
      </c>
      <c r="K4" t="s">
        <v>205</v>
      </c>
    </row>
    <row r="5" spans="1:11" x14ac:dyDescent="0.25">
      <c r="A5" s="2">
        <v>1</v>
      </c>
      <c r="B5" s="2">
        <f>LOG(A5,10)</f>
        <v>0</v>
      </c>
      <c r="C5">
        <v>22.867899999999999</v>
      </c>
      <c r="D5">
        <v>24.735199999999999</v>
      </c>
      <c r="E5">
        <v>23.9072</v>
      </c>
      <c r="H5" s="1" t="s">
        <v>8</v>
      </c>
      <c r="I5" t="s">
        <v>206</v>
      </c>
      <c r="J5" t="s">
        <v>207</v>
      </c>
      <c r="K5" t="s">
        <v>208</v>
      </c>
    </row>
    <row r="6" spans="1:11" x14ac:dyDescent="0.25">
      <c r="A6" s="2">
        <v>1</v>
      </c>
      <c r="B6" s="2">
        <f t="shared" ref="B6:B19" si="0">LOG(A6,10)</f>
        <v>0</v>
      </c>
      <c r="C6">
        <v>22.7667</v>
      </c>
      <c r="D6">
        <v>24.830300000000001</v>
      </c>
      <c r="E6">
        <v>23.4374</v>
      </c>
      <c r="H6" s="1" t="s">
        <v>12</v>
      </c>
      <c r="I6" t="s">
        <v>209</v>
      </c>
      <c r="J6" t="s">
        <v>210</v>
      </c>
      <c r="K6" t="s">
        <v>211</v>
      </c>
    </row>
    <row r="7" spans="1:11" x14ac:dyDescent="0.25">
      <c r="A7" s="2">
        <v>1</v>
      </c>
      <c r="B7" s="2">
        <f t="shared" si="0"/>
        <v>0</v>
      </c>
      <c r="C7">
        <v>22.8416</v>
      </c>
      <c r="D7">
        <v>24.6419</v>
      </c>
      <c r="E7">
        <v>23.539100000000001</v>
      </c>
      <c r="H7" s="1" t="s">
        <v>16</v>
      </c>
    </row>
    <row r="8" spans="1:11" x14ac:dyDescent="0.25">
      <c r="A8" s="2">
        <f>1/4</f>
        <v>0.25</v>
      </c>
      <c r="B8" s="2">
        <f t="shared" si="0"/>
        <v>-0.60205999132796229</v>
      </c>
      <c r="C8">
        <v>25.1053</v>
      </c>
      <c r="D8">
        <v>26.845400000000001</v>
      </c>
      <c r="E8">
        <v>25.8719</v>
      </c>
      <c r="H8" s="1" t="s">
        <v>0</v>
      </c>
      <c r="I8" t="s">
        <v>212</v>
      </c>
      <c r="J8" t="s">
        <v>213</v>
      </c>
      <c r="K8" t="s">
        <v>214</v>
      </c>
    </row>
    <row r="9" spans="1:11" x14ac:dyDescent="0.25">
      <c r="A9" s="2">
        <f>1/4</f>
        <v>0.25</v>
      </c>
      <c r="B9" s="2">
        <f t="shared" si="0"/>
        <v>-0.60205999132796229</v>
      </c>
      <c r="C9">
        <v>24.401800000000001</v>
      </c>
      <c r="D9">
        <v>26.845600000000001</v>
      </c>
      <c r="E9">
        <v>25.5853</v>
      </c>
      <c r="H9" s="1" t="s">
        <v>4</v>
      </c>
      <c r="I9" t="s">
        <v>215</v>
      </c>
      <c r="J9" t="s">
        <v>216</v>
      </c>
      <c r="K9" t="s">
        <v>217</v>
      </c>
    </row>
    <row r="10" spans="1:11" x14ac:dyDescent="0.25">
      <c r="A10" s="2">
        <f>1/4</f>
        <v>0.25</v>
      </c>
      <c r="B10" s="2">
        <f t="shared" si="0"/>
        <v>-0.60205999132796229</v>
      </c>
      <c r="C10">
        <v>24.781099999999999</v>
      </c>
      <c r="D10">
        <v>26.991199999999999</v>
      </c>
      <c r="E10">
        <v>26.381900000000002</v>
      </c>
      <c r="H10" s="1" t="s">
        <v>8</v>
      </c>
      <c r="I10" t="s">
        <v>218</v>
      </c>
      <c r="J10" t="s">
        <v>219</v>
      </c>
      <c r="K10" t="s">
        <v>220</v>
      </c>
    </row>
    <row r="11" spans="1:11" x14ac:dyDescent="0.25">
      <c r="A11" s="2">
        <f>1/16</f>
        <v>6.25E-2</v>
      </c>
      <c r="B11" s="2">
        <f t="shared" si="0"/>
        <v>-1.2041199826559246</v>
      </c>
      <c r="C11">
        <v>26.565899999999999</v>
      </c>
      <c r="D11">
        <v>28.736499999999999</v>
      </c>
      <c r="E11">
        <v>28.215699999999998</v>
      </c>
      <c r="H11" s="1" t="s">
        <v>26</v>
      </c>
    </row>
    <row r="12" spans="1:11" x14ac:dyDescent="0.25">
      <c r="A12" s="2">
        <f>1/16</f>
        <v>6.25E-2</v>
      </c>
      <c r="B12" s="2">
        <f t="shared" si="0"/>
        <v>-1.2041199826559246</v>
      </c>
      <c r="C12">
        <v>26.888400000000001</v>
      </c>
      <c r="D12">
        <v>29.249199999999998</v>
      </c>
      <c r="E12">
        <v>28.279800000000002</v>
      </c>
      <c r="H12" s="1" t="s">
        <v>27</v>
      </c>
      <c r="I12" t="s">
        <v>221</v>
      </c>
      <c r="J12" t="s">
        <v>222</v>
      </c>
      <c r="K12" t="s">
        <v>223</v>
      </c>
    </row>
    <row r="13" spans="1:11" x14ac:dyDescent="0.25">
      <c r="A13" s="2">
        <f>1/16</f>
        <v>6.25E-2</v>
      </c>
      <c r="B13" s="2">
        <f t="shared" si="0"/>
        <v>-1.2041199826559246</v>
      </c>
      <c r="C13">
        <v>26.832799999999999</v>
      </c>
      <c r="D13">
        <v>28.750499999999999</v>
      </c>
      <c r="E13">
        <v>28.062100000000001</v>
      </c>
      <c r="H13" s="1" t="s">
        <v>31</v>
      </c>
      <c r="I13" t="s">
        <v>224</v>
      </c>
      <c r="J13" t="s">
        <v>225</v>
      </c>
      <c r="K13" t="s">
        <v>226</v>
      </c>
    </row>
    <row r="14" spans="1:11" x14ac:dyDescent="0.25">
      <c r="A14" s="2">
        <f>1/256</f>
        <v>3.90625E-3</v>
      </c>
      <c r="B14" s="2">
        <f t="shared" si="0"/>
        <v>-2.4082399653118491</v>
      </c>
      <c r="C14">
        <v>28.980599999999999</v>
      </c>
      <c r="D14">
        <v>30.710799999999999</v>
      </c>
      <c r="E14">
        <v>29.544699999999999</v>
      </c>
      <c r="H14" s="1" t="s">
        <v>35</v>
      </c>
    </row>
    <row r="15" spans="1:11" x14ac:dyDescent="0.25">
      <c r="A15" s="2">
        <f>1/256</f>
        <v>3.90625E-3</v>
      </c>
      <c r="B15" s="2">
        <f t="shared" si="0"/>
        <v>-2.4082399653118491</v>
      </c>
      <c r="C15">
        <v>28.7788</v>
      </c>
      <c r="D15">
        <v>30.7088</v>
      </c>
      <c r="E15">
        <v>29.816500000000001</v>
      </c>
      <c r="H15" s="1" t="s">
        <v>36</v>
      </c>
      <c r="I15">
        <v>2034</v>
      </c>
      <c r="J15" t="s">
        <v>227</v>
      </c>
      <c r="K15">
        <v>1449</v>
      </c>
    </row>
    <row r="16" spans="1:11" x14ac:dyDescent="0.25">
      <c r="A16" s="2">
        <f>1/256</f>
        <v>3.90625E-3</v>
      </c>
      <c r="B16" s="2">
        <f t="shared" si="0"/>
        <v>-2.4082399653118491</v>
      </c>
      <c r="C16">
        <v>28.934899999999999</v>
      </c>
      <c r="D16">
        <v>30.634399999999999</v>
      </c>
      <c r="E16">
        <v>30.192</v>
      </c>
      <c r="H16" s="1" t="s">
        <v>38</v>
      </c>
      <c r="I16" t="s">
        <v>40</v>
      </c>
      <c r="J16" t="s">
        <v>40</v>
      </c>
      <c r="K16" t="s">
        <v>40</v>
      </c>
    </row>
    <row r="17" spans="1:11" x14ac:dyDescent="0.25">
      <c r="A17" s="2"/>
      <c r="B17" s="2"/>
      <c r="C17" s="3"/>
      <c r="D17" s="3"/>
      <c r="E17" s="3"/>
      <c r="H17" s="1" t="s">
        <v>41</v>
      </c>
      <c r="I17" t="s">
        <v>42</v>
      </c>
      <c r="J17" t="s">
        <v>42</v>
      </c>
      <c r="K17" t="s">
        <v>42</v>
      </c>
    </row>
    <row r="18" spans="1:11" x14ac:dyDescent="0.25">
      <c r="A18" s="2"/>
      <c r="B18" s="2"/>
      <c r="C18" s="3"/>
      <c r="D18" s="3"/>
      <c r="E18" s="3"/>
      <c r="H18" s="1" t="s">
        <v>43</v>
      </c>
      <c r="I18" t="s">
        <v>44</v>
      </c>
      <c r="J18" t="s">
        <v>44</v>
      </c>
      <c r="K18" t="s">
        <v>44</v>
      </c>
    </row>
    <row r="19" spans="1:11" x14ac:dyDescent="0.25">
      <c r="A19" s="2"/>
      <c r="B19" s="2"/>
      <c r="C19" s="3"/>
      <c r="D19" s="3"/>
      <c r="E19" s="3"/>
      <c r="H19" s="1" t="s">
        <v>45</v>
      </c>
    </row>
    <row r="20" spans="1:11" x14ac:dyDescent="0.25">
      <c r="H20" s="1" t="s">
        <v>46</v>
      </c>
      <c r="I20">
        <v>5</v>
      </c>
      <c r="J20">
        <v>5</v>
      </c>
      <c r="K20">
        <v>5</v>
      </c>
    </row>
    <row r="21" spans="1:11" x14ac:dyDescent="0.25">
      <c r="H21" s="1" t="s">
        <v>47</v>
      </c>
      <c r="I21">
        <v>3</v>
      </c>
      <c r="J21">
        <v>3</v>
      </c>
      <c r="K21">
        <v>3</v>
      </c>
    </row>
    <row r="22" spans="1:11" x14ac:dyDescent="0.25">
      <c r="H22" s="1" t="s">
        <v>48</v>
      </c>
      <c r="I22">
        <v>15</v>
      </c>
      <c r="J22">
        <v>15</v>
      </c>
      <c r="K22">
        <v>15</v>
      </c>
    </row>
    <row r="23" spans="1:11" x14ac:dyDescent="0.25">
      <c r="H23" s="1" t="s">
        <v>49</v>
      </c>
      <c r="I23">
        <v>0</v>
      </c>
      <c r="J23">
        <v>0</v>
      </c>
      <c r="K23">
        <v>0</v>
      </c>
    </row>
    <row r="24" spans="1:11" x14ac:dyDescent="0.25">
      <c r="H24" s="1"/>
    </row>
    <row r="27" spans="1:11" x14ac:dyDescent="0.25">
      <c r="H27" s="4" t="s">
        <v>57</v>
      </c>
      <c r="I27" s="4">
        <v>1.9537400668871026</v>
      </c>
      <c r="J27" s="4">
        <v>2.079045309655732</v>
      </c>
      <c r="K27" s="4">
        <v>1.963736604916047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4" sqref="B4:B19"/>
    </sheetView>
  </sheetViews>
  <sheetFormatPr defaultRowHeight="15" x14ac:dyDescent="0.25"/>
  <sheetData>
    <row r="1" spans="1:9" x14ac:dyDescent="0.25">
      <c r="A1" s="4" t="s">
        <v>55</v>
      </c>
      <c r="B1" s="4"/>
    </row>
    <row r="3" spans="1:9" x14ac:dyDescent="0.25">
      <c r="A3" s="2"/>
      <c r="B3" s="2"/>
      <c r="C3" s="4" t="s">
        <v>50</v>
      </c>
      <c r="D3" s="4" t="s">
        <v>51</v>
      </c>
      <c r="E3" s="4" t="s">
        <v>52</v>
      </c>
    </row>
    <row r="4" spans="1:9" x14ac:dyDescent="0.25">
      <c r="A4" s="2" t="s">
        <v>53</v>
      </c>
      <c r="B4" s="2" t="s">
        <v>232</v>
      </c>
      <c r="C4" t="s">
        <v>54</v>
      </c>
      <c r="D4" t="s">
        <v>54</v>
      </c>
      <c r="E4" t="s">
        <v>54</v>
      </c>
      <c r="G4" s="5" t="s">
        <v>228</v>
      </c>
      <c r="H4" s="5"/>
      <c r="I4" s="5"/>
    </row>
    <row r="5" spans="1:9" x14ac:dyDescent="0.25">
      <c r="A5" s="2">
        <v>1</v>
      </c>
      <c r="B5" s="2">
        <f>LOG(A5,10)</f>
        <v>0</v>
      </c>
      <c r="C5">
        <v>19.442399999999999</v>
      </c>
      <c r="D5">
        <v>20.988700000000001</v>
      </c>
      <c r="E5">
        <v>21.166399999999999</v>
      </c>
      <c r="G5" s="6" t="s">
        <v>229</v>
      </c>
    </row>
    <row r="6" spans="1:9" x14ac:dyDescent="0.25">
      <c r="A6" s="2">
        <v>1</v>
      </c>
      <c r="B6" s="2">
        <f t="shared" ref="B6:B19" si="0">LOG(A6,10)</f>
        <v>0</v>
      </c>
      <c r="C6">
        <v>19.453399999999998</v>
      </c>
      <c r="D6">
        <v>20.8629</v>
      </c>
      <c r="E6">
        <v>21.225300000000001</v>
      </c>
    </row>
    <row r="7" spans="1:9" x14ac:dyDescent="0.25">
      <c r="A7" s="2">
        <v>1</v>
      </c>
      <c r="B7" s="2">
        <f t="shared" si="0"/>
        <v>0</v>
      </c>
      <c r="C7">
        <v>19.307500000000001</v>
      </c>
      <c r="D7">
        <v>20.979299999999999</v>
      </c>
      <c r="E7">
        <v>20.873999999999999</v>
      </c>
      <c r="G7" s="6" t="s">
        <v>230</v>
      </c>
    </row>
    <row r="8" spans="1:9" x14ac:dyDescent="0.25">
      <c r="A8" s="2">
        <f>1/4</f>
        <v>0.25</v>
      </c>
      <c r="B8" s="2">
        <f t="shared" si="0"/>
        <v>-0.60205999132796229</v>
      </c>
      <c r="C8">
        <v>20.500800000000002</v>
      </c>
      <c r="D8">
        <v>21.424499999999998</v>
      </c>
      <c r="E8">
        <v>21.476700000000001</v>
      </c>
    </row>
    <row r="9" spans="1:9" x14ac:dyDescent="0.25">
      <c r="A9" s="2">
        <f>1/4</f>
        <v>0.25</v>
      </c>
      <c r="B9" s="2">
        <f t="shared" si="0"/>
        <v>-0.60205999132796229</v>
      </c>
      <c r="C9">
        <v>20.2227</v>
      </c>
      <c r="D9">
        <v>21.355699999999999</v>
      </c>
      <c r="E9">
        <v>21.398900000000001</v>
      </c>
    </row>
    <row r="10" spans="1:9" x14ac:dyDescent="0.25">
      <c r="A10" s="2">
        <f>1/4</f>
        <v>0.25</v>
      </c>
      <c r="B10" s="2">
        <f t="shared" si="0"/>
        <v>-0.60205999132796229</v>
      </c>
      <c r="C10">
        <v>20.765499999999999</v>
      </c>
      <c r="D10">
        <v>21.289400000000001</v>
      </c>
      <c r="E10">
        <v>21.262899999999998</v>
      </c>
    </row>
    <row r="11" spans="1:9" x14ac:dyDescent="0.25">
      <c r="A11" s="2">
        <f>1/16</f>
        <v>6.25E-2</v>
      </c>
      <c r="B11" s="2">
        <f t="shared" si="0"/>
        <v>-1.2041199826559246</v>
      </c>
      <c r="C11">
        <v>21.7227</v>
      </c>
      <c r="D11">
        <v>21.5</v>
      </c>
      <c r="E11">
        <v>21.49</v>
      </c>
    </row>
    <row r="12" spans="1:9" x14ac:dyDescent="0.25">
      <c r="A12" s="2">
        <f>1/16</f>
        <v>6.25E-2</v>
      </c>
      <c r="B12" s="2">
        <f t="shared" si="0"/>
        <v>-1.2041199826559246</v>
      </c>
      <c r="C12">
        <v>21.3507</v>
      </c>
      <c r="D12">
        <v>21.571400000000001</v>
      </c>
      <c r="E12">
        <v>21.466000000000001</v>
      </c>
    </row>
    <row r="13" spans="1:9" x14ac:dyDescent="0.25">
      <c r="A13" s="2">
        <f>1/16</f>
        <v>6.25E-2</v>
      </c>
      <c r="B13" s="2">
        <f t="shared" si="0"/>
        <v>-1.2041199826559246</v>
      </c>
      <c r="C13">
        <v>21.1858</v>
      </c>
      <c r="D13">
        <v>21.7469</v>
      </c>
      <c r="E13">
        <v>21.438300000000002</v>
      </c>
    </row>
    <row r="14" spans="1:9" x14ac:dyDescent="0.25">
      <c r="A14" s="2">
        <f>1/256</f>
        <v>3.90625E-3</v>
      </c>
      <c r="B14" s="2">
        <f t="shared" si="0"/>
        <v>-2.4082399653118491</v>
      </c>
      <c r="C14">
        <v>21.6815</v>
      </c>
      <c r="D14">
        <v>21.577400000000001</v>
      </c>
      <c r="E14">
        <v>21.228999999999999</v>
      </c>
    </row>
    <row r="15" spans="1:9" x14ac:dyDescent="0.25">
      <c r="A15" s="2">
        <f>1/256</f>
        <v>3.90625E-3</v>
      </c>
      <c r="B15" s="2">
        <f t="shared" si="0"/>
        <v>-2.4082399653118491</v>
      </c>
      <c r="C15">
        <v>21.6586</v>
      </c>
      <c r="D15">
        <v>21.4697</v>
      </c>
      <c r="E15">
        <v>21.261500000000002</v>
      </c>
    </row>
    <row r="16" spans="1:9" x14ac:dyDescent="0.25">
      <c r="A16" s="2">
        <f>1/256</f>
        <v>3.90625E-3</v>
      </c>
      <c r="B16" s="2">
        <f t="shared" si="0"/>
        <v>-2.4082399653118491</v>
      </c>
      <c r="C16">
        <v>21.667100000000001</v>
      </c>
      <c r="D16">
        <v>21.41</v>
      </c>
      <c r="E16">
        <v>21.2605</v>
      </c>
    </row>
    <row r="17" spans="1:5" x14ac:dyDescent="0.25">
      <c r="A17" s="2">
        <f>1/(256*256)</f>
        <v>1.52587890625E-5</v>
      </c>
      <c r="B17" s="2">
        <f t="shared" si="0"/>
        <v>-4.8164799306236983</v>
      </c>
      <c r="C17">
        <v>21.645199999999999</v>
      </c>
      <c r="D17">
        <v>21.584800000000001</v>
      </c>
      <c r="E17">
        <v>21.812000000000001</v>
      </c>
    </row>
    <row r="18" spans="1:5" x14ac:dyDescent="0.25">
      <c r="A18" s="2">
        <f>1/(256*256)</f>
        <v>1.52587890625E-5</v>
      </c>
      <c r="B18" s="2">
        <f t="shared" si="0"/>
        <v>-4.8164799306236983</v>
      </c>
      <c r="C18">
        <v>21.546900000000001</v>
      </c>
      <c r="D18">
        <v>21.554400000000001</v>
      </c>
      <c r="E18">
        <v>21.5947</v>
      </c>
    </row>
    <row r="19" spans="1:5" x14ac:dyDescent="0.25">
      <c r="A19" s="2">
        <f>1/(256*256)</f>
        <v>1.52587890625E-5</v>
      </c>
      <c r="B19" s="2">
        <f t="shared" si="0"/>
        <v>-4.8164799306236983</v>
      </c>
      <c r="C19">
        <v>21.666399999999999</v>
      </c>
      <c r="D19">
        <v>21.4391</v>
      </c>
      <c r="E19">
        <v>21.5258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4" sqref="B4:B19"/>
    </sheetView>
  </sheetViews>
  <sheetFormatPr defaultRowHeight="15" x14ac:dyDescent="0.25"/>
  <sheetData>
    <row r="1" spans="1:7" x14ac:dyDescent="0.25">
      <c r="A1" s="4" t="s">
        <v>55</v>
      </c>
      <c r="B1" s="4"/>
    </row>
    <row r="3" spans="1:7" x14ac:dyDescent="0.25">
      <c r="A3" s="2"/>
      <c r="B3" s="2"/>
      <c r="C3" s="4" t="s">
        <v>50</v>
      </c>
      <c r="D3" s="4" t="s">
        <v>51</v>
      </c>
      <c r="E3" s="4" t="s">
        <v>52</v>
      </c>
    </row>
    <row r="4" spans="1:7" x14ac:dyDescent="0.25">
      <c r="A4" s="2" t="s">
        <v>53</v>
      </c>
      <c r="B4" s="2" t="s">
        <v>232</v>
      </c>
      <c r="C4" t="s">
        <v>54</v>
      </c>
      <c r="D4" t="s">
        <v>54</v>
      </c>
      <c r="E4" t="s">
        <v>54</v>
      </c>
    </row>
    <row r="5" spans="1:7" x14ac:dyDescent="0.25">
      <c r="A5" s="2">
        <v>1</v>
      </c>
      <c r="B5" s="2">
        <f>LOG(A5,10)</f>
        <v>0</v>
      </c>
      <c r="G5" t="s">
        <v>231</v>
      </c>
    </row>
    <row r="6" spans="1:7" x14ac:dyDescent="0.25">
      <c r="A6" s="2">
        <v>1</v>
      </c>
      <c r="B6" s="2">
        <f t="shared" ref="B6:B19" si="0">LOG(A6,10)</f>
        <v>0</v>
      </c>
    </row>
    <row r="7" spans="1:7" x14ac:dyDescent="0.25">
      <c r="A7" s="2">
        <v>1</v>
      </c>
      <c r="B7" s="2">
        <f t="shared" si="0"/>
        <v>0</v>
      </c>
    </row>
    <row r="8" spans="1:7" x14ac:dyDescent="0.25">
      <c r="A8" s="2">
        <f>1/4</f>
        <v>0.25</v>
      </c>
      <c r="B8" s="2">
        <f t="shared" si="0"/>
        <v>-0.60205999132796229</v>
      </c>
    </row>
    <row r="9" spans="1:7" x14ac:dyDescent="0.25">
      <c r="A9" s="2">
        <f>1/4</f>
        <v>0.25</v>
      </c>
      <c r="B9" s="2">
        <f t="shared" si="0"/>
        <v>-0.60205999132796229</v>
      </c>
    </row>
    <row r="10" spans="1:7" x14ac:dyDescent="0.25">
      <c r="A10" s="2">
        <f>1/4</f>
        <v>0.25</v>
      </c>
      <c r="B10" s="2">
        <f t="shared" si="0"/>
        <v>-0.60205999132796229</v>
      </c>
    </row>
    <row r="11" spans="1:7" x14ac:dyDescent="0.25">
      <c r="A11" s="2">
        <f>1/16</f>
        <v>6.25E-2</v>
      </c>
      <c r="B11" s="2">
        <f t="shared" si="0"/>
        <v>-1.2041199826559246</v>
      </c>
    </row>
    <row r="12" spans="1:7" x14ac:dyDescent="0.25">
      <c r="A12" s="2">
        <f>1/16</f>
        <v>6.25E-2</v>
      </c>
      <c r="B12" s="2">
        <f t="shared" si="0"/>
        <v>-1.2041199826559246</v>
      </c>
    </row>
    <row r="13" spans="1:7" x14ac:dyDescent="0.25">
      <c r="A13" s="2">
        <f>1/16</f>
        <v>6.25E-2</v>
      </c>
      <c r="B13" s="2">
        <f t="shared" si="0"/>
        <v>-1.2041199826559246</v>
      </c>
    </row>
    <row r="14" spans="1:7" x14ac:dyDescent="0.25">
      <c r="A14" s="2">
        <f>1/256</f>
        <v>3.90625E-3</v>
      </c>
      <c r="B14" s="2">
        <f t="shared" si="0"/>
        <v>-2.4082399653118491</v>
      </c>
    </row>
    <row r="15" spans="1:7" x14ac:dyDescent="0.25">
      <c r="A15" s="2">
        <f>1/256</f>
        <v>3.90625E-3</v>
      </c>
      <c r="B15" s="2">
        <f t="shared" si="0"/>
        <v>-2.4082399653118491</v>
      </c>
    </row>
    <row r="16" spans="1:7" x14ac:dyDescent="0.25">
      <c r="A16" s="2">
        <f>1/256</f>
        <v>3.90625E-3</v>
      </c>
      <c r="B16" s="2">
        <f t="shared" si="0"/>
        <v>-2.4082399653118491</v>
      </c>
    </row>
    <row r="17" spans="1:2" x14ac:dyDescent="0.25">
      <c r="A17" s="2">
        <f>1/(256*256)</f>
        <v>1.52587890625E-5</v>
      </c>
      <c r="B17" s="2">
        <f t="shared" si="0"/>
        <v>-4.8164799306236983</v>
      </c>
    </row>
    <row r="18" spans="1:2" x14ac:dyDescent="0.25">
      <c r="A18" s="2">
        <f>1/(256*256)</f>
        <v>1.52587890625E-5</v>
      </c>
      <c r="B18" s="2">
        <f t="shared" si="0"/>
        <v>-4.8164799306236983</v>
      </c>
    </row>
    <row r="19" spans="1:2" x14ac:dyDescent="0.25">
      <c r="A19" s="2">
        <f>1/(256*256)</f>
        <v>1.52587890625E-5</v>
      </c>
      <c r="B19" s="2">
        <f t="shared" si="0"/>
        <v>-4.8164799306236983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ACT1</vt:lpstr>
      <vt:lpstr>TUB1</vt:lpstr>
      <vt:lpstr>TDFC</vt:lpstr>
      <vt:lpstr>AM085296</vt:lpstr>
      <vt:lpstr>AM085177</vt:lpstr>
      <vt:lpstr>AM085168</vt:lpstr>
      <vt:lpstr>GR75621</vt:lpstr>
      <vt:lpstr>GR975706</vt:lpstr>
      <vt:lpstr>GR975713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RUYTINX Joske</dc:creator>
  <cp:lastModifiedBy>RUYTINX Joske</cp:lastModifiedBy>
  <dcterms:created xsi:type="dcterms:W3CDTF">2016-06-08T14:37:23Z</dcterms:created>
  <dcterms:modified xsi:type="dcterms:W3CDTF">2016-06-14T11:21:17Z</dcterms:modified>
</cp:coreProperties>
</file>