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5" yWindow="105" windowWidth="20730" windowHeight="10875" firstSheet="2" activeTab="6"/>
  </bookViews>
  <sheets>
    <sheet name="species list" sheetId="1" r:id="rId1"/>
    <sheet name="cell count_Chl a" sheetId="2" r:id="rId2"/>
    <sheet name="biovolume" sheetId="3" r:id="rId3"/>
    <sheet name="rural-urban biovolume" sheetId="4" r:id="rId4"/>
    <sheet name="rural-urban biovol-chl a" sheetId="5" r:id="rId5"/>
    <sheet name="Species diversity" sheetId="6" r:id="rId6"/>
    <sheet name="cca" sheetId="7" r:id="rId7"/>
    <sheet name="bray-Curtis" sheetId="8" r:id="rId8"/>
  </sheets>
  <externalReferences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L126" i="7"/>
  <c r="K126"/>
  <c r="J126"/>
  <c r="H126"/>
  <c r="G126"/>
  <c r="F126"/>
  <c r="M125"/>
  <c r="M124"/>
  <c r="M123"/>
  <c r="M122"/>
  <c r="M121"/>
  <c r="M120"/>
  <c r="M119"/>
  <c r="M118"/>
  <c r="M117"/>
  <c r="M116"/>
  <c r="M115"/>
  <c r="M114"/>
  <c r="L112"/>
  <c r="K112"/>
  <c r="J112"/>
  <c r="H112"/>
  <c r="G112"/>
  <c r="F112"/>
  <c r="M111"/>
  <c r="M110"/>
  <c r="M109"/>
  <c r="M108"/>
  <c r="M107"/>
  <c r="M106"/>
  <c r="M105"/>
  <c r="M104"/>
  <c r="M103"/>
  <c r="M102"/>
  <c r="M101"/>
  <c r="M100"/>
  <c r="L93"/>
  <c r="K93"/>
  <c r="J93"/>
  <c r="H93"/>
  <c r="G93"/>
  <c r="F93"/>
  <c r="M92"/>
  <c r="M91"/>
  <c r="M90"/>
  <c r="M89"/>
  <c r="M88"/>
  <c r="M87"/>
  <c r="M86"/>
  <c r="M85"/>
  <c r="M84"/>
  <c r="M83"/>
  <c r="M82"/>
  <c r="M81"/>
  <c r="L75"/>
  <c r="K75"/>
  <c r="J75"/>
  <c r="H75"/>
  <c r="G75"/>
  <c r="F75"/>
  <c r="M74"/>
  <c r="M73"/>
  <c r="M72"/>
  <c r="M71"/>
  <c r="M70"/>
  <c r="M69"/>
  <c r="M68"/>
  <c r="M67"/>
  <c r="M66"/>
  <c r="M65"/>
  <c r="M64"/>
  <c r="M63"/>
  <c r="L59"/>
  <c r="K59"/>
  <c r="J59"/>
  <c r="H59"/>
  <c r="G59"/>
  <c r="F59"/>
  <c r="M58"/>
  <c r="M57"/>
  <c r="M56"/>
  <c r="M55"/>
  <c r="M54"/>
  <c r="M53"/>
  <c r="M52"/>
  <c r="M51"/>
  <c r="M50"/>
  <c r="M49"/>
  <c r="M48"/>
  <c r="M47"/>
  <c r="L45"/>
  <c r="K45"/>
  <c r="J45"/>
  <c r="H45"/>
  <c r="G45"/>
  <c r="F45"/>
  <c r="M44"/>
  <c r="M43"/>
  <c r="M42"/>
  <c r="M41"/>
  <c r="M40"/>
  <c r="M39"/>
  <c r="M38"/>
  <c r="M37"/>
  <c r="M36"/>
  <c r="M35"/>
  <c r="M34"/>
  <c r="M33"/>
  <c r="L31"/>
  <c r="K31"/>
  <c r="J31"/>
  <c r="H31"/>
  <c r="G31"/>
  <c r="F31"/>
  <c r="M30"/>
  <c r="M29"/>
  <c r="M28"/>
  <c r="M27"/>
  <c r="M26"/>
  <c r="M25"/>
  <c r="M24"/>
  <c r="M23"/>
  <c r="M22"/>
  <c r="M21"/>
  <c r="M20"/>
  <c r="M19"/>
  <c r="G27" i="6" l="1"/>
  <c r="C27"/>
  <c r="J8"/>
  <c r="F8"/>
  <c r="A8"/>
  <c r="J7"/>
  <c r="F7"/>
  <c r="J6"/>
  <c r="F6"/>
  <c r="J5"/>
  <c r="F5"/>
  <c r="J4"/>
  <c r="F4"/>
  <c r="J3"/>
  <c r="F3"/>
  <c r="X9" i="5"/>
  <c r="W9"/>
</calcChain>
</file>

<file path=xl/sharedStrings.xml><?xml version="1.0" encoding="utf-8"?>
<sst xmlns="http://schemas.openxmlformats.org/spreadsheetml/2006/main" count="1446" uniqueCount="256">
  <si>
    <t>St.1</t>
  </si>
  <si>
    <t>St.2</t>
  </si>
  <si>
    <t>St.3</t>
  </si>
  <si>
    <t>St.4</t>
  </si>
  <si>
    <t>St.5</t>
  </si>
  <si>
    <t>St.6</t>
  </si>
  <si>
    <t>Empire Prokaryota</t>
  </si>
  <si>
    <t>Kingdom Eubacteria</t>
  </si>
  <si>
    <t>Subkingdom Negibacteria</t>
  </si>
  <si>
    <t>Phylum Cyanobacteria</t>
  </si>
  <si>
    <t>Class Cyanophyceae</t>
  </si>
  <si>
    <r>
      <t xml:space="preserve">Anabaena affinis </t>
    </r>
    <r>
      <rPr>
        <sz val="9"/>
        <rFont val="Times New Roman"/>
        <family val="1"/>
        <charset val="162"/>
      </rPr>
      <t>Lemm.</t>
    </r>
  </si>
  <si>
    <t>□</t>
  </si>
  <si>
    <t>■</t>
  </si>
  <si>
    <r>
      <t xml:space="preserve">Leptolyngbya granulifera </t>
    </r>
    <r>
      <rPr>
        <sz val="9"/>
        <rFont val="Times New Roman"/>
        <family val="1"/>
        <charset val="162"/>
      </rPr>
      <t>(Copeland) Anag.</t>
    </r>
  </si>
  <si>
    <r>
      <t xml:space="preserve">Lyngbya </t>
    </r>
    <r>
      <rPr>
        <sz val="9"/>
        <rFont val="Times New Roman"/>
        <family val="1"/>
        <charset val="162"/>
      </rPr>
      <t>sp.</t>
    </r>
  </si>
  <si>
    <r>
      <t xml:space="preserve">Oscillatoria limosa </t>
    </r>
    <r>
      <rPr>
        <sz val="9"/>
        <rFont val="Times New Roman"/>
        <family val="1"/>
        <charset val="162"/>
      </rPr>
      <t>Agardh</t>
    </r>
  </si>
  <si>
    <r>
      <t xml:space="preserve">Oscillatoria tenuis </t>
    </r>
    <r>
      <rPr>
        <sz val="9"/>
        <rFont val="Times New Roman"/>
        <family val="1"/>
        <charset val="162"/>
      </rPr>
      <t>Gomont</t>
    </r>
  </si>
  <si>
    <t>Empire Eukaryota</t>
  </si>
  <si>
    <t>Kingdom Protozoa</t>
  </si>
  <si>
    <t>Phylum Euglenophyta</t>
  </si>
  <si>
    <t>Class Euglenophyceae</t>
  </si>
  <si>
    <r>
      <t xml:space="preserve">Euglena acus </t>
    </r>
    <r>
      <rPr>
        <sz val="9"/>
        <rFont val="Times New Roman"/>
        <family val="1"/>
        <charset val="162"/>
      </rPr>
      <t>Ehren.</t>
    </r>
  </si>
  <si>
    <r>
      <t xml:space="preserve">Phacus acuminatus </t>
    </r>
    <r>
      <rPr>
        <sz val="9"/>
        <rFont val="Times New Roman"/>
        <family val="1"/>
        <charset val="162"/>
      </rPr>
      <t>Stokes</t>
    </r>
  </si>
  <si>
    <r>
      <t xml:space="preserve">Trachelomonas volvocina </t>
    </r>
    <r>
      <rPr>
        <sz val="9"/>
        <rFont val="Times New Roman"/>
        <family val="1"/>
        <charset val="162"/>
      </rPr>
      <t xml:space="preserve">(Ehren.) Ehren. </t>
    </r>
  </si>
  <si>
    <r>
      <t xml:space="preserve">Euglena polymorpha </t>
    </r>
    <r>
      <rPr>
        <sz val="9"/>
        <rFont val="Times New Roman"/>
        <family val="1"/>
        <charset val="162"/>
      </rPr>
      <t>Dangeard</t>
    </r>
  </si>
  <si>
    <t>Phylum Heterokontophyta</t>
  </si>
  <si>
    <t>Class Fragilariophyceae</t>
  </si>
  <si>
    <r>
      <t xml:space="preserve">Achnanthes hungarica </t>
    </r>
    <r>
      <rPr>
        <sz val="9"/>
        <rFont val="Times New Roman"/>
        <family val="1"/>
        <charset val="162"/>
      </rPr>
      <t>(Grun.) Grun.</t>
    </r>
  </si>
  <si>
    <r>
      <t xml:space="preserve">Amphora ovalis </t>
    </r>
    <r>
      <rPr>
        <sz val="9"/>
        <rFont val="Times New Roman"/>
        <family val="1"/>
        <charset val="162"/>
      </rPr>
      <t>(Kütz.) Kütz.</t>
    </r>
  </si>
  <si>
    <r>
      <t xml:space="preserve">Caloneis amphisbaena </t>
    </r>
    <r>
      <rPr>
        <sz val="9"/>
        <rFont val="Times New Roman"/>
        <family val="1"/>
        <charset val="162"/>
      </rPr>
      <t>(Bory) Cleve</t>
    </r>
  </si>
  <si>
    <r>
      <t xml:space="preserve">Cocconeis placentula </t>
    </r>
    <r>
      <rPr>
        <sz val="9"/>
        <rFont val="Times New Roman"/>
        <family val="1"/>
        <charset val="162"/>
      </rPr>
      <t>Ehren.</t>
    </r>
  </si>
  <si>
    <r>
      <t xml:space="preserve">Craticula cuspidata </t>
    </r>
    <r>
      <rPr>
        <sz val="9"/>
        <rFont val="Times New Roman"/>
        <family val="1"/>
        <charset val="162"/>
      </rPr>
      <t>(Kütz.) Craw.&amp;Mann</t>
    </r>
  </si>
  <si>
    <r>
      <t xml:space="preserve">Cymatopleura elliptica </t>
    </r>
    <r>
      <rPr>
        <sz val="9"/>
        <rFont val="Times New Roman"/>
        <family val="1"/>
        <charset val="162"/>
      </rPr>
      <t>(Bréb.) Smith</t>
    </r>
  </si>
  <si>
    <r>
      <t xml:space="preserve">Cymatopleura solea </t>
    </r>
    <r>
      <rPr>
        <sz val="9"/>
        <rFont val="Times New Roman"/>
        <family val="1"/>
        <charset val="162"/>
      </rPr>
      <t>(Bréb.) Smith</t>
    </r>
  </si>
  <si>
    <t>Cymbella cystula</t>
  </si>
  <si>
    <r>
      <t xml:space="preserve">Cymbella lanceolata </t>
    </r>
    <r>
      <rPr>
        <sz val="9"/>
        <rFont val="Times New Roman"/>
        <family val="1"/>
        <charset val="162"/>
      </rPr>
      <t>(Agardh) Kirchner</t>
    </r>
  </si>
  <si>
    <r>
      <t xml:space="preserve">Cymbella naviculiformis </t>
    </r>
    <r>
      <rPr>
        <sz val="9"/>
        <rFont val="Times New Roman"/>
        <family val="1"/>
        <charset val="162"/>
      </rPr>
      <t>Heiberg</t>
    </r>
  </si>
  <si>
    <r>
      <t xml:space="preserve">Cymbella tumida </t>
    </r>
    <r>
      <rPr>
        <sz val="9"/>
        <rFont val="Times New Roman"/>
        <family val="1"/>
        <charset val="162"/>
      </rPr>
      <t>(Bréb.) van Heurck</t>
    </r>
  </si>
  <si>
    <r>
      <t xml:space="preserve">Diatoma vulgaris </t>
    </r>
    <r>
      <rPr>
        <sz val="9"/>
        <rFont val="Times New Roman"/>
        <family val="1"/>
        <charset val="162"/>
      </rPr>
      <t>Bory de Saint-Vincent</t>
    </r>
  </si>
  <si>
    <r>
      <t>Epithemia sorex</t>
    </r>
    <r>
      <rPr>
        <sz val="9"/>
        <rFont val="Times New Roman"/>
        <family val="1"/>
        <charset val="162"/>
      </rPr>
      <t xml:space="preserve"> Kützing</t>
    </r>
  </si>
  <si>
    <r>
      <t xml:space="preserve">Fragilaria acus </t>
    </r>
    <r>
      <rPr>
        <sz val="9"/>
        <rFont val="Times New Roman"/>
        <family val="1"/>
        <charset val="162"/>
      </rPr>
      <t>(Kütz.) Lange-Bertalot</t>
    </r>
  </si>
  <si>
    <r>
      <t>Fragilaria crotonensis</t>
    </r>
    <r>
      <rPr>
        <sz val="9"/>
        <rFont val="Times New Roman"/>
        <family val="1"/>
        <charset val="162"/>
      </rPr>
      <t xml:space="preserve"> Kitton</t>
    </r>
  </si>
  <si>
    <r>
      <t xml:space="preserve">Fragilaria ulna </t>
    </r>
    <r>
      <rPr>
        <sz val="9"/>
        <rFont val="Times New Roman"/>
        <family val="1"/>
        <charset val="162"/>
      </rPr>
      <t>(Nitz.) Lange-Bertalot</t>
    </r>
  </si>
  <si>
    <r>
      <t>Fragilariforma virescens</t>
    </r>
    <r>
      <rPr>
        <sz val="9"/>
        <rFont val="Times New Roman"/>
        <family val="1"/>
        <charset val="162"/>
      </rPr>
      <t xml:space="preserve"> (R.) Wil.&amp;Round </t>
    </r>
  </si>
  <si>
    <r>
      <t>Gomphonema acuminatum</t>
    </r>
    <r>
      <rPr>
        <sz val="9"/>
        <rFont val="Times New Roman"/>
        <family val="1"/>
        <charset val="162"/>
      </rPr>
      <t xml:space="preserve"> Ehren.</t>
    </r>
  </si>
  <si>
    <r>
      <t>Gomphonema parvulum</t>
    </r>
    <r>
      <rPr>
        <sz val="9"/>
        <rFont val="Times New Roman"/>
        <family val="1"/>
        <charset val="162"/>
      </rPr>
      <t xml:space="preserve"> (Kütz.) Kütz.</t>
    </r>
  </si>
  <si>
    <r>
      <t xml:space="preserve">Gomphonema truncatum </t>
    </r>
    <r>
      <rPr>
        <sz val="9"/>
        <rFont val="Times New Roman"/>
        <family val="1"/>
        <charset val="162"/>
      </rPr>
      <t>Ehren.</t>
    </r>
  </si>
  <si>
    <r>
      <t xml:space="preserve">Gyrosigma acuminatum </t>
    </r>
    <r>
      <rPr>
        <sz val="9"/>
        <rFont val="Times New Roman"/>
        <family val="1"/>
        <charset val="162"/>
      </rPr>
      <t>(Kütz.) Rab.</t>
    </r>
  </si>
  <si>
    <r>
      <t xml:space="preserve">Gyrosigma attenuatum </t>
    </r>
    <r>
      <rPr>
        <sz val="9"/>
        <rFont val="Times New Roman"/>
        <family val="1"/>
        <charset val="162"/>
      </rPr>
      <t>(Kütz.) Rab.</t>
    </r>
  </si>
  <si>
    <r>
      <t xml:space="preserve">Hantzschia amphioxys </t>
    </r>
    <r>
      <rPr>
        <sz val="9"/>
        <rFont val="Times New Roman"/>
        <family val="1"/>
        <charset val="162"/>
      </rPr>
      <t>(Ehren.) Grunow</t>
    </r>
  </si>
  <si>
    <r>
      <t xml:space="preserve">Mastologia smithii </t>
    </r>
    <r>
      <rPr>
        <sz val="9"/>
        <rFont val="Times New Roman"/>
        <family val="1"/>
        <charset val="162"/>
      </rPr>
      <t>Thwaites</t>
    </r>
  </si>
  <si>
    <r>
      <t xml:space="preserve">Navicula capitata </t>
    </r>
    <r>
      <rPr>
        <sz val="9"/>
        <rFont val="Times New Roman"/>
        <family val="1"/>
        <charset val="162"/>
      </rPr>
      <t>Ehren.</t>
    </r>
  </si>
  <si>
    <r>
      <t xml:space="preserve">Navicula cryptocephala </t>
    </r>
    <r>
      <rPr>
        <sz val="9"/>
        <rFont val="Times New Roman"/>
        <family val="1"/>
        <charset val="162"/>
      </rPr>
      <t>Kützing</t>
    </r>
  </si>
  <si>
    <r>
      <t xml:space="preserve">Navicula gracilis </t>
    </r>
    <r>
      <rPr>
        <sz val="9"/>
        <rFont val="Times New Roman"/>
        <family val="1"/>
        <charset val="162"/>
      </rPr>
      <t>Ehren.</t>
    </r>
  </si>
  <si>
    <r>
      <t xml:space="preserve">Navicula radiosa </t>
    </r>
    <r>
      <rPr>
        <sz val="9"/>
        <rFont val="Times New Roman"/>
        <family val="1"/>
        <charset val="162"/>
      </rPr>
      <t>Kützing</t>
    </r>
  </si>
  <si>
    <r>
      <t xml:space="preserve">Navicula tripunctata </t>
    </r>
    <r>
      <rPr>
        <sz val="9"/>
        <rFont val="Times New Roman"/>
        <family val="1"/>
        <charset val="162"/>
      </rPr>
      <t>(Müll.) Bory</t>
    </r>
    <r>
      <rPr>
        <i/>
        <sz val="9"/>
        <rFont val="Times New Roman"/>
        <family val="1"/>
        <charset val="162"/>
      </rPr>
      <t xml:space="preserve"> </t>
    </r>
  </si>
  <si>
    <r>
      <t xml:space="preserve">Navicula viridula </t>
    </r>
    <r>
      <rPr>
        <sz val="9"/>
        <rFont val="Times New Roman"/>
        <family val="1"/>
        <charset val="162"/>
      </rPr>
      <t>(Kützing) Ehren.</t>
    </r>
  </si>
  <si>
    <r>
      <t xml:space="preserve">Nitzschia acicularis </t>
    </r>
    <r>
      <rPr>
        <sz val="9"/>
        <rFont val="Times New Roman"/>
        <family val="1"/>
        <charset val="162"/>
      </rPr>
      <t>(Kütz.) Smith</t>
    </r>
  </si>
  <si>
    <r>
      <t xml:space="preserve">Nitzschia angustata </t>
    </r>
    <r>
      <rPr>
        <sz val="9"/>
        <rFont val="Times New Roman"/>
        <family val="1"/>
        <charset val="162"/>
      </rPr>
      <t>(Smith) Grunow</t>
    </r>
  </si>
  <si>
    <r>
      <t xml:space="preserve">Nitzschia flexa </t>
    </r>
    <r>
      <rPr>
        <sz val="9"/>
        <rFont val="Times New Roman"/>
        <family val="1"/>
        <charset val="162"/>
      </rPr>
      <t>Schumann</t>
    </r>
  </si>
  <si>
    <r>
      <t xml:space="preserve">Nitzschia gracilis </t>
    </r>
    <r>
      <rPr>
        <sz val="9"/>
        <rFont val="Times New Roman"/>
        <family val="1"/>
        <charset val="162"/>
      </rPr>
      <t>Hantzsch</t>
    </r>
  </si>
  <si>
    <r>
      <t xml:space="preserve">Nitzschia hungarica </t>
    </r>
    <r>
      <rPr>
        <sz val="9"/>
        <rFont val="Times New Roman"/>
        <family val="1"/>
        <charset val="162"/>
      </rPr>
      <t>Grunow</t>
    </r>
  </si>
  <si>
    <r>
      <t xml:space="preserve">Nitzschia obtusa </t>
    </r>
    <r>
      <rPr>
        <sz val="9"/>
        <rFont val="Times New Roman"/>
        <family val="1"/>
        <charset val="162"/>
      </rPr>
      <t xml:space="preserve">Smith </t>
    </r>
  </si>
  <si>
    <r>
      <t xml:space="preserve">Nitzschia palea </t>
    </r>
    <r>
      <rPr>
        <sz val="9"/>
        <rFont val="Times New Roman"/>
        <family val="1"/>
        <charset val="162"/>
      </rPr>
      <t>(Kütz.) Smith</t>
    </r>
  </si>
  <si>
    <r>
      <t xml:space="preserve">Nitzschia parvula </t>
    </r>
    <r>
      <rPr>
        <sz val="9"/>
        <rFont val="Times New Roman"/>
        <family val="1"/>
        <charset val="162"/>
      </rPr>
      <t>Smith</t>
    </r>
  </si>
  <si>
    <r>
      <t xml:space="preserve">Nitzschia sigmoidea </t>
    </r>
    <r>
      <rPr>
        <sz val="9"/>
        <rFont val="Times New Roman"/>
        <family val="1"/>
        <charset val="162"/>
      </rPr>
      <t>(Nitz.) Smith</t>
    </r>
  </si>
  <si>
    <r>
      <t xml:space="preserve">Nitzschia tryblionella </t>
    </r>
    <r>
      <rPr>
        <sz val="9"/>
        <rFont val="Times New Roman"/>
        <family val="1"/>
        <charset val="162"/>
      </rPr>
      <t>Rab.</t>
    </r>
  </si>
  <si>
    <r>
      <t>Pinnularia acuminata</t>
    </r>
    <r>
      <rPr>
        <sz val="9"/>
        <rFont val="Times New Roman"/>
        <family val="1"/>
        <charset val="162"/>
      </rPr>
      <t xml:space="preserve"> Smith</t>
    </r>
  </si>
  <si>
    <r>
      <t xml:space="preserve">Pinnularia brebissonii </t>
    </r>
    <r>
      <rPr>
        <sz val="9"/>
        <rFont val="Times New Roman"/>
        <family val="1"/>
        <charset val="162"/>
      </rPr>
      <t>(Kütz.) Rab.</t>
    </r>
  </si>
  <si>
    <r>
      <t>Pinnularia viridis</t>
    </r>
    <r>
      <rPr>
        <sz val="9"/>
        <rFont val="Times New Roman"/>
        <family val="1"/>
        <charset val="162"/>
      </rPr>
      <t xml:space="preserve"> (Nitzsch) Ehren.</t>
    </r>
  </si>
  <si>
    <r>
      <t xml:space="preserve">Rhoicosphenia curvata </t>
    </r>
    <r>
      <rPr>
        <sz val="9"/>
        <rFont val="Times New Roman"/>
        <family val="1"/>
        <charset val="162"/>
      </rPr>
      <t>(Kütz.) Grunow</t>
    </r>
  </si>
  <si>
    <r>
      <t>Rhopalodia gibba</t>
    </r>
    <r>
      <rPr>
        <sz val="9"/>
        <rFont val="Times New Roman"/>
        <family val="1"/>
        <charset val="162"/>
      </rPr>
      <t xml:space="preserve"> (Ehren.) Müller</t>
    </r>
  </si>
  <si>
    <r>
      <t xml:space="preserve">Sellaphora pupula </t>
    </r>
    <r>
      <rPr>
        <sz val="9"/>
        <rFont val="Times New Roman"/>
        <family val="1"/>
        <charset val="162"/>
      </rPr>
      <t>(Kütz.) Meres.</t>
    </r>
  </si>
  <si>
    <r>
      <t xml:space="preserve">Surirella robusta </t>
    </r>
    <r>
      <rPr>
        <sz val="9"/>
        <rFont val="Times New Roman"/>
        <family val="1"/>
        <charset val="162"/>
      </rPr>
      <t>Ehren.</t>
    </r>
  </si>
  <si>
    <t>Class Coscinodiscophyceae</t>
  </si>
  <si>
    <r>
      <t xml:space="preserve">Aulacoseira italica </t>
    </r>
    <r>
      <rPr>
        <sz val="9"/>
        <rFont val="Times New Roman"/>
        <family val="1"/>
        <charset val="162"/>
      </rPr>
      <t>(Ehren.) Sim.</t>
    </r>
  </si>
  <si>
    <r>
      <t xml:space="preserve">Melosira varians </t>
    </r>
    <r>
      <rPr>
        <sz val="9"/>
        <rFont val="Times New Roman"/>
        <family val="1"/>
        <charset val="162"/>
      </rPr>
      <t>Agardh</t>
    </r>
  </si>
  <si>
    <t>Class Mediophyceae</t>
  </si>
  <si>
    <r>
      <t xml:space="preserve">Cyclotella atomus </t>
    </r>
    <r>
      <rPr>
        <sz val="9"/>
        <rFont val="Times New Roman"/>
        <family val="1"/>
        <charset val="162"/>
      </rPr>
      <t>Hustedt</t>
    </r>
  </si>
  <si>
    <r>
      <t xml:space="preserve">Cyclotella meneghiniana </t>
    </r>
    <r>
      <rPr>
        <sz val="9"/>
        <rFont val="Times New Roman"/>
        <family val="1"/>
        <charset val="162"/>
      </rPr>
      <t>Kützing</t>
    </r>
  </si>
  <si>
    <t>Phylum Charophyta</t>
  </si>
  <si>
    <t>Class Conjugatophyceae </t>
  </si>
  <si>
    <r>
      <t xml:space="preserve">Closterium lunula </t>
    </r>
    <r>
      <rPr>
        <sz val="9"/>
        <rFont val="Times New Roman"/>
        <family val="1"/>
        <charset val="162"/>
      </rPr>
      <t>Ehren. &amp;Ralfs</t>
    </r>
  </si>
  <si>
    <r>
      <t>Closterium parvulum</t>
    </r>
    <r>
      <rPr>
        <sz val="9"/>
        <rFont val="Times New Roman"/>
        <family val="1"/>
        <charset val="162"/>
      </rPr>
      <t xml:space="preserve"> Nageli </t>
    </r>
  </si>
  <si>
    <r>
      <t xml:space="preserve">Cosmarium botrytis </t>
    </r>
    <r>
      <rPr>
        <sz val="9"/>
        <rFont val="Times New Roman"/>
        <family val="1"/>
        <charset val="162"/>
      </rPr>
      <t>Ralfs</t>
    </r>
  </si>
  <si>
    <t>Mougeotia sp</t>
  </si>
  <si>
    <t>Spirogyra sp.</t>
  </si>
  <si>
    <t>Phylum Chlorophyta</t>
  </si>
  <si>
    <t>Class Chlorophyceae</t>
  </si>
  <si>
    <r>
      <t xml:space="preserve">Monoraphidium contortum </t>
    </r>
    <r>
      <rPr>
        <sz val="9"/>
        <rFont val="Times New Roman"/>
        <family val="1"/>
        <charset val="162"/>
      </rPr>
      <t>(Thuret) Fott</t>
    </r>
  </si>
  <si>
    <r>
      <t>Pediastrum boryanum</t>
    </r>
    <r>
      <rPr>
        <sz val="9"/>
        <rFont val="Times New Roman"/>
        <family val="1"/>
        <charset val="162"/>
      </rPr>
      <t xml:space="preserve"> (Turpin) Meneg.</t>
    </r>
  </si>
  <si>
    <r>
      <t xml:space="preserve">Scenedesmus acuminatus </t>
    </r>
    <r>
      <rPr>
        <sz val="9"/>
        <rFont val="Times New Roman"/>
        <family val="1"/>
        <charset val="162"/>
      </rPr>
      <t>(Lag.) Chodat</t>
    </r>
  </si>
  <si>
    <r>
      <t xml:space="preserve">Scenedesmus bicaudatus </t>
    </r>
    <r>
      <rPr>
        <sz val="9"/>
        <rFont val="Times New Roman"/>
        <family val="1"/>
        <charset val="162"/>
      </rPr>
      <t>Dedusenko</t>
    </r>
  </si>
  <si>
    <r>
      <t xml:space="preserve">Scenedesmus quadricauda </t>
    </r>
    <r>
      <rPr>
        <sz val="9"/>
        <rFont val="Times New Roman"/>
        <family val="1"/>
        <charset val="162"/>
      </rPr>
      <t>(Turpin) Bréb.</t>
    </r>
  </si>
  <si>
    <r>
      <t>Scenedesmus sempervirens.</t>
    </r>
    <r>
      <rPr>
        <sz val="9"/>
        <rFont val="Times New Roman"/>
        <family val="1"/>
        <charset val="162"/>
      </rPr>
      <t xml:space="preserve"> Chodat</t>
    </r>
  </si>
  <si>
    <r>
      <t xml:space="preserve">Schroederia antillarum </t>
    </r>
    <r>
      <rPr>
        <sz val="9"/>
        <rFont val="Times New Roman"/>
        <family val="1"/>
        <charset val="162"/>
      </rPr>
      <t>Komárek</t>
    </r>
  </si>
  <si>
    <r>
      <t xml:space="preserve">Tetraëdron minimum </t>
    </r>
    <r>
      <rPr>
        <sz val="9"/>
        <rFont val="Times New Roman"/>
        <family val="1"/>
        <charset val="162"/>
      </rPr>
      <t>(Braun) Hansgirg</t>
    </r>
  </si>
  <si>
    <t>Total</t>
  </si>
  <si>
    <t>Chl-a</t>
  </si>
  <si>
    <t>Ochrophyta</t>
  </si>
  <si>
    <t>Cyanophyta</t>
  </si>
  <si>
    <t>Euglenophyta</t>
  </si>
  <si>
    <t>Carophyta</t>
  </si>
  <si>
    <t>Chlorophyta</t>
  </si>
  <si>
    <t>Biovolume</t>
  </si>
  <si>
    <t>Sep</t>
  </si>
  <si>
    <t>Oct</t>
  </si>
  <si>
    <t>Now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</si>
  <si>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</si>
  <si>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</si>
  <si>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</si>
  <si>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</si>
  <si>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</si>
  <si>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</si>
  <si>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</si>
  <si>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</si>
  <si>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</si>
  <si>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ORT</t>
  </si>
  <si>
    <t>TOPLAM</t>
  </si>
  <si>
    <t>Count</t>
  </si>
  <si>
    <t>biyohacim cm2</t>
  </si>
  <si>
    <t>Country side</t>
  </si>
  <si>
    <t>Urban zone</t>
  </si>
  <si>
    <t>%</t>
  </si>
  <si>
    <t>Cymbella tumida (Bréb.) van Heurck</t>
  </si>
  <si>
    <t>Fragilaria ulna (Nitz.) Lange-Bertalot</t>
  </si>
  <si>
    <t>Euglena polymorpha Dangeard</t>
  </si>
  <si>
    <t>Cocconeis placentula Ehren.</t>
  </si>
  <si>
    <t>Oscillatoria limosa Agardh</t>
  </si>
  <si>
    <t>Gomphonema acuminatum Ehren.</t>
  </si>
  <si>
    <t>Oscillatoria tenuis Gomont</t>
  </si>
  <si>
    <t>Cymatopleura solea (Bréb.) Smith</t>
  </si>
  <si>
    <t>Cymatopleura elliptica (Bréb.) Smith</t>
  </si>
  <si>
    <t>Diatoma vulgaris Bory de Saint-Vincent</t>
  </si>
  <si>
    <t>Euglena acus Ehren.</t>
  </si>
  <si>
    <t xml:space="preserve">Trachelomonas volvocina (Ehren.) Ehren. </t>
  </si>
  <si>
    <t>Anabaena affinis Lemm.</t>
  </si>
  <si>
    <t>Cosmarium botrytis Ralfs</t>
  </si>
  <si>
    <t>Melosira varians Agardh</t>
  </si>
  <si>
    <t>Closterium lunula Ehren. &amp;Ralfs</t>
  </si>
  <si>
    <t>Amphora ovalis (Kütz.) Kütz.</t>
  </si>
  <si>
    <t>Phacus acuminatus Stokes</t>
  </si>
  <si>
    <t xml:space="preserve">Navicula tripunctata (Müll.) Bory </t>
  </si>
  <si>
    <t>Fragilaria acus (Kütz.) Lange-Bertalot</t>
  </si>
  <si>
    <t>Leptolyngbya granulifera (Copeland) Anag.</t>
  </si>
  <si>
    <t>Pinnularia brebissonii (Kütz.) Rab.</t>
  </si>
  <si>
    <t>Scenedesmus quadricauda (Turpin) Bréb.</t>
  </si>
  <si>
    <t>Cyclotella meneghiniana Kützing</t>
  </si>
  <si>
    <t>Lyngbya sp.</t>
  </si>
  <si>
    <t>Pinnularia viridis (Nitzsch) Ehren.</t>
  </si>
  <si>
    <t>Sellaphora pupula (Kütz.) Meres.</t>
  </si>
  <si>
    <t>Rhoicosphenia curvata (Kütz.) Grunow</t>
  </si>
  <si>
    <t xml:space="preserve">Closterium parvulum Nageli </t>
  </si>
  <si>
    <t>Navicula cryptocephala Kützing</t>
  </si>
  <si>
    <t>Nitzschia palea (Kütz.) Smith</t>
  </si>
  <si>
    <t>Achnanthes hungarica (Grun.) Grun.</t>
  </si>
  <si>
    <t>Epithemia sorex Kützing</t>
  </si>
  <si>
    <t>Scenedesmus bicaudatus Dedusenko</t>
  </si>
  <si>
    <t>Aulacoseira italica (Ehren.) Sim.</t>
  </si>
  <si>
    <t>Gyrosigma acuminatum (Kütz.) Rab.</t>
  </si>
  <si>
    <t>Nitzschia hungarica Grunow</t>
  </si>
  <si>
    <t>Navicula gracilis Ehren.</t>
  </si>
  <si>
    <t>Cymbella lanceolata (Agardh) Kirchner</t>
  </si>
  <si>
    <t>Caloneis amphisbaena (Bory) Cleve</t>
  </si>
  <si>
    <t>Nitzschia sigmoidea (Nitz.) Smith</t>
  </si>
  <si>
    <t>Navicula viridula (Kützing) Ehren.</t>
  </si>
  <si>
    <t>Gomphonema parvulum (Kütz.) Kütz.</t>
  </si>
  <si>
    <t>Scenedesmus acuminatus (Lag.) Chodat</t>
  </si>
  <si>
    <t>Gomphonema truncatum Ehren.</t>
  </si>
  <si>
    <t>Surirella robusta Ehren.</t>
  </si>
  <si>
    <t>Cyclotella atomus Hustedt</t>
  </si>
  <si>
    <t>Scenedesmus sempervirens. Chodat</t>
  </si>
  <si>
    <t>Nitzschia acicularis (Kütz.) Smith</t>
  </si>
  <si>
    <t>Navicula capitata Ehren.</t>
  </si>
  <si>
    <t>Pediastrum boryanum (Turpin) Meneg.</t>
  </si>
  <si>
    <t>Nitzschia flexa Schumann</t>
  </si>
  <si>
    <t>Hantzschia amphioxys (Ehren.) Grunow</t>
  </si>
  <si>
    <t>Fragilaria crotonensis Kitton</t>
  </si>
  <si>
    <t>Monoraphidium contortum (Thuret) Fott</t>
  </si>
  <si>
    <t>Tetraëdron minimum (Braun) Hansgirg</t>
  </si>
  <si>
    <t>Cymbella naviculiformis Heiberg</t>
  </si>
  <si>
    <t>Mastologia smithii Thwaites</t>
  </si>
  <si>
    <t>Craticula cuspidata (Kütz.) Craw.&amp;Mann</t>
  </si>
  <si>
    <t>Rhopalodia gibba (Ehren.) Müller</t>
  </si>
  <si>
    <t>Schroederia antillarum Komárek</t>
  </si>
  <si>
    <t>Nitzschia tryblionella Rab.</t>
  </si>
  <si>
    <t>Nitzschia gracilis Hantzsch</t>
  </si>
  <si>
    <t xml:space="preserve">Fragilariforma virescens (R.) Wil.&amp;Round </t>
  </si>
  <si>
    <t>Nitzschia angustata (Smith) Grunow</t>
  </si>
  <si>
    <t>Pinnularia acuminata Smith</t>
  </si>
  <si>
    <t>Nitzschia parvula Smith</t>
  </si>
  <si>
    <t>Gyrosigma attenuatum (Kütz.) Rab.</t>
  </si>
  <si>
    <t>Navicula radiosa Kützing</t>
  </si>
  <si>
    <t xml:space="preserve">Nitzschia obtusa Smith </t>
  </si>
  <si>
    <t>Rural</t>
  </si>
  <si>
    <t>Urban</t>
  </si>
  <si>
    <t xml:space="preserve">Fragilaria ulna </t>
  </si>
  <si>
    <t>Euglena polymorpha</t>
  </si>
  <si>
    <t>Cocconeis placentula</t>
  </si>
  <si>
    <t>Fragilaria ulna</t>
  </si>
  <si>
    <t>Cymbella tumida</t>
  </si>
  <si>
    <t>Oscillatoria limosa</t>
  </si>
  <si>
    <t>Gomphonema acuminatum</t>
  </si>
  <si>
    <t>Oscillatoria tenuis</t>
  </si>
  <si>
    <t xml:space="preserve">Cymbella tumida </t>
  </si>
  <si>
    <t>Diatoma vulgaris</t>
  </si>
  <si>
    <t>Anabaena affinis</t>
  </si>
  <si>
    <t>Cosmarium botrytis</t>
  </si>
  <si>
    <t>Trachelomonas volvocina</t>
  </si>
  <si>
    <t>Melosira varians</t>
  </si>
  <si>
    <t>Euglena acus</t>
  </si>
  <si>
    <t xml:space="preserve">Closterium lunula </t>
  </si>
  <si>
    <t xml:space="preserve">Cocconeis placentula </t>
  </si>
  <si>
    <t>Amphora ovalis</t>
  </si>
  <si>
    <t>Other</t>
  </si>
  <si>
    <t>Cymatopleura solea</t>
  </si>
  <si>
    <t>Rural Zone</t>
  </si>
  <si>
    <t>Urban Zone</t>
  </si>
  <si>
    <t>Bacillariophyta</t>
  </si>
  <si>
    <t>Charophyta</t>
  </si>
  <si>
    <r>
      <rPr>
        <sz val="11"/>
        <rFont val="Calibri"/>
        <family val="2"/>
        <charset val="162"/>
        <scheme val="minor"/>
      </rPr>
      <t>Chl-</t>
    </r>
    <r>
      <rPr>
        <i/>
        <sz val="11"/>
        <rFont val="Calibri"/>
        <family val="2"/>
        <charset val="162"/>
        <scheme val="minor"/>
      </rPr>
      <t>a</t>
    </r>
  </si>
  <si>
    <t>Cell number</t>
  </si>
  <si>
    <t>TOTAL</t>
  </si>
  <si>
    <t>Ortalama</t>
  </si>
  <si>
    <t>Species Number</t>
  </si>
  <si>
    <t>Shannon Diversity</t>
  </si>
  <si>
    <t>Species density</t>
  </si>
  <si>
    <t>Cocp</t>
  </si>
  <si>
    <t>cycm</t>
  </si>
  <si>
    <t>cymc</t>
  </si>
  <si>
    <t>cymt</t>
  </si>
  <si>
    <t>diav</t>
  </si>
  <si>
    <t>frau</t>
  </si>
  <si>
    <t>goma</t>
  </si>
  <si>
    <t>melv</t>
  </si>
  <si>
    <t>lepg</t>
  </si>
  <si>
    <t>oscl</t>
  </si>
  <si>
    <t>eogp</t>
  </si>
  <si>
    <t>sceq</t>
  </si>
  <si>
    <r>
      <t>Temperature (</t>
    </r>
    <r>
      <rPr>
        <vertAlign val="superscript"/>
        <sz val="11"/>
        <color theme="1"/>
        <rFont val="Calibri"/>
        <family val="2"/>
        <charset val="162"/>
        <scheme val="minor"/>
      </rPr>
      <t>o</t>
    </r>
    <r>
      <rPr>
        <sz val="11"/>
        <color theme="1"/>
        <rFont val="Calibri"/>
        <family val="2"/>
        <charset val="162"/>
        <scheme val="minor"/>
      </rPr>
      <t>C)</t>
    </r>
  </si>
  <si>
    <r>
      <t>Dissolved O</t>
    </r>
    <r>
      <rPr>
        <vertAlign val="subscript"/>
        <sz val="11"/>
        <color theme="1"/>
        <rFont val="Calibri"/>
        <family val="2"/>
        <charset val="162"/>
        <scheme val="minor"/>
      </rPr>
      <t>2</t>
    </r>
    <r>
      <rPr>
        <sz val="11"/>
        <color theme="1"/>
        <rFont val="Calibri"/>
        <family val="2"/>
        <charset val="162"/>
        <scheme val="minor"/>
      </rPr>
      <t xml:space="preserve"> (mg L</t>
    </r>
    <r>
      <rPr>
        <vertAlign val="superscript"/>
        <sz val="11"/>
        <color theme="1"/>
        <rFont val="Calibri"/>
        <family val="2"/>
        <charset val="162"/>
        <scheme val="minor"/>
      </rPr>
      <t>-1</t>
    </r>
    <r>
      <rPr>
        <sz val="11"/>
        <color theme="1"/>
        <rFont val="Calibri"/>
        <family val="2"/>
        <charset val="162"/>
        <scheme val="minor"/>
      </rPr>
      <t>)</t>
    </r>
  </si>
  <si>
    <t>pH</t>
  </si>
  <si>
    <r>
      <t>Conductivity (μS cm</t>
    </r>
    <r>
      <rPr>
        <vertAlign val="superscript"/>
        <sz val="11"/>
        <color theme="1"/>
        <rFont val="Calibri"/>
        <family val="2"/>
        <charset val="162"/>
        <scheme val="minor"/>
      </rPr>
      <t>-1</t>
    </r>
    <r>
      <rPr>
        <sz val="11"/>
        <color theme="1"/>
        <rFont val="Calibri"/>
        <family val="2"/>
        <charset val="162"/>
        <scheme val="minor"/>
      </rPr>
      <t>)</t>
    </r>
  </si>
  <si>
    <r>
      <t>N-NO</t>
    </r>
    <r>
      <rPr>
        <vertAlign val="subscript"/>
        <sz val="11"/>
        <color theme="1"/>
        <rFont val="Calibri"/>
        <family val="2"/>
        <charset val="162"/>
        <scheme val="minor"/>
      </rPr>
      <t>3</t>
    </r>
    <r>
      <rPr>
        <vertAlign val="superscript"/>
        <sz val="11"/>
        <color theme="1"/>
        <rFont val="Calibri"/>
        <family val="2"/>
        <charset val="162"/>
        <scheme val="minor"/>
      </rPr>
      <t xml:space="preserve">− </t>
    </r>
    <r>
      <rPr>
        <sz val="11"/>
        <color theme="1"/>
        <rFont val="Calibri"/>
        <family val="2"/>
        <charset val="162"/>
        <scheme val="minor"/>
      </rPr>
      <t>(mg L</t>
    </r>
    <r>
      <rPr>
        <vertAlign val="superscript"/>
        <sz val="11"/>
        <color theme="1"/>
        <rFont val="Calibri"/>
        <family val="2"/>
        <charset val="162"/>
        <scheme val="minor"/>
      </rPr>
      <t>-1</t>
    </r>
    <r>
      <rPr>
        <sz val="11"/>
        <color theme="1"/>
        <rFont val="Calibri"/>
        <family val="2"/>
        <charset val="162"/>
        <scheme val="minor"/>
      </rPr>
      <t>)</t>
    </r>
  </si>
  <si>
    <r>
      <t>TP (μg L</t>
    </r>
    <r>
      <rPr>
        <vertAlign val="superscript"/>
        <sz val="11"/>
        <color theme="1"/>
        <rFont val="Calibri"/>
        <family val="2"/>
        <charset val="162"/>
        <scheme val="minor"/>
      </rPr>
      <t>-1</t>
    </r>
    <r>
      <rPr>
        <sz val="11"/>
        <color theme="1"/>
        <rFont val="Calibri"/>
        <family val="2"/>
        <charset val="162"/>
        <scheme val="minor"/>
      </rPr>
      <t>)</t>
    </r>
  </si>
  <si>
    <r>
      <t>SiO</t>
    </r>
    <r>
      <rPr>
        <vertAlign val="subscript"/>
        <sz val="11"/>
        <color theme="1"/>
        <rFont val="Calibri"/>
        <family val="2"/>
        <charset val="162"/>
        <scheme val="minor"/>
      </rPr>
      <t>2</t>
    </r>
    <r>
      <rPr>
        <sz val="11"/>
        <color theme="1"/>
        <rFont val="Calibri"/>
        <family val="2"/>
        <charset val="162"/>
        <scheme val="minor"/>
      </rPr>
      <t xml:space="preserve"> (μg L</t>
    </r>
    <r>
      <rPr>
        <vertAlign val="superscript"/>
        <sz val="11"/>
        <color theme="1"/>
        <rFont val="Calibri"/>
        <family val="2"/>
        <charset val="162"/>
        <scheme val="minor"/>
      </rPr>
      <t>-1</t>
    </r>
    <r>
      <rPr>
        <sz val="11"/>
        <color theme="1"/>
        <rFont val="Calibri"/>
        <family val="2"/>
        <charset val="162"/>
        <scheme val="minor"/>
      </rPr>
      <t>)</t>
    </r>
  </si>
  <si>
    <t>Nov</t>
  </si>
  <si>
    <t>Step</t>
  </si>
  <si>
    <t>Clusters</t>
  </si>
  <si>
    <t>Distance</t>
  </si>
  <si>
    <t>Similarity</t>
  </si>
  <si>
    <t>Joined 1</t>
  </si>
  <si>
    <t>Joined 2</t>
  </si>
  <si>
    <t>Similarity Matrix</t>
  </si>
  <si>
    <t>*</t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</si>
</sst>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i/>
      <sz val="9"/>
      <name val="Times New Roman"/>
      <family val="1"/>
      <charset val="162"/>
    </font>
    <font>
      <sz val="9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162"/>
    </font>
    <font>
      <b/>
      <sz val="11"/>
      <name val="Calibri"/>
      <family val="2"/>
      <charset val="162"/>
      <scheme val="minor"/>
    </font>
    <font>
      <sz val="11"/>
      <name val="Times New Roman"/>
      <family val="1"/>
      <charset val="162"/>
    </font>
    <font>
      <sz val="11"/>
      <color theme="4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sz val="11"/>
      <color theme="6"/>
      <name val="Times New Roman"/>
      <family val="1"/>
      <charset val="162"/>
    </font>
    <font>
      <sz val="11"/>
      <color rgb="FF00B050"/>
      <name val="Times New Roman"/>
      <family val="1"/>
      <charset val="162"/>
    </font>
    <font>
      <sz val="11"/>
      <color rgb="FF0070C0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charset val="162"/>
      <scheme val="minor"/>
    </font>
    <font>
      <b/>
      <sz val="9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i/>
      <sz val="9"/>
      <name val="Times New Roman"/>
      <family val="1"/>
      <charset val="162"/>
    </font>
    <font>
      <b/>
      <i/>
      <sz val="9"/>
      <color theme="1"/>
      <name val="Times New Roman"/>
      <family val="1"/>
      <charset val="162"/>
    </font>
    <font>
      <b/>
      <i/>
      <sz val="9"/>
      <color rgb="FFFF0000"/>
      <name val="Times New Roman"/>
      <family val="1"/>
      <charset val="162"/>
    </font>
    <font>
      <b/>
      <sz val="11"/>
      <color rgb="FFFF0000"/>
      <name val="Calibri"/>
      <family val="2"/>
      <charset val="162"/>
      <scheme val="minor"/>
    </font>
    <font>
      <vertAlign val="superscript"/>
      <sz val="11"/>
      <color theme="1"/>
      <name val="Calibri"/>
      <family val="2"/>
      <charset val="162"/>
      <scheme val="minor"/>
    </font>
    <font>
      <vertAlign val="subscript"/>
      <sz val="11"/>
      <color theme="1"/>
      <name val="Calibri"/>
      <family val="2"/>
      <charset val="16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4" fillId="0" borderId="0" xfId="1" applyFont="1"/>
    <xf numFmtId="0" fontId="3" fillId="0" borderId="0" xfId="1" applyFont="1"/>
    <xf numFmtId="0" fontId="5" fillId="0" borderId="0" xfId="0" applyFont="1"/>
    <xf numFmtId="0" fontId="6" fillId="0" borderId="0" xfId="1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6" fillId="0" borderId="0" xfId="1" applyFont="1" applyFill="1" applyBorder="1" applyAlignment="1">
      <alignment wrapText="1"/>
    </xf>
    <xf numFmtId="0" fontId="8" fillId="0" borderId="0" xfId="1" applyFont="1"/>
    <xf numFmtId="0" fontId="6" fillId="0" borderId="0" xfId="1" applyFont="1" applyBorder="1" applyAlignment="1">
      <alignment vertical="top" wrapText="1"/>
    </xf>
    <xf numFmtId="0" fontId="9" fillId="0" borderId="0" xfId="1" applyFont="1" applyFill="1"/>
    <xf numFmtId="0" fontId="8" fillId="0" borderId="0" xfId="1" applyFont="1" applyFill="1"/>
    <xf numFmtId="0" fontId="10" fillId="0" borderId="0" xfId="0" applyFont="1"/>
    <xf numFmtId="0" fontId="11" fillId="0" borderId="0" xfId="0" applyFont="1"/>
    <xf numFmtId="2" fontId="10" fillId="0" borderId="0" xfId="0" applyNumberFormat="1" applyFont="1"/>
    <xf numFmtId="0" fontId="12" fillId="0" borderId="0" xfId="0" applyFont="1"/>
    <xf numFmtId="164" fontId="5" fillId="0" borderId="0" xfId="0" applyNumberFormat="1" applyFont="1"/>
    <xf numFmtId="164" fontId="12" fillId="0" borderId="0" xfId="0" applyNumberFormat="1" applyFont="1"/>
    <xf numFmtId="0" fontId="13" fillId="0" borderId="0" xfId="1" applyFont="1"/>
    <xf numFmtId="0" fontId="13" fillId="0" borderId="0" xfId="0" applyFont="1"/>
    <xf numFmtId="164" fontId="13" fillId="0" borderId="0" xfId="0" applyNumberFormat="1" applyFont="1"/>
    <xf numFmtId="0" fontId="13" fillId="0" borderId="0" xfId="0" applyNumberFormat="1" applyFont="1"/>
    <xf numFmtId="164" fontId="0" fillId="0" borderId="0" xfId="0" applyNumberFormat="1"/>
    <xf numFmtId="164" fontId="13" fillId="0" borderId="0" xfId="1" applyNumberFormat="1" applyFont="1"/>
    <xf numFmtId="0" fontId="13" fillId="0" borderId="0" xfId="1" applyNumberFormat="1" applyFont="1"/>
    <xf numFmtId="0" fontId="14" fillId="0" borderId="0" xfId="1" applyFont="1" applyBorder="1" applyAlignment="1">
      <alignment wrapText="1"/>
    </xf>
    <xf numFmtId="164" fontId="15" fillId="0" borderId="0" xfId="0" applyNumberFormat="1" applyFont="1"/>
    <xf numFmtId="164" fontId="14" fillId="0" borderId="0" xfId="0" applyNumberFormat="1" applyFont="1"/>
    <xf numFmtId="0" fontId="15" fillId="0" borderId="0" xfId="0" applyNumberFormat="1" applyFont="1"/>
    <xf numFmtId="0" fontId="14" fillId="0" borderId="0" xfId="1" applyFont="1" applyBorder="1" applyAlignment="1">
      <alignment vertical="top" wrapText="1"/>
    </xf>
    <xf numFmtId="0" fontId="14" fillId="0" borderId="0" xfId="1" applyFont="1" applyFill="1" applyBorder="1" applyAlignment="1">
      <alignment wrapText="1"/>
    </xf>
    <xf numFmtId="0" fontId="15" fillId="0" borderId="0" xfId="1" applyFont="1" applyBorder="1" applyAlignment="1">
      <alignment vertical="top" wrapText="1"/>
    </xf>
    <xf numFmtId="0" fontId="15" fillId="0" borderId="0" xfId="1" applyFont="1" applyBorder="1" applyAlignment="1">
      <alignment wrapText="1"/>
    </xf>
    <xf numFmtId="0" fontId="16" fillId="0" borderId="0" xfId="1" applyFont="1" applyBorder="1" applyAlignment="1">
      <alignment wrapText="1"/>
    </xf>
    <xf numFmtId="0" fontId="2" fillId="0" borderId="0" xfId="1" applyFont="1"/>
    <xf numFmtId="164" fontId="2" fillId="0" borderId="0" xfId="1" applyNumberFormat="1" applyFont="1"/>
    <xf numFmtId="0" fontId="17" fillId="0" borderId="0" xfId="1" applyFont="1" applyBorder="1" applyAlignment="1">
      <alignment wrapText="1"/>
    </xf>
    <xf numFmtId="164" fontId="17" fillId="0" borderId="0" xfId="0" applyNumberFormat="1" applyFont="1"/>
    <xf numFmtId="0" fontId="16" fillId="0" borderId="0" xfId="1" applyFont="1" applyFill="1" applyBorder="1" applyAlignment="1">
      <alignment wrapText="1"/>
    </xf>
    <xf numFmtId="0" fontId="15" fillId="0" borderId="0" xfId="1" applyFont="1" applyFill="1" applyBorder="1" applyAlignment="1">
      <alignment wrapText="1"/>
    </xf>
    <xf numFmtId="0" fontId="13" fillId="0" borderId="0" xfId="1" applyFont="1" applyFill="1" applyBorder="1" applyAlignment="1">
      <alignment wrapText="1"/>
    </xf>
    <xf numFmtId="0" fontId="13" fillId="0" borderId="0" xfId="1" applyFont="1" applyBorder="1" applyAlignment="1">
      <alignment wrapText="1"/>
    </xf>
    <xf numFmtId="0" fontId="13" fillId="0" borderId="0" xfId="1" applyFont="1" applyBorder="1" applyAlignment="1">
      <alignment vertical="top" wrapText="1"/>
    </xf>
    <xf numFmtId="0" fontId="1" fillId="0" borderId="0" xfId="1" applyFont="1"/>
    <xf numFmtId="164" fontId="1" fillId="0" borderId="0" xfId="1" applyNumberFormat="1" applyFont="1"/>
    <xf numFmtId="0" fontId="1" fillId="0" borderId="0" xfId="1" applyNumberFormat="1" applyFont="1"/>
    <xf numFmtId="0" fontId="18" fillId="0" borderId="0" xfId="1" applyFont="1"/>
    <xf numFmtId="0" fontId="2" fillId="0" borderId="0" xfId="1" applyNumberFormat="1" applyFont="1"/>
    <xf numFmtId="164" fontId="1" fillId="2" borderId="0" xfId="1" applyNumberFormat="1" applyFont="1" applyFill="1"/>
    <xf numFmtId="0" fontId="19" fillId="0" borderId="0" xfId="0" applyFont="1"/>
    <xf numFmtId="0" fontId="20" fillId="0" borderId="0" xfId="1" applyFont="1"/>
    <xf numFmtId="0" fontId="20" fillId="0" borderId="0" xfId="0" applyFont="1"/>
    <xf numFmtId="0" fontId="4" fillId="0" borderId="0" xfId="0" applyFont="1"/>
    <xf numFmtId="0" fontId="21" fillId="0" borderId="0" xfId="0" applyFont="1"/>
    <xf numFmtId="164" fontId="19" fillId="0" borderId="0" xfId="0" applyNumberFormat="1" applyFont="1"/>
    <xf numFmtId="1" fontId="0" fillId="0" borderId="0" xfId="0" applyNumberFormat="1"/>
    <xf numFmtId="164" fontId="19" fillId="2" borderId="0" xfId="0" applyNumberFormat="1" applyFont="1" applyFill="1"/>
    <xf numFmtId="1" fontId="5" fillId="0" borderId="0" xfId="0" applyNumberFormat="1" applyFont="1"/>
    <xf numFmtId="0" fontId="3" fillId="0" borderId="0" xfId="0" applyFont="1"/>
    <xf numFmtId="0" fontId="0" fillId="0" borderId="0" xfId="0" applyFont="1"/>
    <xf numFmtId="0" fontId="3" fillId="0" borderId="0" xfId="1" applyFont="1" applyFill="1"/>
    <xf numFmtId="0" fontId="22" fillId="0" borderId="0" xfId="1" applyFont="1" applyBorder="1" applyAlignment="1">
      <alignment wrapText="1"/>
    </xf>
    <xf numFmtId="0" fontId="23" fillId="0" borderId="0" xfId="1" applyFont="1" applyBorder="1" applyAlignment="1">
      <alignment wrapText="1"/>
    </xf>
    <xf numFmtId="0" fontId="24" fillId="0" borderId="0" xfId="0" applyFont="1"/>
    <xf numFmtId="0" fontId="1" fillId="0" borderId="0" xfId="0" applyFont="1"/>
    <xf numFmtId="0" fontId="25" fillId="0" borderId="0" xfId="1" applyFont="1" applyBorder="1" applyAlignment="1">
      <alignment vertical="top" wrapText="1"/>
    </xf>
    <xf numFmtId="0" fontId="25" fillId="0" borderId="0" xfId="1" applyFont="1" applyBorder="1" applyAlignment="1">
      <alignment wrapText="1"/>
    </xf>
    <xf numFmtId="0" fontId="25" fillId="0" borderId="0" xfId="1" applyFont="1" applyFill="1" applyBorder="1" applyAlignment="1">
      <alignment wrapText="1"/>
    </xf>
    <xf numFmtId="164" fontId="4" fillId="0" borderId="0" xfId="0" applyNumberFormat="1" applyFont="1"/>
    <xf numFmtId="0" fontId="26" fillId="0" borderId="0" xfId="1" applyFont="1" applyFill="1" applyBorder="1" applyAlignment="1">
      <alignment wrapText="1"/>
    </xf>
    <xf numFmtId="0" fontId="27" fillId="0" borderId="0" xfId="1" applyFont="1" applyBorder="1" applyAlignment="1">
      <alignment vertical="top" wrapText="1"/>
    </xf>
    <xf numFmtId="0" fontId="28" fillId="0" borderId="0" xfId="0" applyFont="1"/>
    <xf numFmtId="2" fontId="0" fillId="0" borderId="0" xfId="0" applyNumberFormat="1"/>
    <xf numFmtId="0" fontId="31" fillId="0" borderId="0" xfId="0" applyFont="1"/>
    <xf numFmtId="0" fontId="12" fillId="0" borderId="0" xfId="1" applyFont="1"/>
    <xf numFmtId="0" fontId="11" fillId="0" borderId="0" xfId="1" applyFont="1"/>
    <xf numFmtId="0" fontId="11" fillId="0" borderId="0" xfId="1" applyFont="1" applyFill="1" applyBorder="1" applyAlignment="1">
      <alignment wrapText="1"/>
    </xf>
    <xf numFmtId="0" fontId="11" fillId="0" borderId="0" xfId="1" applyFont="1" applyBorder="1" applyAlignment="1">
      <alignment wrapText="1"/>
    </xf>
    <xf numFmtId="0" fontId="11" fillId="0" borderId="0" xfId="1" applyFont="1" applyFill="1"/>
    <xf numFmtId="0" fontId="32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/>
      <c:barChart>
        <c:barDir val="bar"/>
        <c:grouping val="clustered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[1]Sayfa17!$C$4:$C$18</c:f>
              <c:strCache>
                <c:ptCount val="15"/>
                <c:pt idx="0">
                  <c:v>Fragilaria ulna </c:v>
                </c:pt>
                <c:pt idx="1">
                  <c:v>Cocconeis placentula</c:v>
                </c:pt>
                <c:pt idx="2">
                  <c:v>Cymbella tumida</c:v>
                </c:pt>
                <c:pt idx="3">
                  <c:v>Gomphonema acuminatum</c:v>
                </c:pt>
                <c:pt idx="4">
                  <c:v>Oscillatoria limosa</c:v>
                </c:pt>
                <c:pt idx="5">
                  <c:v>Diatoma vulgaris</c:v>
                </c:pt>
                <c:pt idx="6">
                  <c:v>Cosmarium botrytis</c:v>
                </c:pt>
                <c:pt idx="7">
                  <c:v>Melosira varians</c:v>
                </c:pt>
                <c:pt idx="8">
                  <c:v>Closterium lunula </c:v>
                </c:pt>
                <c:pt idx="9">
                  <c:v>Cymbella cystula</c:v>
                </c:pt>
                <c:pt idx="10">
                  <c:v>Oscillatoria tenuis</c:v>
                </c:pt>
                <c:pt idx="11">
                  <c:v>Mougeotia sp</c:v>
                </c:pt>
                <c:pt idx="12">
                  <c:v>Cymatopleura solea</c:v>
                </c:pt>
                <c:pt idx="13">
                  <c:v>Spirogyra sp.</c:v>
                </c:pt>
                <c:pt idx="14">
                  <c:v>Other</c:v>
                </c:pt>
              </c:strCache>
            </c:strRef>
          </c:cat>
          <c:val>
            <c:numRef>
              <c:f>[1]Sayfa17!$D$4:$D$18</c:f>
              <c:numCache>
                <c:formatCode>General</c:formatCode>
                <c:ptCount val="15"/>
                <c:pt idx="0">
                  <c:v>18.065936918379826</c:v>
                </c:pt>
                <c:pt idx="1">
                  <c:v>9.275918524897719</c:v>
                </c:pt>
                <c:pt idx="2">
                  <c:v>9.1599678076269448</c:v>
                </c:pt>
                <c:pt idx="3">
                  <c:v>7.8262458748202919</c:v>
                </c:pt>
                <c:pt idx="4">
                  <c:v>6.9876254687045707</c:v>
                </c:pt>
                <c:pt idx="5">
                  <c:v>4.5201138222334425</c:v>
                </c:pt>
                <c:pt idx="6">
                  <c:v>3.8297591434239764</c:v>
                </c:pt>
                <c:pt idx="7">
                  <c:v>3.6388732605040808</c:v>
                </c:pt>
                <c:pt idx="8">
                  <c:v>3.1914659528533136</c:v>
                </c:pt>
                <c:pt idx="9">
                  <c:v>3.1578044381365404</c:v>
                </c:pt>
                <c:pt idx="10">
                  <c:v>3.0280139042653169</c:v>
                </c:pt>
                <c:pt idx="11">
                  <c:v>2.7086725665674027</c:v>
                </c:pt>
                <c:pt idx="12">
                  <c:v>2.2031105902862635</c:v>
                </c:pt>
                <c:pt idx="13">
                  <c:v>2.0367849975456527</c:v>
                </c:pt>
                <c:pt idx="14">
                  <c:v>20.399999999999999</c:v>
                </c:pt>
              </c:numCache>
            </c:numRef>
          </c:val>
        </c:ser>
        <c:axId val="79888384"/>
        <c:axId val="79889920"/>
      </c:barChart>
      <c:catAx>
        <c:axId val="79888384"/>
        <c:scaling>
          <c:orientation val="minMax"/>
        </c:scaling>
        <c:axPos val="l"/>
        <c:tickLblPos val="nextTo"/>
        <c:txPr>
          <a:bodyPr/>
          <a:lstStyle/>
          <a:p>
            <a:pPr>
              <a:defRPr b="0" i="1" baseline="0"/>
            </a:pPr>
            <a:endParaRPr lang="tr-TR"/>
          </a:p>
        </c:txPr>
        <c:crossAx val="79889920"/>
        <c:crosses val="autoZero"/>
        <c:auto val="1"/>
        <c:lblAlgn val="ctr"/>
        <c:lblOffset val="100"/>
      </c:catAx>
      <c:valAx>
        <c:axId val="79889920"/>
        <c:scaling>
          <c:orientation val="minMax"/>
        </c:scaling>
        <c:axPos val="b"/>
        <c:majorGridlines>
          <c:spPr>
            <a:ln>
              <a:prstDash val="sysDot"/>
            </a:ln>
          </c:spPr>
        </c:majorGridlines>
        <c:numFmt formatCode="General" sourceLinked="1"/>
        <c:tickLblPos val="nextTo"/>
        <c:crossAx val="79888384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[1]Sayfa17!$F$4:$F$14</c:f>
              <c:strCache>
                <c:ptCount val="11"/>
                <c:pt idx="0">
                  <c:v>Euglena polymorpha</c:v>
                </c:pt>
                <c:pt idx="1">
                  <c:v>Fragilaria ulna</c:v>
                </c:pt>
                <c:pt idx="2">
                  <c:v>Oscillatoria limosa</c:v>
                </c:pt>
                <c:pt idx="3">
                  <c:v>Oscillatoria tenuis</c:v>
                </c:pt>
                <c:pt idx="4">
                  <c:v>Cymbella tumida </c:v>
                </c:pt>
                <c:pt idx="5">
                  <c:v>Anabaena affinis</c:v>
                </c:pt>
                <c:pt idx="6">
                  <c:v>Trachelomonas volvocina</c:v>
                </c:pt>
                <c:pt idx="7">
                  <c:v>Euglena acus</c:v>
                </c:pt>
                <c:pt idx="8">
                  <c:v>Cocconeis placentula </c:v>
                </c:pt>
                <c:pt idx="9">
                  <c:v>Amphora ovalis</c:v>
                </c:pt>
                <c:pt idx="10">
                  <c:v>Other</c:v>
                </c:pt>
              </c:strCache>
            </c:strRef>
          </c:cat>
          <c:val>
            <c:numRef>
              <c:f>[1]Sayfa17!$G$4:$G$14</c:f>
              <c:numCache>
                <c:formatCode>General</c:formatCode>
                <c:ptCount val="11"/>
                <c:pt idx="0">
                  <c:v>28.431140858468559</c:v>
                </c:pt>
                <c:pt idx="1">
                  <c:v>19.613477703772151</c:v>
                </c:pt>
                <c:pt idx="2">
                  <c:v>11.803269622950847</c:v>
                </c:pt>
                <c:pt idx="3">
                  <c:v>6.7277100335956677</c:v>
                </c:pt>
                <c:pt idx="4">
                  <c:v>3.8096326246037862</c:v>
                </c:pt>
                <c:pt idx="5">
                  <c:v>3.5296860105761416</c:v>
                </c:pt>
                <c:pt idx="6">
                  <c:v>3.2472030697277301</c:v>
                </c:pt>
                <c:pt idx="7">
                  <c:v>2.5793452727780131</c:v>
                </c:pt>
                <c:pt idx="8">
                  <c:v>2.1255425947725635</c:v>
                </c:pt>
                <c:pt idx="9">
                  <c:v>2.0378196023453943</c:v>
                </c:pt>
                <c:pt idx="10">
                  <c:v>16.100000000000001</c:v>
                </c:pt>
              </c:numCache>
            </c:numRef>
          </c:val>
        </c:ser>
        <c:gapWidth val="260"/>
        <c:axId val="79925632"/>
        <c:axId val="79927168"/>
      </c:barChart>
      <c:catAx>
        <c:axId val="79925632"/>
        <c:scaling>
          <c:orientation val="minMax"/>
        </c:scaling>
        <c:axPos val="l"/>
        <c:tickLblPos val="nextTo"/>
        <c:txPr>
          <a:bodyPr/>
          <a:lstStyle/>
          <a:p>
            <a:pPr>
              <a:defRPr b="0" i="1" baseline="0"/>
            </a:pPr>
            <a:endParaRPr lang="tr-TR"/>
          </a:p>
        </c:txPr>
        <c:crossAx val="79927168"/>
        <c:crosses val="autoZero"/>
        <c:auto val="1"/>
        <c:lblAlgn val="ctr"/>
        <c:lblOffset val="100"/>
      </c:catAx>
      <c:valAx>
        <c:axId val="79927168"/>
        <c:scaling>
          <c:orientation val="minMax"/>
        </c:scaling>
        <c:axPos val="b"/>
        <c:majorGridlines>
          <c:spPr>
            <a:ln>
              <a:prstDash val="sysDot"/>
            </a:ln>
          </c:spPr>
        </c:majorGridlines>
        <c:numFmt formatCode="General" sourceLinked="1"/>
        <c:tickLblPos val="nextTo"/>
        <c:crossAx val="79925632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/>
            </a:pPr>
            <a:r>
              <a:rPr lang="tr-TR"/>
              <a:t>Rural</a:t>
            </a:r>
            <a:r>
              <a:rPr lang="tr-TR" baseline="0"/>
              <a:t> Zone</a:t>
            </a:r>
            <a:endParaRPr lang="tr-TR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1505111111111112"/>
          <c:y val="3.5606565656565656E-2"/>
          <c:w val="0.86554611111111113"/>
          <c:h val="0.79902474747474761"/>
        </c:manualLayout>
      </c:layout>
      <c:barChart>
        <c:barDir val="col"/>
        <c:grouping val="stacked"/>
        <c:ser>
          <c:idx val="0"/>
          <c:order val="0"/>
          <c:tx>
            <c:strRef>
              <c:f>[1]Sayfa12!$C$3</c:f>
              <c:strCache>
                <c:ptCount val="1"/>
                <c:pt idx="0">
                  <c:v>Bacillariophyta</c:v>
                </c:pt>
              </c:strCache>
            </c:strRef>
          </c:tx>
          <c:cat>
            <c:strRef>
              <c:f>[1]Sayfa12!$B$4:$B$15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Now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[1]Sayfa12!$C$4:$C$15</c:f>
              <c:numCache>
                <c:formatCode>General</c:formatCode>
                <c:ptCount val="12"/>
                <c:pt idx="0">
                  <c:v>218.5</c:v>
                </c:pt>
                <c:pt idx="1">
                  <c:v>157.81866666666667</c:v>
                </c:pt>
                <c:pt idx="2">
                  <c:v>106.71999999999998</c:v>
                </c:pt>
                <c:pt idx="3">
                  <c:v>95.553583333333336</c:v>
                </c:pt>
                <c:pt idx="4">
                  <c:v>72.517166666666668</c:v>
                </c:pt>
                <c:pt idx="5">
                  <c:v>59.866666666666667</c:v>
                </c:pt>
                <c:pt idx="6">
                  <c:v>68.184333333333328</c:v>
                </c:pt>
                <c:pt idx="7">
                  <c:v>110.31716666666667</c:v>
                </c:pt>
                <c:pt idx="8">
                  <c:v>161.43416666666667</c:v>
                </c:pt>
                <c:pt idx="9">
                  <c:v>173.06716666666668</c:v>
                </c:pt>
                <c:pt idx="10">
                  <c:v>229.6</c:v>
                </c:pt>
                <c:pt idx="11">
                  <c:v>176.8</c:v>
                </c:pt>
              </c:numCache>
            </c:numRef>
          </c:val>
        </c:ser>
        <c:ser>
          <c:idx val="1"/>
          <c:order val="1"/>
          <c:tx>
            <c:strRef>
              <c:f>[1]Sayfa12!$D$3</c:f>
              <c:strCache>
                <c:ptCount val="1"/>
                <c:pt idx="0">
                  <c:v>Cyanophyta</c:v>
                </c:pt>
              </c:strCache>
            </c:strRef>
          </c:tx>
          <c:spPr>
            <a:solidFill>
              <a:srgbClr val="CC0000"/>
            </a:solidFill>
          </c:spPr>
          <c:cat>
            <c:strRef>
              <c:f>[1]Sayfa12!$B$4:$B$15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Now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[1]Sayfa12!$D$4:$D$15</c:f>
              <c:numCache>
                <c:formatCode>General</c:formatCode>
                <c:ptCount val="12"/>
                <c:pt idx="0">
                  <c:v>46.066666666666663</c:v>
                </c:pt>
                <c:pt idx="1">
                  <c:v>40.785000000000004</c:v>
                </c:pt>
                <c:pt idx="2">
                  <c:v>26.458533333333335</c:v>
                </c:pt>
                <c:pt idx="3">
                  <c:v>17.686</c:v>
                </c:pt>
                <c:pt idx="4">
                  <c:v>8.4666666666666668</c:v>
                </c:pt>
                <c:pt idx="5">
                  <c:v>15.342166666666666</c:v>
                </c:pt>
                <c:pt idx="6">
                  <c:v>3.2752499999999998</c:v>
                </c:pt>
                <c:pt idx="7">
                  <c:v>9.3383333333333329</c:v>
                </c:pt>
                <c:pt idx="8">
                  <c:v>4.5776666666666666</c:v>
                </c:pt>
                <c:pt idx="9">
                  <c:v>12.209949999999999</c:v>
                </c:pt>
                <c:pt idx="10">
                  <c:v>22.666666666666668</c:v>
                </c:pt>
                <c:pt idx="11">
                  <c:v>32.6</c:v>
                </c:pt>
              </c:numCache>
            </c:numRef>
          </c:val>
        </c:ser>
        <c:ser>
          <c:idx val="2"/>
          <c:order val="2"/>
          <c:tx>
            <c:strRef>
              <c:f>[1]Sayfa12!$E$3</c:f>
              <c:strCache>
                <c:ptCount val="1"/>
                <c:pt idx="0">
                  <c:v>Euglenophyta</c:v>
                </c:pt>
              </c:strCache>
            </c:strRef>
          </c:tx>
          <c:cat>
            <c:strRef>
              <c:f>[1]Sayfa12!$B$4:$B$15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Now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[1]Sayfa12!$E$4:$E$15</c:f>
              <c:numCache>
                <c:formatCode>General</c:formatCode>
                <c:ptCount val="12"/>
                <c:pt idx="0">
                  <c:v>8.5333733333333335</c:v>
                </c:pt>
                <c:pt idx="1">
                  <c:v>4.5562066666666672</c:v>
                </c:pt>
                <c:pt idx="2">
                  <c:v>3.2988333333333331</c:v>
                </c:pt>
                <c:pt idx="3">
                  <c:v>4.8298333333333332</c:v>
                </c:pt>
                <c:pt idx="4">
                  <c:v>3.6875666666666667</c:v>
                </c:pt>
                <c:pt idx="5">
                  <c:v>2.8558833333333333</c:v>
                </c:pt>
                <c:pt idx="6">
                  <c:v>2.2718666666666665</c:v>
                </c:pt>
                <c:pt idx="7">
                  <c:v>4.1145333333333332</c:v>
                </c:pt>
                <c:pt idx="8">
                  <c:v>7.0027166666666671</c:v>
                </c:pt>
                <c:pt idx="9">
                  <c:v>7.7040000000000006</c:v>
                </c:pt>
                <c:pt idx="10">
                  <c:v>3.5583333333333336</c:v>
                </c:pt>
                <c:pt idx="11">
                  <c:v>6.8113333333333337</c:v>
                </c:pt>
              </c:numCache>
            </c:numRef>
          </c:val>
        </c:ser>
        <c:ser>
          <c:idx val="3"/>
          <c:order val="3"/>
          <c:tx>
            <c:strRef>
              <c:f>[1]Sayfa12!$F$3</c:f>
              <c:strCache>
                <c:ptCount val="1"/>
                <c:pt idx="0">
                  <c:v>Charophyta</c:v>
                </c:pt>
              </c:strCache>
            </c:strRef>
          </c:tx>
          <c:cat>
            <c:strRef>
              <c:f>[1]Sayfa12!$B$4:$B$15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Now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[1]Sayfa12!$F$4:$F$15</c:f>
              <c:numCache>
                <c:formatCode>General</c:formatCode>
                <c:ptCount val="12"/>
                <c:pt idx="0">
                  <c:v>31.033333333333331</c:v>
                </c:pt>
                <c:pt idx="1">
                  <c:v>19.166666666666668</c:v>
                </c:pt>
                <c:pt idx="2">
                  <c:v>17.991666666666667</c:v>
                </c:pt>
                <c:pt idx="3">
                  <c:v>7.8425333333333329</c:v>
                </c:pt>
                <c:pt idx="4">
                  <c:v>5.2791666666666659</c:v>
                </c:pt>
                <c:pt idx="5">
                  <c:v>5.7223333333333324</c:v>
                </c:pt>
                <c:pt idx="6">
                  <c:v>10.247333333333334</c:v>
                </c:pt>
                <c:pt idx="7">
                  <c:v>12.584000000000001</c:v>
                </c:pt>
                <c:pt idx="8">
                  <c:v>28.470566666666667</c:v>
                </c:pt>
                <c:pt idx="9">
                  <c:v>38.855766666666668</c:v>
                </c:pt>
                <c:pt idx="10">
                  <c:v>50.900500000000001</c:v>
                </c:pt>
                <c:pt idx="11">
                  <c:v>42.4</c:v>
                </c:pt>
              </c:numCache>
            </c:numRef>
          </c:val>
        </c:ser>
        <c:ser>
          <c:idx val="4"/>
          <c:order val="4"/>
          <c:tx>
            <c:strRef>
              <c:f>[1]Sayfa12!$G$3</c:f>
              <c:strCache>
                <c:ptCount val="1"/>
                <c:pt idx="0">
                  <c:v>Chlorophyta</c:v>
                </c:pt>
              </c:strCache>
            </c:strRef>
          </c:tx>
          <c:spPr>
            <a:solidFill>
              <a:schemeClr val="accent6"/>
            </a:solidFill>
          </c:spPr>
          <c:cat>
            <c:strRef>
              <c:f>[1]Sayfa12!$B$4:$B$15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Now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[1]Sayfa12!$G$4:$G$15</c:f>
              <c:numCache>
                <c:formatCode>General</c:formatCode>
                <c:ptCount val="12"/>
                <c:pt idx="0">
                  <c:v>10.407796666666666</c:v>
                </c:pt>
                <c:pt idx="1">
                  <c:v>6.4585833333333333</c:v>
                </c:pt>
                <c:pt idx="2">
                  <c:v>5.3753166666666665</c:v>
                </c:pt>
                <c:pt idx="3">
                  <c:v>1.4459333333333333</c:v>
                </c:pt>
                <c:pt idx="4">
                  <c:v>1.0261666666666667</c:v>
                </c:pt>
                <c:pt idx="5">
                  <c:v>0.54716666666666669</c:v>
                </c:pt>
                <c:pt idx="6">
                  <c:v>1.3931666666666667</c:v>
                </c:pt>
                <c:pt idx="7">
                  <c:v>2.1957</c:v>
                </c:pt>
                <c:pt idx="8">
                  <c:v>3.1408500000000004</c:v>
                </c:pt>
                <c:pt idx="9">
                  <c:v>6.9167333333333332</c:v>
                </c:pt>
                <c:pt idx="10">
                  <c:v>11.650233333333334</c:v>
                </c:pt>
                <c:pt idx="11">
                  <c:v>11.053433333333333</c:v>
                </c:pt>
              </c:numCache>
            </c:numRef>
          </c:val>
        </c:ser>
        <c:overlap val="100"/>
        <c:axId val="80994304"/>
        <c:axId val="80996224"/>
      </c:barChart>
      <c:lineChart>
        <c:grouping val="standard"/>
        <c:ser>
          <c:idx val="5"/>
          <c:order val="5"/>
          <c:tx>
            <c:strRef>
              <c:f>[1]Sayfa12!$H$3</c:f>
              <c:strCache>
                <c:ptCount val="1"/>
                <c:pt idx="0">
                  <c:v>Chl-a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strRef>
              <c:f>[1]Sayfa12!$B$4:$B$15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Now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[1]Sayfa12!$H$4:$H$15</c:f>
              <c:numCache>
                <c:formatCode>General</c:formatCode>
                <c:ptCount val="12"/>
                <c:pt idx="0">
                  <c:v>347</c:v>
                </c:pt>
                <c:pt idx="1">
                  <c:v>288</c:v>
                </c:pt>
                <c:pt idx="2">
                  <c:v>167</c:v>
                </c:pt>
                <c:pt idx="3">
                  <c:v>63</c:v>
                </c:pt>
                <c:pt idx="4">
                  <c:v>71.333333333333329</c:v>
                </c:pt>
                <c:pt idx="5">
                  <c:v>48.333333333333336</c:v>
                </c:pt>
                <c:pt idx="6">
                  <c:v>68</c:v>
                </c:pt>
                <c:pt idx="7">
                  <c:v>158</c:v>
                </c:pt>
                <c:pt idx="8">
                  <c:v>162</c:v>
                </c:pt>
                <c:pt idx="9">
                  <c:v>261</c:v>
                </c:pt>
                <c:pt idx="10">
                  <c:v>277</c:v>
                </c:pt>
                <c:pt idx="11">
                  <c:v>328</c:v>
                </c:pt>
              </c:numCache>
            </c:numRef>
          </c:val>
        </c:ser>
        <c:marker val="1"/>
        <c:axId val="80994304"/>
        <c:axId val="80996224"/>
      </c:lineChart>
      <c:catAx>
        <c:axId val="80994304"/>
        <c:scaling>
          <c:orientation val="minMax"/>
        </c:scaling>
        <c:axPos val="b"/>
        <c:tickLblPos val="nextTo"/>
        <c:crossAx val="80996224"/>
        <c:crosses val="autoZero"/>
        <c:auto val="1"/>
        <c:lblAlgn val="ctr"/>
        <c:lblOffset val="100"/>
      </c:catAx>
      <c:valAx>
        <c:axId val="80996224"/>
        <c:scaling>
          <c:orientation val="minMax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tr-TR" sz="2400"/>
                  <a:t>A</a:t>
                </a:r>
              </a:p>
            </c:rich>
          </c:tx>
          <c:layout>
            <c:manualLayout>
              <c:xMode val="edge"/>
              <c:yMode val="edge"/>
              <c:x val="0"/>
              <c:y val="0.39795681818181905"/>
            </c:manualLayout>
          </c:layout>
        </c:title>
        <c:numFmt formatCode="General" sourceLinked="1"/>
        <c:tickLblPos val="nextTo"/>
        <c:crossAx val="80994304"/>
        <c:crosses val="autoZero"/>
        <c:crossBetween val="between"/>
      </c:valAx>
    </c:plotArea>
    <c:legend>
      <c:legendPos val="b"/>
      <c:layout/>
    </c:legend>
    <c:plotVisOnly val="1"/>
    <c:dispBlanksAs val="gap"/>
  </c:chart>
  <c:spPr>
    <a:ln>
      <a:noFill/>
    </a:ln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/>
            </a:pPr>
            <a:r>
              <a:rPr lang="tr-TR"/>
              <a:t>Urban Zone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2034277777777778"/>
          <c:y val="3.5606565656565656E-2"/>
          <c:w val="0.86025444444444465"/>
          <c:h val="0.78298939393939393"/>
        </c:manualLayout>
      </c:layout>
      <c:barChart>
        <c:barDir val="col"/>
        <c:grouping val="stacked"/>
        <c:ser>
          <c:idx val="0"/>
          <c:order val="0"/>
          <c:tx>
            <c:strRef>
              <c:f>[1]Sayfa12!$N$3</c:f>
              <c:strCache>
                <c:ptCount val="1"/>
                <c:pt idx="0">
                  <c:v>Bacillariophyta</c:v>
                </c:pt>
              </c:strCache>
            </c:strRef>
          </c:tx>
          <c:cat>
            <c:strRef>
              <c:f>[1]Sayfa12!$M$4:$M$15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Now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[1]Sayfa12!$N$4:$N$15</c:f>
              <c:numCache>
                <c:formatCode>General</c:formatCode>
                <c:ptCount val="12"/>
                <c:pt idx="0">
                  <c:v>103.7</c:v>
                </c:pt>
                <c:pt idx="1">
                  <c:v>76.150166666666664</c:v>
                </c:pt>
                <c:pt idx="2">
                  <c:v>56.269166666666671</c:v>
                </c:pt>
                <c:pt idx="3">
                  <c:v>39.133500000000005</c:v>
                </c:pt>
                <c:pt idx="4">
                  <c:v>40.666666666666664</c:v>
                </c:pt>
                <c:pt idx="5">
                  <c:v>24.566666666666666</c:v>
                </c:pt>
                <c:pt idx="6">
                  <c:v>19.133833333333332</c:v>
                </c:pt>
                <c:pt idx="7">
                  <c:v>23.033333333333331</c:v>
                </c:pt>
                <c:pt idx="8">
                  <c:v>38.833333333333336</c:v>
                </c:pt>
                <c:pt idx="9">
                  <c:v>81.35008333333333</c:v>
                </c:pt>
                <c:pt idx="10">
                  <c:v>143.06708333333333</c:v>
                </c:pt>
                <c:pt idx="11">
                  <c:v>152.48888333333335</c:v>
                </c:pt>
              </c:numCache>
            </c:numRef>
          </c:val>
        </c:ser>
        <c:ser>
          <c:idx val="1"/>
          <c:order val="1"/>
          <c:tx>
            <c:strRef>
              <c:f>[1]Sayfa12!$O$3</c:f>
              <c:strCache>
                <c:ptCount val="1"/>
                <c:pt idx="0">
                  <c:v>Cyanophyta</c:v>
                </c:pt>
              </c:strCache>
            </c:strRef>
          </c:tx>
          <c:spPr>
            <a:solidFill>
              <a:srgbClr val="CC0000"/>
            </a:solidFill>
          </c:spPr>
          <c:cat>
            <c:strRef>
              <c:f>[1]Sayfa12!$M$4:$M$15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Now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[1]Sayfa12!$O$4:$O$15</c:f>
              <c:numCache>
                <c:formatCode>General</c:formatCode>
                <c:ptCount val="12"/>
                <c:pt idx="0">
                  <c:v>70.587383333333335</c:v>
                </c:pt>
                <c:pt idx="1">
                  <c:v>54.391916666666667</c:v>
                </c:pt>
                <c:pt idx="2">
                  <c:v>35.067</c:v>
                </c:pt>
                <c:pt idx="3">
                  <c:v>19.788500000000003</c:v>
                </c:pt>
                <c:pt idx="4">
                  <c:v>60.685750000000006</c:v>
                </c:pt>
                <c:pt idx="5">
                  <c:v>38.176783333333333</c:v>
                </c:pt>
                <c:pt idx="6">
                  <c:v>36.29013333333333</c:v>
                </c:pt>
                <c:pt idx="7">
                  <c:v>34.811733333333336</c:v>
                </c:pt>
                <c:pt idx="8">
                  <c:v>45.183399999999999</c:v>
                </c:pt>
                <c:pt idx="9">
                  <c:v>60.216833333333334</c:v>
                </c:pt>
                <c:pt idx="10">
                  <c:v>32.751916666666666</c:v>
                </c:pt>
                <c:pt idx="11">
                  <c:v>41.307000000000002</c:v>
                </c:pt>
              </c:numCache>
            </c:numRef>
          </c:val>
        </c:ser>
        <c:ser>
          <c:idx val="2"/>
          <c:order val="2"/>
          <c:tx>
            <c:strRef>
              <c:f>[1]Sayfa12!$P$3</c:f>
              <c:strCache>
                <c:ptCount val="1"/>
                <c:pt idx="0">
                  <c:v>Euglenophyta</c:v>
                </c:pt>
              </c:strCache>
            </c:strRef>
          </c:tx>
          <c:cat>
            <c:strRef>
              <c:f>[1]Sayfa12!$M$4:$M$15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Now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[1]Sayfa12!$P$4:$P$15</c:f>
              <c:numCache>
                <c:formatCode>General</c:formatCode>
                <c:ptCount val="12"/>
                <c:pt idx="0">
                  <c:v>128.19999999999999</c:v>
                </c:pt>
                <c:pt idx="1">
                  <c:v>105.68416666666667</c:v>
                </c:pt>
                <c:pt idx="2">
                  <c:v>75.567666666666668</c:v>
                </c:pt>
                <c:pt idx="3">
                  <c:v>53.450049999999997</c:v>
                </c:pt>
                <c:pt idx="4">
                  <c:v>33.210383333333333</c:v>
                </c:pt>
                <c:pt idx="5">
                  <c:v>24.560233333333333</c:v>
                </c:pt>
                <c:pt idx="6">
                  <c:v>18.510166666666667</c:v>
                </c:pt>
                <c:pt idx="7">
                  <c:v>18.420283333333334</c:v>
                </c:pt>
                <c:pt idx="8">
                  <c:v>40.85008333333333</c:v>
                </c:pt>
                <c:pt idx="9">
                  <c:v>61.916800000000002</c:v>
                </c:pt>
                <c:pt idx="10">
                  <c:v>97.116749999999982</c:v>
                </c:pt>
                <c:pt idx="11">
                  <c:v>117.26716666666668</c:v>
                </c:pt>
              </c:numCache>
            </c:numRef>
          </c:val>
        </c:ser>
        <c:ser>
          <c:idx val="3"/>
          <c:order val="3"/>
          <c:tx>
            <c:strRef>
              <c:f>[1]Sayfa12!$Q$3</c:f>
              <c:strCache>
                <c:ptCount val="1"/>
                <c:pt idx="0">
                  <c:v>Charophyta</c:v>
                </c:pt>
              </c:strCache>
            </c:strRef>
          </c:tx>
          <c:cat>
            <c:strRef>
              <c:f>[1]Sayfa12!$M$4:$M$15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Now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[1]Sayfa12!$Q$4:$Q$15</c:f>
              <c:numCache>
                <c:formatCode>General</c:formatCode>
                <c:ptCount val="12"/>
                <c:pt idx="0">
                  <c:v>4.2360300000000004</c:v>
                </c:pt>
                <c:pt idx="1">
                  <c:v>3.4085000000000001</c:v>
                </c:pt>
                <c:pt idx="2">
                  <c:v>2.476</c:v>
                </c:pt>
                <c:pt idx="3">
                  <c:v>2.9755833333333341</c:v>
                </c:pt>
                <c:pt idx="4">
                  <c:v>1.2408333333333335</c:v>
                </c:pt>
                <c:pt idx="5">
                  <c:v>0.64233333333333331</c:v>
                </c:pt>
                <c:pt idx="6">
                  <c:v>1.7263333333333335</c:v>
                </c:pt>
                <c:pt idx="7">
                  <c:v>2.6004999999999998</c:v>
                </c:pt>
                <c:pt idx="8">
                  <c:v>3.9545000000000008</c:v>
                </c:pt>
                <c:pt idx="9">
                  <c:v>5.0688333333333331</c:v>
                </c:pt>
                <c:pt idx="10">
                  <c:v>3.5542499999999997</c:v>
                </c:pt>
                <c:pt idx="11">
                  <c:v>5.6475</c:v>
                </c:pt>
              </c:numCache>
            </c:numRef>
          </c:val>
        </c:ser>
        <c:ser>
          <c:idx val="4"/>
          <c:order val="4"/>
          <c:tx>
            <c:strRef>
              <c:f>[1]Sayfa12!$R$3</c:f>
              <c:strCache>
                <c:ptCount val="1"/>
                <c:pt idx="0">
                  <c:v>Chlorophyta</c:v>
                </c:pt>
              </c:strCache>
            </c:strRef>
          </c:tx>
          <c:spPr>
            <a:solidFill>
              <a:srgbClr val="F79646"/>
            </a:solidFill>
          </c:spPr>
          <c:cat>
            <c:strRef>
              <c:f>[1]Sayfa12!$M$4:$M$15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Now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[1]Sayfa12!$R$4:$R$15</c:f>
              <c:numCache>
                <c:formatCode>General</c:formatCode>
                <c:ptCount val="12"/>
                <c:pt idx="0">
                  <c:v>1.6840599999999999</c:v>
                </c:pt>
                <c:pt idx="1">
                  <c:v>0.78500000000000003</c:v>
                </c:pt>
                <c:pt idx="2">
                  <c:v>0.71850000000000003</c:v>
                </c:pt>
                <c:pt idx="3">
                  <c:v>0.82074999999999998</c:v>
                </c:pt>
                <c:pt idx="4">
                  <c:v>1.075</c:v>
                </c:pt>
                <c:pt idx="5">
                  <c:v>0.8676666666666667</c:v>
                </c:pt>
                <c:pt idx="6">
                  <c:v>1.8623666666666667</c:v>
                </c:pt>
                <c:pt idx="7">
                  <c:v>1.46075</c:v>
                </c:pt>
                <c:pt idx="8">
                  <c:v>3.0329999999999999</c:v>
                </c:pt>
                <c:pt idx="9">
                  <c:v>2.5705666666666667</c:v>
                </c:pt>
                <c:pt idx="10">
                  <c:v>2.2451666666666665</c:v>
                </c:pt>
                <c:pt idx="11">
                  <c:v>2.3235500000000004</c:v>
                </c:pt>
              </c:numCache>
            </c:numRef>
          </c:val>
        </c:ser>
        <c:overlap val="100"/>
        <c:axId val="81385728"/>
        <c:axId val="81392000"/>
      </c:barChart>
      <c:lineChart>
        <c:grouping val="standard"/>
        <c:ser>
          <c:idx val="5"/>
          <c:order val="5"/>
          <c:tx>
            <c:strRef>
              <c:f>[1]Sayfa12!$S$3</c:f>
              <c:strCache>
                <c:ptCount val="1"/>
                <c:pt idx="0">
                  <c:v>Chl-a</c:v>
                </c:pt>
              </c:strCache>
            </c:strRef>
          </c:tx>
          <c:spPr>
            <a:ln>
              <a:solidFill>
                <a:sysClr val="window" lastClr="FFFFFF">
                  <a:lumMod val="50000"/>
                </a:sysClr>
              </a:solidFill>
            </a:ln>
          </c:spPr>
          <c:marker>
            <c:spPr>
              <a:solidFill>
                <a:sysClr val="window" lastClr="FFFFFF">
                  <a:lumMod val="50000"/>
                </a:sysClr>
              </a:solidFill>
              <a:ln>
                <a:solidFill>
                  <a:sysClr val="window" lastClr="FFFFFF">
                    <a:lumMod val="50000"/>
                  </a:sysClr>
                </a:solidFill>
              </a:ln>
            </c:spPr>
          </c:marker>
          <c:cat>
            <c:strRef>
              <c:f>[1]Sayfa12!$M$4:$M$15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Now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[1]Sayfa12!$S$4:$S$15</c:f>
              <c:numCache>
                <c:formatCode>General</c:formatCode>
                <c:ptCount val="12"/>
                <c:pt idx="0">
                  <c:v>308</c:v>
                </c:pt>
                <c:pt idx="1">
                  <c:v>264</c:v>
                </c:pt>
                <c:pt idx="2">
                  <c:v>104</c:v>
                </c:pt>
                <c:pt idx="3">
                  <c:v>89</c:v>
                </c:pt>
                <c:pt idx="4">
                  <c:v>54</c:v>
                </c:pt>
                <c:pt idx="5">
                  <c:v>25</c:v>
                </c:pt>
                <c:pt idx="6">
                  <c:v>35.666666666666664</c:v>
                </c:pt>
                <c:pt idx="7">
                  <c:v>40.666666666666664</c:v>
                </c:pt>
                <c:pt idx="8">
                  <c:v>83.666666666666671</c:v>
                </c:pt>
                <c:pt idx="9">
                  <c:v>163</c:v>
                </c:pt>
                <c:pt idx="10">
                  <c:v>172.66666666666666</c:v>
                </c:pt>
                <c:pt idx="11">
                  <c:v>232</c:v>
                </c:pt>
              </c:numCache>
            </c:numRef>
          </c:val>
        </c:ser>
        <c:marker val="1"/>
        <c:axId val="81385728"/>
        <c:axId val="81392000"/>
      </c:lineChart>
      <c:catAx>
        <c:axId val="81385728"/>
        <c:scaling>
          <c:orientation val="minMax"/>
        </c:scaling>
        <c:axPos val="b"/>
        <c:tickLblPos val="nextTo"/>
        <c:crossAx val="81392000"/>
        <c:crosses val="autoZero"/>
        <c:auto val="1"/>
        <c:lblAlgn val="ctr"/>
        <c:lblOffset val="100"/>
      </c:catAx>
      <c:valAx>
        <c:axId val="81392000"/>
        <c:scaling>
          <c:orientation val="minMax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tr-TR" sz="2400"/>
                  <a:t>B</a:t>
                </a:r>
              </a:p>
            </c:rich>
          </c:tx>
          <c:layout>
            <c:manualLayout>
              <c:xMode val="edge"/>
              <c:yMode val="edge"/>
              <c:x val="8.8194444444444735E-3"/>
              <c:y val="0.38192146464646554"/>
            </c:manualLayout>
          </c:layout>
        </c:title>
        <c:numFmt formatCode="General" sourceLinked="1"/>
        <c:tickLblPos val="nextTo"/>
        <c:crossAx val="81385728"/>
        <c:crosses val="autoZero"/>
        <c:crossBetween val="between"/>
      </c:valAx>
    </c:plotArea>
    <c:legend>
      <c:legendPos val="b"/>
      <c:layout/>
    </c:legend>
    <c:plotVisOnly val="1"/>
    <c:dispBlanksAs val="gap"/>
  </c:chart>
  <c:spPr>
    <a:ln>
      <a:noFill/>
    </a:ln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/>
            </a:pPr>
            <a:r>
              <a:rPr lang="en-US"/>
              <a:t>Rura</a:t>
            </a:r>
            <a:r>
              <a:rPr lang="tr-TR"/>
              <a:t>l Zone</a:t>
            </a:r>
            <a:endParaRPr lang="en-US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1064385964912264"/>
          <c:y val="3.9167222222222221E-2"/>
          <c:w val="0.82824970760233962"/>
          <c:h val="0.76128833333333445"/>
        </c:manualLayout>
      </c:layout>
      <c:lineChart>
        <c:grouping val="standard"/>
        <c:ser>
          <c:idx val="0"/>
          <c:order val="0"/>
          <c:tx>
            <c:strRef>
              <c:f>'[1]tür çeşitliliği shanon '!$C$14</c:f>
              <c:strCache>
                <c:ptCount val="1"/>
                <c:pt idx="0">
                  <c:v>Species Number</c:v>
                </c:pt>
              </c:strCache>
            </c:strRef>
          </c:tx>
          <c:cat>
            <c:strRef>
              <c:f>'[1]tür çeşitliliği shanon '!$B$15:$B$26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Now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'[1]tür çeşitliliği shanon '!$C$15:$C$26</c:f>
              <c:numCache>
                <c:formatCode>General</c:formatCode>
                <c:ptCount val="12"/>
                <c:pt idx="0">
                  <c:v>42</c:v>
                </c:pt>
                <c:pt idx="1">
                  <c:v>36</c:v>
                </c:pt>
                <c:pt idx="2">
                  <c:v>28</c:v>
                </c:pt>
                <c:pt idx="3">
                  <c:v>14</c:v>
                </c:pt>
                <c:pt idx="4">
                  <c:v>19</c:v>
                </c:pt>
                <c:pt idx="5">
                  <c:v>18</c:v>
                </c:pt>
                <c:pt idx="6">
                  <c:v>26</c:v>
                </c:pt>
                <c:pt idx="7">
                  <c:v>23</c:v>
                </c:pt>
                <c:pt idx="8">
                  <c:v>30</c:v>
                </c:pt>
                <c:pt idx="9">
                  <c:v>40</c:v>
                </c:pt>
                <c:pt idx="10">
                  <c:v>33</c:v>
                </c:pt>
                <c:pt idx="11">
                  <c:v>36</c:v>
                </c:pt>
              </c:numCache>
            </c:numRef>
          </c:val>
        </c:ser>
        <c:ser>
          <c:idx val="2"/>
          <c:order val="2"/>
          <c:tx>
            <c:strRef>
              <c:f>'[1]tür çeşitliliği shanon '!$E$14</c:f>
              <c:strCache>
                <c:ptCount val="1"/>
                <c:pt idx="0">
                  <c:v>Species density</c:v>
                </c:pt>
              </c:strCache>
            </c:strRef>
          </c:tx>
          <c:cat>
            <c:strRef>
              <c:f>'[1]tür çeşitliliği shanon '!$B$15:$B$26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Now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'[1]tür çeşitliliği shanon '!$E$15:$E$26</c:f>
              <c:numCache>
                <c:formatCode>General</c:formatCode>
                <c:ptCount val="12"/>
                <c:pt idx="0">
                  <c:v>27.573333333333302</c:v>
                </c:pt>
                <c:pt idx="1">
                  <c:v>23.5</c:v>
                </c:pt>
                <c:pt idx="2">
                  <c:v>18.899999999999999</c:v>
                </c:pt>
                <c:pt idx="3">
                  <c:v>9.8883333333333336</c:v>
                </c:pt>
                <c:pt idx="4">
                  <c:v>6.5116666666666676</c:v>
                </c:pt>
                <c:pt idx="5">
                  <c:v>6.3</c:v>
                </c:pt>
                <c:pt idx="6">
                  <c:v>6.9083333333333332</c:v>
                </c:pt>
                <c:pt idx="7">
                  <c:v>12.5</c:v>
                </c:pt>
                <c:pt idx="8">
                  <c:v>14.2</c:v>
                </c:pt>
                <c:pt idx="9">
                  <c:v>20.47</c:v>
                </c:pt>
                <c:pt idx="10">
                  <c:v>27.735000000000003</c:v>
                </c:pt>
                <c:pt idx="11">
                  <c:v>27.881333333333334</c:v>
                </c:pt>
              </c:numCache>
            </c:numRef>
          </c:val>
        </c:ser>
        <c:marker val="1"/>
        <c:axId val="81431936"/>
        <c:axId val="81433728"/>
      </c:lineChart>
      <c:lineChart>
        <c:grouping val="standard"/>
        <c:ser>
          <c:idx val="1"/>
          <c:order val="1"/>
          <c:tx>
            <c:strRef>
              <c:f>'[1]tür çeşitliliği shanon '!$D$14</c:f>
              <c:strCache>
                <c:ptCount val="1"/>
                <c:pt idx="0">
                  <c:v>Shannon Diversity</c:v>
                </c:pt>
              </c:strCache>
            </c:strRef>
          </c:tx>
          <c:cat>
            <c:strRef>
              <c:f>'[1]tür çeşitliliği shanon '!$B$15:$B$26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Now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'[1]tür çeşitliliği shanon '!$D$15:$D$26</c:f>
              <c:numCache>
                <c:formatCode>General</c:formatCode>
                <c:ptCount val="12"/>
                <c:pt idx="0">
                  <c:v>3.9</c:v>
                </c:pt>
                <c:pt idx="1">
                  <c:v>3.1</c:v>
                </c:pt>
                <c:pt idx="2">
                  <c:v>2.5</c:v>
                </c:pt>
                <c:pt idx="3">
                  <c:v>2.1</c:v>
                </c:pt>
                <c:pt idx="4">
                  <c:v>2.2000000000000002</c:v>
                </c:pt>
                <c:pt idx="5">
                  <c:v>2.2000000000000002</c:v>
                </c:pt>
                <c:pt idx="6">
                  <c:v>2.4</c:v>
                </c:pt>
                <c:pt idx="7">
                  <c:v>2.4</c:v>
                </c:pt>
                <c:pt idx="8">
                  <c:v>2.9</c:v>
                </c:pt>
                <c:pt idx="9">
                  <c:v>3.7</c:v>
                </c:pt>
                <c:pt idx="10">
                  <c:v>3.2</c:v>
                </c:pt>
                <c:pt idx="11">
                  <c:v>3.4</c:v>
                </c:pt>
              </c:numCache>
            </c:numRef>
          </c:val>
        </c:ser>
        <c:marker val="1"/>
        <c:axId val="81437440"/>
        <c:axId val="81435648"/>
      </c:lineChart>
      <c:catAx>
        <c:axId val="81431936"/>
        <c:scaling>
          <c:orientation val="minMax"/>
        </c:scaling>
        <c:axPos val="b"/>
        <c:tickLblPos val="nextTo"/>
        <c:crossAx val="81433728"/>
        <c:crosses val="autoZero"/>
        <c:auto val="1"/>
        <c:lblAlgn val="ctr"/>
        <c:lblOffset val="100"/>
      </c:catAx>
      <c:valAx>
        <c:axId val="81433728"/>
        <c:scaling>
          <c:orientation val="minMax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wordArtVert"/>
              <a:lstStyle/>
              <a:p>
                <a:pPr>
                  <a:defRPr sz="2400"/>
                </a:pPr>
                <a:r>
                  <a:rPr lang="tr-TR" sz="2400"/>
                  <a:t>A</a:t>
                </a:r>
              </a:p>
            </c:rich>
          </c:tx>
          <c:layout>
            <c:manualLayout>
              <c:xMode val="edge"/>
              <c:yMode val="edge"/>
              <c:x val="5.5701754385964908E-3"/>
              <c:y val="0.3489472222222223"/>
            </c:manualLayout>
          </c:layout>
        </c:title>
        <c:numFmt formatCode="General" sourceLinked="1"/>
        <c:tickLblPos val="nextTo"/>
        <c:crossAx val="81431936"/>
        <c:crosses val="autoZero"/>
        <c:crossBetween val="between"/>
      </c:valAx>
      <c:valAx>
        <c:axId val="81435648"/>
        <c:scaling>
          <c:orientation val="minMax"/>
        </c:scaling>
        <c:axPos val="r"/>
        <c:numFmt formatCode="General" sourceLinked="1"/>
        <c:tickLblPos val="nextTo"/>
        <c:crossAx val="81437440"/>
        <c:crosses val="max"/>
        <c:crossBetween val="between"/>
      </c:valAx>
      <c:catAx>
        <c:axId val="81437440"/>
        <c:scaling>
          <c:orientation val="minMax"/>
        </c:scaling>
        <c:delete val="1"/>
        <c:axPos val="b"/>
        <c:tickLblPos val="none"/>
        <c:crossAx val="81435648"/>
        <c:crosses val="autoZero"/>
        <c:auto val="1"/>
        <c:lblAlgn val="ctr"/>
        <c:lblOffset val="100"/>
      </c:catAx>
    </c:plotArea>
    <c:legend>
      <c:legendPos val="b"/>
      <c:layout/>
    </c:legend>
    <c:plotVisOnly val="1"/>
  </c:chart>
  <c:spPr>
    <a:ln>
      <a:noFill/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/>
            </a:pPr>
            <a:r>
              <a:rPr lang="tr-TR"/>
              <a:t>Urban Zone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1652608307949812"/>
          <c:y val="3.9167222222222221E-2"/>
          <c:w val="0.82220355299418169"/>
          <c:h val="0.76128833333333445"/>
        </c:manualLayout>
      </c:layout>
      <c:lineChart>
        <c:grouping val="standard"/>
        <c:ser>
          <c:idx val="0"/>
          <c:order val="0"/>
          <c:tx>
            <c:strRef>
              <c:f>'[1]tür çeşitliliği shanon '!$G$14</c:f>
              <c:strCache>
                <c:ptCount val="1"/>
                <c:pt idx="0">
                  <c:v>Species Number</c:v>
                </c:pt>
              </c:strCache>
            </c:strRef>
          </c:tx>
          <c:cat>
            <c:strRef>
              <c:f>'[1]tür çeşitliliği shanon '!$F$15:$F$26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Now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'[1]tür çeşitliliği shanon '!$G$15:$G$26</c:f>
              <c:numCache>
                <c:formatCode>General</c:formatCode>
                <c:ptCount val="12"/>
                <c:pt idx="0">
                  <c:v>24</c:v>
                </c:pt>
                <c:pt idx="1">
                  <c:v>21</c:v>
                </c:pt>
                <c:pt idx="2">
                  <c:v>23</c:v>
                </c:pt>
                <c:pt idx="3">
                  <c:v>26</c:v>
                </c:pt>
                <c:pt idx="4">
                  <c:v>14</c:v>
                </c:pt>
                <c:pt idx="5">
                  <c:v>16</c:v>
                </c:pt>
                <c:pt idx="6">
                  <c:v>12</c:v>
                </c:pt>
                <c:pt idx="7">
                  <c:v>21</c:v>
                </c:pt>
                <c:pt idx="8">
                  <c:v>20</c:v>
                </c:pt>
                <c:pt idx="9">
                  <c:v>30</c:v>
                </c:pt>
                <c:pt idx="10">
                  <c:v>33</c:v>
                </c:pt>
                <c:pt idx="11">
                  <c:v>27</c:v>
                </c:pt>
              </c:numCache>
            </c:numRef>
          </c:val>
        </c:ser>
        <c:ser>
          <c:idx val="2"/>
          <c:order val="2"/>
          <c:tx>
            <c:strRef>
              <c:f>'[1]tür çeşitliliği shanon '!$I$14</c:f>
              <c:strCache>
                <c:ptCount val="1"/>
                <c:pt idx="0">
                  <c:v>Species density</c:v>
                </c:pt>
              </c:strCache>
            </c:strRef>
          </c:tx>
          <c:cat>
            <c:strRef>
              <c:f>'[1]tür çeşitliliği shanon '!$F$15:$F$26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Now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'[1]tür çeşitliliği shanon '!$I$15:$I$26</c:f>
              <c:numCache>
                <c:formatCode>General</c:formatCode>
                <c:ptCount val="12"/>
                <c:pt idx="0">
                  <c:v>16.3</c:v>
                </c:pt>
                <c:pt idx="1">
                  <c:v>19.3</c:v>
                </c:pt>
                <c:pt idx="2">
                  <c:v>15.4</c:v>
                </c:pt>
                <c:pt idx="3">
                  <c:v>7.8216666666666672</c:v>
                </c:pt>
                <c:pt idx="4">
                  <c:v>5.6233333333333331</c:v>
                </c:pt>
                <c:pt idx="5">
                  <c:v>5.0999999999999996</c:v>
                </c:pt>
                <c:pt idx="6">
                  <c:v>3.7850000000000001</c:v>
                </c:pt>
                <c:pt idx="7">
                  <c:v>5.1916666666666673</c:v>
                </c:pt>
                <c:pt idx="8">
                  <c:v>9.7283333333333353</c:v>
                </c:pt>
                <c:pt idx="9">
                  <c:v>11.8</c:v>
                </c:pt>
                <c:pt idx="10">
                  <c:v>19.600000000000001</c:v>
                </c:pt>
                <c:pt idx="11">
                  <c:v>21.963333333333331</c:v>
                </c:pt>
              </c:numCache>
            </c:numRef>
          </c:val>
        </c:ser>
        <c:marker val="1"/>
        <c:axId val="81472512"/>
        <c:axId val="81494784"/>
      </c:lineChart>
      <c:lineChart>
        <c:grouping val="standard"/>
        <c:ser>
          <c:idx val="1"/>
          <c:order val="1"/>
          <c:tx>
            <c:strRef>
              <c:f>'[1]tür çeşitliliği shanon '!$H$14</c:f>
              <c:strCache>
                <c:ptCount val="1"/>
                <c:pt idx="0">
                  <c:v>Shannon Diversity</c:v>
                </c:pt>
              </c:strCache>
            </c:strRef>
          </c:tx>
          <c:cat>
            <c:strRef>
              <c:f>'[1]tür çeşitliliği shanon '!$F$15:$F$26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Now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'[1]tür çeşitliliği shanon '!$H$15:$H$26</c:f>
              <c:numCache>
                <c:formatCode>General</c:formatCode>
                <c:ptCount val="12"/>
                <c:pt idx="0">
                  <c:v>2.7</c:v>
                </c:pt>
                <c:pt idx="1">
                  <c:v>2.9</c:v>
                </c:pt>
                <c:pt idx="2">
                  <c:v>2.6</c:v>
                </c:pt>
                <c:pt idx="3">
                  <c:v>2.1</c:v>
                </c:pt>
                <c:pt idx="4">
                  <c:v>1.9</c:v>
                </c:pt>
                <c:pt idx="5">
                  <c:v>1.6</c:v>
                </c:pt>
                <c:pt idx="6">
                  <c:v>1.8</c:v>
                </c:pt>
                <c:pt idx="7">
                  <c:v>1.8</c:v>
                </c:pt>
                <c:pt idx="8">
                  <c:v>2.2999999999999998</c:v>
                </c:pt>
                <c:pt idx="9">
                  <c:v>2.6</c:v>
                </c:pt>
                <c:pt idx="10">
                  <c:v>3.1</c:v>
                </c:pt>
                <c:pt idx="11">
                  <c:v>3</c:v>
                </c:pt>
              </c:numCache>
            </c:numRef>
          </c:val>
        </c:ser>
        <c:marker val="1"/>
        <c:axId val="81502592"/>
        <c:axId val="81496704"/>
      </c:lineChart>
      <c:catAx>
        <c:axId val="81472512"/>
        <c:scaling>
          <c:orientation val="minMax"/>
        </c:scaling>
        <c:axPos val="b"/>
        <c:tickLblPos val="nextTo"/>
        <c:crossAx val="81494784"/>
        <c:crosses val="autoZero"/>
        <c:auto val="1"/>
        <c:lblAlgn val="ctr"/>
        <c:lblOffset val="100"/>
      </c:catAx>
      <c:valAx>
        <c:axId val="81494784"/>
        <c:scaling>
          <c:orientation val="minMax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tr-TR" sz="2400"/>
                  <a:t>B</a:t>
                </a:r>
              </a:p>
            </c:rich>
          </c:tx>
          <c:layout>
            <c:manualLayout>
              <c:xMode val="edge"/>
              <c:yMode val="edge"/>
              <c:x val="7.4468426633134532E-3"/>
              <c:y val="0.3489472222222223"/>
            </c:manualLayout>
          </c:layout>
        </c:title>
        <c:numFmt formatCode="General" sourceLinked="1"/>
        <c:tickLblPos val="nextTo"/>
        <c:crossAx val="81472512"/>
        <c:crosses val="autoZero"/>
        <c:crossBetween val="between"/>
      </c:valAx>
      <c:valAx>
        <c:axId val="81496704"/>
        <c:scaling>
          <c:orientation val="minMax"/>
        </c:scaling>
        <c:axPos val="r"/>
        <c:numFmt formatCode="General" sourceLinked="1"/>
        <c:tickLblPos val="nextTo"/>
        <c:crossAx val="81502592"/>
        <c:crosses val="max"/>
        <c:crossBetween val="between"/>
      </c:valAx>
      <c:catAx>
        <c:axId val="81502592"/>
        <c:scaling>
          <c:orientation val="minMax"/>
        </c:scaling>
        <c:delete val="1"/>
        <c:axPos val="b"/>
        <c:tickLblPos val="none"/>
        <c:crossAx val="81496704"/>
        <c:crosses val="autoZero"/>
        <c:auto val="1"/>
        <c:lblAlgn val="ctr"/>
        <c:lblOffset val="100"/>
      </c:catAx>
    </c:plotArea>
    <c:legend>
      <c:legendPos val="b"/>
      <c:layout/>
    </c:legend>
    <c:plotVisOnly val="1"/>
  </c:chart>
  <c:spPr>
    <a:ln>
      <a:noFill/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/>
      <c:barChart>
        <c:barDir val="col"/>
        <c:grouping val="stacked"/>
        <c:ser>
          <c:idx val="0"/>
          <c:order val="0"/>
          <c:tx>
            <c:strRef>
              <c:f>'[1]tür çeşitliliği shanon '!$L$3</c:f>
              <c:strCache>
                <c:ptCount val="1"/>
                <c:pt idx="0">
                  <c:v>Bacillariophyta</c:v>
                </c:pt>
              </c:strCache>
            </c:strRef>
          </c:tx>
          <c:cat>
            <c:strRef>
              <c:f>'[1]tür çeşitliliği shanon '!$M$2:$R$2</c:f>
              <c:strCache>
                <c:ptCount val="6"/>
                <c:pt idx="0">
                  <c:v>St.1</c:v>
                </c:pt>
                <c:pt idx="1">
                  <c:v>St.2</c:v>
                </c:pt>
                <c:pt idx="2">
                  <c:v>St.3</c:v>
                </c:pt>
                <c:pt idx="3">
                  <c:v>St.4</c:v>
                </c:pt>
                <c:pt idx="4">
                  <c:v>St.5</c:v>
                </c:pt>
                <c:pt idx="5">
                  <c:v>St.6</c:v>
                </c:pt>
              </c:strCache>
            </c:strRef>
          </c:cat>
          <c:val>
            <c:numRef>
              <c:f>'[1]tür çeşitliliği shanon '!$M$3:$R$3</c:f>
              <c:numCache>
                <c:formatCode>General</c:formatCode>
                <c:ptCount val="6"/>
                <c:pt idx="0">
                  <c:v>37</c:v>
                </c:pt>
                <c:pt idx="1">
                  <c:v>39</c:v>
                </c:pt>
                <c:pt idx="2">
                  <c:v>47</c:v>
                </c:pt>
                <c:pt idx="3">
                  <c:v>35</c:v>
                </c:pt>
                <c:pt idx="4">
                  <c:v>24</c:v>
                </c:pt>
                <c:pt idx="5">
                  <c:v>30</c:v>
                </c:pt>
              </c:numCache>
            </c:numRef>
          </c:val>
        </c:ser>
        <c:ser>
          <c:idx val="1"/>
          <c:order val="1"/>
          <c:tx>
            <c:strRef>
              <c:f>'[1]tür çeşitliliği shanon '!$L$4</c:f>
              <c:strCache>
                <c:ptCount val="1"/>
                <c:pt idx="0">
                  <c:v>Cyanophyta</c:v>
                </c:pt>
              </c:strCache>
            </c:strRef>
          </c:tx>
          <c:cat>
            <c:strRef>
              <c:f>'[1]tür çeşitliliği shanon '!$M$2:$R$2</c:f>
              <c:strCache>
                <c:ptCount val="6"/>
                <c:pt idx="0">
                  <c:v>St.1</c:v>
                </c:pt>
                <c:pt idx="1">
                  <c:v>St.2</c:v>
                </c:pt>
                <c:pt idx="2">
                  <c:v>St.3</c:v>
                </c:pt>
                <c:pt idx="3">
                  <c:v>St.4</c:v>
                </c:pt>
                <c:pt idx="4">
                  <c:v>St.5</c:v>
                </c:pt>
                <c:pt idx="5">
                  <c:v>St.6</c:v>
                </c:pt>
              </c:strCache>
            </c:strRef>
          </c:cat>
          <c:val>
            <c:numRef>
              <c:f>'[1]tür çeşitliliği shanon '!$M$4:$R$4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</c:ser>
        <c:ser>
          <c:idx val="2"/>
          <c:order val="2"/>
          <c:tx>
            <c:strRef>
              <c:f>'[1]tür çeşitliliği shanon '!$L$5</c:f>
              <c:strCache>
                <c:ptCount val="1"/>
                <c:pt idx="0">
                  <c:v>Euglenophyta</c:v>
                </c:pt>
              </c:strCache>
            </c:strRef>
          </c:tx>
          <c:cat>
            <c:strRef>
              <c:f>'[1]tür çeşitliliği shanon '!$M$2:$R$2</c:f>
              <c:strCache>
                <c:ptCount val="6"/>
                <c:pt idx="0">
                  <c:v>St.1</c:v>
                </c:pt>
                <c:pt idx="1">
                  <c:v>St.2</c:v>
                </c:pt>
                <c:pt idx="2">
                  <c:v>St.3</c:v>
                </c:pt>
                <c:pt idx="3">
                  <c:v>St.4</c:v>
                </c:pt>
                <c:pt idx="4">
                  <c:v>St.5</c:v>
                </c:pt>
                <c:pt idx="5">
                  <c:v>St.6</c:v>
                </c:pt>
              </c:strCache>
            </c:strRef>
          </c:cat>
          <c:val>
            <c:numRef>
              <c:f>'[1]tür çeşitliliği shanon '!$M$5:$R$5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</c:ser>
        <c:ser>
          <c:idx val="3"/>
          <c:order val="3"/>
          <c:tx>
            <c:strRef>
              <c:f>'[1]tür çeşitliliği shanon '!$L$6</c:f>
              <c:strCache>
                <c:ptCount val="1"/>
                <c:pt idx="0">
                  <c:v>Charophyta</c:v>
                </c:pt>
              </c:strCache>
            </c:strRef>
          </c:tx>
          <c:cat>
            <c:strRef>
              <c:f>'[1]tür çeşitliliği shanon '!$M$2:$R$2</c:f>
              <c:strCache>
                <c:ptCount val="6"/>
                <c:pt idx="0">
                  <c:v>St.1</c:v>
                </c:pt>
                <c:pt idx="1">
                  <c:v>St.2</c:v>
                </c:pt>
                <c:pt idx="2">
                  <c:v>St.3</c:v>
                </c:pt>
                <c:pt idx="3">
                  <c:v>St.4</c:v>
                </c:pt>
                <c:pt idx="4">
                  <c:v>St.5</c:v>
                </c:pt>
                <c:pt idx="5">
                  <c:v>St.6</c:v>
                </c:pt>
              </c:strCache>
            </c:strRef>
          </c:cat>
          <c:val>
            <c:numRef>
              <c:f>'[1]tür çeşitliliği shanon '!$M$6:$R$6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ser>
          <c:idx val="4"/>
          <c:order val="4"/>
          <c:tx>
            <c:strRef>
              <c:f>'[1]tür çeşitliliği shanon '!$L$7</c:f>
              <c:strCache>
                <c:ptCount val="1"/>
                <c:pt idx="0">
                  <c:v>Chlorophyta</c:v>
                </c:pt>
              </c:strCache>
            </c:strRef>
          </c:tx>
          <c:cat>
            <c:strRef>
              <c:f>'[1]tür çeşitliliği shanon '!$M$2:$R$2</c:f>
              <c:strCache>
                <c:ptCount val="6"/>
                <c:pt idx="0">
                  <c:v>St.1</c:v>
                </c:pt>
                <c:pt idx="1">
                  <c:v>St.2</c:v>
                </c:pt>
                <c:pt idx="2">
                  <c:v>St.3</c:v>
                </c:pt>
                <c:pt idx="3">
                  <c:v>St.4</c:v>
                </c:pt>
                <c:pt idx="4">
                  <c:v>St.5</c:v>
                </c:pt>
                <c:pt idx="5">
                  <c:v>St.6</c:v>
                </c:pt>
              </c:strCache>
            </c:strRef>
          </c:cat>
          <c:val>
            <c:numRef>
              <c:f>'[1]tür çeşitliliği shanon '!$M$7:$R$7</c:f>
              <c:numCache>
                <c:formatCode>General</c:formatCode>
                <c:ptCount val="6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</c:numCache>
            </c:numRef>
          </c:val>
        </c:ser>
        <c:gapWidth val="320"/>
        <c:overlap val="100"/>
        <c:axId val="81599488"/>
        <c:axId val="81609472"/>
      </c:barChart>
      <c:catAx>
        <c:axId val="81599488"/>
        <c:scaling>
          <c:orientation val="minMax"/>
        </c:scaling>
        <c:axPos val="b"/>
        <c:tickLblPos val="nextTo"/>
        <c:crossAx val="81609472"/>
        <c:crosses val="autoZero"/>
        <c:auto val="1"/>
        <c:lblAlgn val="ctr"/>
        <c:lblOffset val="100"/>
      </c:catAx>
      <c:valAx>
        <c:axId val="81609472"/>
        <c:scaling>
          <c:orientation val="minMax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r-TR"/>
                  <a:t>Species Number</a:t>
                </a:r>
              </a:p>
            </c:rich>
          </c:tx>
          <c:layout/>
        </c:title>
        <c:numFmt formatCode="General" sourceLinked="1"/>
        <c:tickLblPos val="nextTo"/>
        <c:crossAx val="81599488"/>
        <c:crosses val="autoZero"/>
        <c:crossBetween val="between"/>
      </c:valAx>
    </c:plotArea>
    <c:legend>
      <c:legendPos val="b"/>
      <c:layout/>
    </c:legend>
    <c:plotVisOnly val="1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autoTitleDeleted val="1"/>
    <c:plotArea>
      <c:layout/>
      <c:scatterChart>
        <c:scatterStyle val="lineMarker"/>
        <c:ser>
          <c:idx val="0"/>
          <c:order val="0"/>
          <c:tx>
            <c:v>Sites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00B400"/>
              </a:solidFill>
              <a:ln>
                <a:solidFill>
                  <a:srgbClr val="00B40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tr-TR" sz="1000" baseline="0"/>
                      <a:t>St.1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tr-TR" sz="1000" baseline="0"/>
                      <a:t>St.2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tr-TR" sz="1000" baseline="0"/>
                      <a:t>St.3</a:t>
                    </a:r>
                  </a:p>
                </c:rich>
              </c:tx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tr-TR" sz="1000" baseline="0"/>
                      <a:t>St.4</a:t>
                    </a:r>
                  </a:p>
                </c:rich>
              </c:tx>
              <c:showVal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tr-TR" sz="1000" baseline="0"/>
                      <a:t>St.5</a:t>
                    </a:r>
                  </a:p>
                </c:rich>
              </c:tx>
              <c:showVal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tr-TR" sz="1000" baseline="0"/>
                      <a:t>St.6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000" baseline="0">
                    <a:solidFill>
                      <a:srgbClr val="00B400"/>
                    </a:solidFill>
                  </a:defRPr>
                </a:pPr>
                <a:endParaRPr lang="tr-TR"/>
              </a:p>
            </c:txPr>
            <c:showVal val="1"/>
          </c:dLbls>
          <c:xVal>
            <c:numRef>
              <c:f>[2]CCA!$C$166:$C$171</c:f>
              <c:numCache>
                <c:formatCode>0.000</c:formatCode>
                <c:ptCount val="6"/>
                <c:pt idx="0">
                  <c:v>-0.5915306237331448</c:v>
                </c:pt>
                <c:pt idx="1">
                  <c:v>-0.53874344834457699</c:v>
                </c:pt>
                <c:pt idx="2">
                  <c:v>-0.4176134436016144</c:v>
                </c:pt>
                <c:pt idx="3">
                  <c:v>-0.33566366402177739</c:v>
                </c:pt>
                <c:pt idx="4">
                  <c:v>1.0859764811505881</c:v>
                </c:pt>
                <c:pt idx="5">
                  <c:v>0.55636402564583098</c:v>
                </c:pt>
              </c:numCache>
            </c:numRef>
          </c:xVal>
          <c:yVal>
            <c:numRef>
              <c:f>[2]CCA!$D$166:$D$171</c:f>
              <c:numCache>
                <c:formatCode>0.000</c:formatCode>
                <c:ptCount val="6"/>
                <c:pt idx="0">
                  <c:v>0.26357997521516568</c:v>
                </c:pt>
                <c:pt idx="1">
                  <c:v>0.15088542342624836</c:v>
                </c:pt>
                <c:pt idx="2">
                  <c:v>-8.7666563171177103E-2</c:v>
                </c:pt>
                <c:pt idx="3">
                  <c:v>-0.38664835809437187</c:v>
                </c:pt>
                <c:pt idx="4">
                  <c:v>0.17774078117533568</c:v>
                </c:pt>
                <c:pt idx="5">
                  <c:v>-0.2792326081572023</c:v>
                </c:pt>
              </c:numCache>
            </c:numRef>
          </c:yVal>
        </c:ser>
        <c:ser>
          <c:idx val="1"/>
          <c:order val="1"/>
          <c:tx>
            <c:v>Objects</c:v>
          </c:tx>
          <c:spPr>
            <a:ln w="28575">
              <a:noFill/>
            </a:ln>
            <a:effectLst/>
          </c:spPr>
          <c:marker>
            <c:symbol val="squar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tr-TR" sz="1000" b="0" i="1" baseline="0"/>
                      <a:t>Cocp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tr-TR" sz="1000" b="0" i="1" baseline="0"/>
                      <a:t>cycm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tr-TR" sz="1000" b="0" i="1" baseline="0"/>
                      <a:t>cymc</a:t>
                    </a:r>
                  </a:p>
                </c:rich>
              </c:tx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tr-TR" sz="1000" b="0" i="1" baseline="0"/>
                      <a:t>cymt</a:t>
                    </a:r>
                  </a:p>
                </c:rich>
              </c:tx>
              <c:showVal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tr-TR" sz="1000" b="0" i="1" baseline="0"/>
                      <a:t>diav</a:t>
                    </a:r>
                  </a:p>
                </c:rich>
              </c:tx>
              <c:showVal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tr-TR" sz="1000" b="0" i="1" baseline="0"/>
                      <a:t>frau</a:t>
                    </a:r>
                  </a:p>
                </c:rich>
              </c:tx>
              <c:showVal val="1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tr-TR" sz="1000" b="0" i="1" baseline="0"/>
                      <a:t>goma</a:t>
                    </a:r>
                  </a:p>
                </c:rich>
              </c:tx>
              <c:showVal val="1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tr-TR" sz="1000" b="0" i="1" baseline="0"/>
                      <a:t>melv</a:t>
                    </a:r>
                  </a:p>
                </c:rich>
              </c:tx>
              <c:showVal val="1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tr-TR" sz="1000" b="0" i="1" baseline="0"/>
                      <a:t>lepg</a:t>
                    </a:r>
                  </a:p>
                </c:rich>
              </c:tx>
              <c:showVal val="1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tr-TR" sz="1000" b="0" i="1" baseline="0"/>
                      <a:t>oscl</a:t>
                    </a:r>
                  </a:p>
                </c:rich>
              </c:tx>
              <c:showVal val="1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tr-TR" sz="1000" b="0" i="1" baseline="0"/>
                      <a:t>eogp</a:t>
                    </a:r>
                  </a:p>
                </c:rich>
              </c:tx>
              <c:showVal val="1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tr-TR" sz="1000" b="0" i="1" baseline="0"/>
                      <a:t>sceq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000" b="0" i="1" baseline="0">
                    <a:solidFill>
                      <a:srgbClr val="000000"/>
                    </a:solidFill>
                  </a:defRPr>
                </a:pPr>
                <a:endParaRPr lang="tr-TR"/>
              </a:p>
            </c:txPr>
            <c:showVal val="1"/>
          </c:dLbls>
          <c:xVal>
            <c:numRef>
              <c:f>[2]CCA!$C$219:$C$230</c:f>
              <c:numCache>
                <c:formatCode>0.000</c:formatCode>
                <c:ptCount val="12"/>
                <c:pt idx="0">
                  <c:v>-0.58655789904720768</c:v>
                </c:pt>
                <c:pt idx="1">
                  <c:v>-0.48115654511680139</c:v>
                </c:pt>
                <c:pt idx="2">
                  <c:v>-0.12847692588100165</c:v>
                </c:pt>
                <c:pt idx="3">
                  <c:v>-0.39953703627752069</c:v>
                </c:pt>
                <c:pt idx="4">
                  <c:v>-0.59595613874363429</c:v>
                </c:pt>
                <c:pt idx="5">
                  <c:v>-0.10325689761587617</c:v>
                </c:pt>
                <c:pt idx="6">
                  <c:v>-0.76116188883407243</c:v>
                </c:pt>
                <c:pt idx="7">
                  <c:v>-0.37040003724174825</c:v>
                </c:pt>
                <c:pt idx="8">
                  <c:v>0.71941824229570939</c:v>
                </c:pt>
                <c:pt idx="9">
                  <c:v>0.68810780790767245</c:v>
                </c:pt>
                <c:pt idx="10">
                  <c:v>1.3887154370643435</c:v>
                </c:pt>
                <c:pt idx="11">
                  <c:v>-0.48499318210811487</c:v>
                </c:pt>
              </c:numCache>
            </c:numRef>
          </c:xVal>
          <c:yVal>
            <c:numRef>
              <c:f>[2]CCA!$D$219:$D$230</c:f>
              <c:numCache>
                <c:formatCode>0.000</c:formatCode>
                <c:ptCount val="12"/>
                <c:pt idx="0">
                  <c:v>-6.8819040678555807E-2</c:v>
                </c:pt>
                <c:pt idx="1">
                  <c:v>-0.26113597781932235</c:v>
                </c:pt>
                <c:pt idx="2">
                  <c:v>-6.3420715006513403E-2</c:v>
                </c:pt>
                <c:pt idx="3">
                  <c:v>0.14954339016020993</c:v>
                </c:pt>
                <c:pt idx="4">
                  <c:v>0.30183861971658704</c:v>
                </c:pt>
                <c:pt idx="5">
                  <c:v>-0.14894697540980548</c:v>
                </c:pt>
                <c:pt idx="6">
                  <c:v>0.39008816396211143</c:v>
                </c:pt>
                <c:pt idx="7">
                  <c:v>2.3458251089368005E-2</c:v>
                </c:pt>
                <c:pt idx="8">
                  <c:v>-0.82367976724281533</c:v>
                </c:pt>
                <c:pt idx="9">
                  <c:v>-0.53889543970697629</c:v>
                </c:pt>
                <c:pt idx="10">
                  <c:v>0.1994202186651603</c:v>
                </c:pt>
                <c:pt idx="11">
                  <c:v>-0.12028614712297379</c:v>
                </c:pt>
              </c:numCache>
            </c:numRef>
          </c:yVal>
        </c:ser>
        <c:ser>
          <c:idx val="2"/>
          <c:order val="2"/>
          <c:tx>
            <c:v>Variables</c:v>
          </c:tx>
          <c:spPr>
            <a:ln w="28575">
              <a:noFill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tr-TR" sz="1000" baseline="0"/>
                      <a:t>Temp.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tr-TR" sz="1000" baseline="0"/>
                      <a:t>pH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tr-TR" sz="1000" baseline="0"/>
                      <a:t>TP</a:t>
                    </a:r>
                  </a:p>
                </c:rich>
              </c:tx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tr-TR" sz="1000" baseline="0"/>
                      <a:t>Nitrate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000" baseline="0">
                    <a:solidFill>
                      <a:srgbClr val="FF0000"/>
                    </a:solidFill>
                  </a:defRPr>
                </a:pPr>
                <a:endParaRPr lang="tr-TR"/>
              </a:p>
            </c:txPr>
            <c:showVal val="1"/>
          </c:dLbls>
          <c:xVal>
            <c:numRef>
              <c:f>[2]CCA!$C$296:$C$299</c:f>
              <c:numCache>
                <c:formatCode>0.000</c:formatCode>
                <c:ptCount val="4"/>
                <c:pt idx="0">
                  <c:v>0.36401152124750114</c:v>
                </c:pt>
                <c:pt idx="1">
                  <c:v>-0.59689433936058478</c:v>
                </c:pt>
                <c:pt idx="2">
                  <c:v>0.86367211014691381</c:v>
                </c:pt>
                <c:pt idx="3">
                  <c:v>0.95941810490186308</c:v>
                </c:pt>
              </c:numCache>
            </c:numRef>
          </c:xVal>
          <c:yVal>
            <c:numRef>
              <c:f>[2]CCA!$D$296:$D$299</c:f>
              <c:numCache>
                <c:formatCode>0.000</c:formatCode>
                <c:ptCount val="4"/>
                <c:pt idx="0">
                  <c:v>-0.54163540209389682</c:v>
                </c:pt>
                <c:pt idx="1">
                  <c:v>0.64318412227724364</c:v>
                </c:pt>
                <c:pt idx="2">
                  <c:v>-0.47537319107760534</c:v>
                </c:pt>
                <c:pt idx="3">
                  <c:v>0.11588528216844618</c:v>
                </c:pt>
              </c:numCache>
            </c:numRef>
          </c:yVal>
        </c:ser>
        <c:ser>
          <c:idx val="3"/>
          <c:order val="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0.36401152124750152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-0.54163540209389804</c:v>
              </c:pt>
            </c:numLit>
          </c:yVal>
        </c:ser>
        <c:ser>
          <c:idx val="4"/>
          <c:order val="4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-0.59689433936058534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0.64318412227724353</c:v>
              </c:pt>
            </c:numLit>
          </c:yVal>
        </c:ser>
        <c:ser>
          <c:idx val="5"/>
          <c:order val="5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0.86367211014691381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-0.47537319107760589</c:v>
              </c:pt>
            </c:numLit>
          </c:yVal>
        </c:ser>
        <c:ser>
          <c:idx val="6"/>
          <c:order val="6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0.95941810490186241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0.11588528216844618</c:v>
              </c:pt>
            </c:numLit>
          </c:yVal>
        </c:ser>
        <c:axId val="69392640"/>
        <c:axId val="81735680"/>
      </c:scatterChart>
      <c:valAx>
        <c:axId val="69392640"/>
        <c:scaling>
          <c:orientation val="minMax"/>
          <c:max val="1.999999999999998"/>
          <c:min val="-2.4"/>
        </c:scaling>
        <c:axPos val="b"/>
        <c:numFmt formatCode="General" sourceLinked="0"/>
        <c:majorTickMark val="cross"/>
        <c:tickLblPos val="low"/>
        <c:txPr>
          <a:bodyPr/>
          <a:lstStyle/>
          <a:p>
            <a:pPr>
              <a:defRPr sz="1000" baseline="0"/>
            </a:pPr>
            <a:endParaRPr lang="tr-TR"/>
          </a:p>
        </c:txPr>
        <c:crossAx val="81735680"/>
        <c:crosses val="autoZero"/>
        <c:crossBetween val="midCat"/>
        <c:majorUnit val="0.4"/>
      </c:valAx>
      <c:valAx>
        <c:axId val="81735680"/>
        <c:scaling>
          <c:orientation val="minMax"/>
          <c:max val="1.1999999999999977"/>
          <c:min val="-1.2"/>
        </c:scaling>
        <c:axPos val="l"/>
        <c:numFmt formatCode="General" sourceLinked="0"/>
        <c:majorTickMark val="cross"/>
        <c:tickLblPos val="low"/>
        <c:txPr>
          <a:bodyPr/>
          <a:lstStyle/>
          <a:p>
            <a:pPr>
              <a:defRPr sz="1000" baseline="0"/>
            </a:pPr>
            <a:endParaRPr lang="tr-TR"/>
          </a:p>
        </c:txPr>
        <c:crossAx val="69392640"/>
        <c:crosses val="autoZero"/>
        <c:crossBetween val="midCat"/>
        <c:majorUnit val="0.4"/>
      </c:valAx>
      <c:spPr>
        <a:ln>
          <a:solidFill>
            <a:srgbClr val="808080"/>
          </a:solidFill>
          <a:prstDash val="solid"/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1"/>
        <c:txPr>
          <a:bodyPr/>
          <a:lstStyle/>
          <a:p>
            <a:pPr>
              <a:defRPr sz="1000" b="0" baseline="0">
                <a:solidFill>
                  <a:srgbClr val="000000"/>
                </a:solidFill>
              </a:defRPr>
            </a:pPr>
            <a:endParaRPr lang="tr-TR"/>
          </a:p>
        </c:txPr>
      </c:legendEntry>
      <c:legendEntry>
        <c:idx val="2"/>
        <c:txPr>
          <a:bodyPr/>
          <a:lstStyle/>
          <a:p>
            <a:pPr>
              <a:defRPr sz="1000" b="0" baseline="0">
                <a:solidFill>
                  <a:srgbClr val="FF0000"/>
                </a:solidFill>
              </a:defRPr>
            </a:pPr>
            <a:endParaRPr lang="tr-TR"/>
          </a:p>
        </c:txPr>
      </c:legendEntry>
      <c:legendEntry>
        <c:idx val="0"/>
        <c:txPr>
          <a:bodyPr/>
          <a:lstStyle/>
          <a:p>
            <a:pPr>
              <a:defRPr sz="1000" b="0" baseline="0">
                <a:solidFill>
                  <a:srgbClr val="00B400"/>
                </a:solidFill>
              </a:defRPr>
            </a:pPr>
            <a:endParaRPr lang="tr-TR"/>
          </a:p>
        </c:txPr>
      </c:legendEntry>
      <c:layout/>
      <c:spPr>
        <a:ln w="12700">
          <a:noFill/>
          <a:prstDash val="solid"/>
        </a:ln>
      </c:spPr>
      <c:txPr>
        <a:bodyPr/>
        <a:lstStyle/>
        <a:p>
          <a:pPr>
            <a:defRPr sz="1000" b="0" baseline="0"/>
          </a:pPr>
          <a:endParaRPr lang="tr-TR"/>
        </a:p>
      </c:txPr>
    </c:legend>
    <c:plotVisOnly val="1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250164</xdr:colOff>
      <xdr:row>20</xdr:row>
      <xdr:rowOff>138022</xdr:rowOff>
    </xdr:from>
    <xdr:to>
      <xdr:col>3</xdr:col>
      <xdr:colOff>748662</xdr:colOff>
      <xdr:row>46</xdr:row>
      <xdr:rowOff>107999</xdr:rowOff>
    </xdr:to>
    <xdr:graphicFrame macro="">
      <xdr:nvGraphicFramePr>
        <xdr:cNvPr id="2" name="1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721966</xdr:colOff>
      <xdr:row>21</xdr:row>
      <xdr:rowOff>21897</xdr:rowOff>
    </xdr:from>
    <xdr:to>
      <xdr:col>9</xdr:col>
      <xdr:colOff>596044</xdr:colOff>
      <xdr:row>46</xdr:row>
      <xdr:rowOff>173029</xdr:rowOff>
    </xdr:to>
    <xdr:graphicFrame macro="">
      <xdr:nvGraphicFramePr>
        <xdr:cNvPr id="3" name="2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51757</xdr:colOff>
      <xdr:row>15</xdr:row>
      <xdr:rowOff>77637</xdr:rowOff>
    </xdr:from>
    <xdr:to>
      <xdr:col>9</xdr:col>
      <xdr:colOff>174682</xdr:colOff>
      <xdr:row>36</xdr:row>
      <xdr:rowOff>37137</xdr:rowOff>
    </xdr:to>
    <xdr:graphicFrame macro="">
      <xdr:nvGraphicFramePr>
        <xdr:cNvPr id="2" name="1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776379</xdr:colOff>
      <xdr:row>15</xdr:row>
      <xdr:rowOff>103518</xdr:rowOff>
    </xdr:from>
    <xdr:to>
      <xdr:col>20</xdr:col>
      <xdr:colOff>318279</xdr:colOff>
      <xdr:row>36</xdr:row>
      <xdr:rowOff>63018</xdr:rowOff>
    </xdr:to>
    <xdr:graphicFrame macro="">
      <xdr:nvGraphicFramePr>
        <xdr:cNvPr id="3" name="2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28</xdr:row>
      <xdr:rowOff>190498</xdr:rowOff>
    </xdr:from>
    <xdr:to>
      <xdr:col>7</xdr:col>
      <xdr:colOff>809210</xdr:colOff>
      <xdr:row>47</xdr:row>
      <xdr:rowOff>170998</xdr:rowOff>
    </xdr:to>
    <xdr:graphicFrame macro="">
      <xdr:nvGraphicFramePr>
        <xdr:cNvPr id="2" name="1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951768</xdr:colOff>
      <xdr:row>28</xdr:row>
      <xdr:rowOff>190498</xdr:rowOff>
    </xdr:from>
    <xdr:to>
      <xdr:col>17</xdr:col>
      <xdr:colOff>58201</xdr:colOff>
      <xdr:row>47</xdr:row>
      <xdr:rowOff>170998</xdr:rowOff>
    </xdr:to>
    <xdr:graphicFrame macro="">
      <xdr:nvGraphicFramePr>
        <xdr:cNvPr id="3" name="2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112101</xdr:colOff>
      <xdr:row>11</xdr:row>
      <xdr:rowOff>54219</xdr:rowOff>
    </xdr:from>
    <xdr:to>
      <xdr:col>19</xdr:col>
      <xdr:colOff>639697</xdr:colOff>
      <xdr:row>28</xdr:row>
      <xdr:rowOff>48392</xdr:rowOff>
    </xdr:to>
    <xdr:graphicFrame macro="">
      <xdr:nvGraphicFramePr>
        <xdr:cNvPr id="4" name="3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10</xdr:row>
      <xdr:rowOff>0</xdr:rowOff>
    </xdr:from>
    <xdr:to>
      <xdr:col>26</xdr:col>
      <xdr:colOff>266699</xdr:colOff>
      <xdr:row>43</xdr:row>
      <xdr:rowOff>9525</xdr:rowOff>
    </xdr:to>
    <xdr:graphicFrame macro="">
      <xdr:nvGraphicFramePr>
        <xdr:cNvPr id="2" name="4 Grafik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unca%20bentik/Analizl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unca%20bentik/Canonical%20nanlys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Sayfa2"/>
      <sheetName val="Sayfa3"/>
      <sheetName val="fizikokimyasal"/>
      <sheetName val="Sayfa5"/>
      <sheetName val="Sayfa4"/>
      <sheetName val="Sayfa6"/>
      <sheetName val="Klorofil a"/>
      <sheetName val="PCA_HID"/>
      <sheetName val="PCA_HID1"/>
      <sheetName val="hücre sayısı chl aylık"/>
      <sheetName val="biyohacim genel"/>
      <sheetName val="biyohacim aylık"/>
      <sheetName val="tür list"/>
      <sheetName val="Sayfa7"/>
      <sheetName val="Biovolume aylık"/>
      <sheetName val="Sayfa8"/>
      <sheetName val="Sayfa9"/>
      <sheetName val="Sayfa10"/>
      <sheetName val="Sayfa16"/>
      <sheetName val="Sayfa17"/>
      <sheetName val="Sayfa11"/>
      <sheetName val="Sayfa12"/>
      <sheetName val="zonlara göre yüzdeler"/>
      <sheetName val="tür çeşitliliği shanon "/>
      <sheetName val="Sayfa13"/>
      <sheetName val="Sayfa14"/>
      <sheetName val="Bray curtis smilarity"/>
      <sheetName val="Sayfa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">
          <cell r="C4" t="str">
            <v xml:space="preserve">Fragilaria ulna </v>
          </cell>
          <cell r="D4">
            <v>18.065936918379826</v>
          </cell>
          <cell r="F4" t="str">
            <v>Euglena polymorpha</v>
          </cell>
          <cell r="G4">
            <v>28.431140858468559</v>
          </cell>
        </row>
        <row r="5">
          <cell r="C5" t="str">
            <v>Cocconeis placentula</v>
          </cell>
          <cell r="D5">
            <v>9.275918524897719</v>
          </cell>
          <cell r="F5" t="str">
            <v>Fragilaria ulna</v>
          </cell>
          <cell r="G5">
            <v>19.613477703772151</v>
          </cell>
        </row>
        <row r="6">
          <cell r="C6" t="str">
            <v>Cymbella tumida</v>
          </cell>
          <cell r="D6">
            <v>9.1599678076269448</v>
          </cell>
          <cell r="F6" t="str">
            <v>Oscillatoria limosa</v>
          </cell>
          <cell r="G6">
            <v>11.803269622950847</v>
          </cell>
        </row>
        <row r="7">
          <cell r="C7" t="str">
            <v>Gomphonema acuminatum</v>
          </cell>
          <cell r="D7">
            <v>7.8262458748202919</v>
          </cell>
          <cell r="F7" t="str">
            <v>Oscillatoria tenuis</v>
          </cell>
          <cell r="G7">
            <v>6.7277100335956677</v>
          </cell>
        </row>
        <row r="8">
          <cell r="C8" t="str">
            <v>Oscillatoria limosa</v>
          </cell>
          <cell r="D8">
            <v>6.9876254687045707</v>
          </cell>
          <cell r="F8" t="str">
            <v xml:space="preserve">Cymbella tumida </v>
          </cell>
          <cell r="G8">
            <v>3.8096326246037862</v>
          </cell>
        </row>
        <row r="9">
          <cell r="C9" t="str">
            <v>Diatoma vulgaris</v>
          </cell>
          <cell r="D9">
            <v>4.5201138222334425</v>
          </cell>
          <cell r="F9" t="str">
            <v>Anabaena affinis</v>
          </cell>
          <cell r="G9">
            <v>3.5296860105761416</v>
          </cell>
        </row>
        <row r="10">
          <cell r="C10" t="str">
            <v>Cosmarium botrytis</v>
          </cell>
          <cell r="D10">
            <v>3.8297591434239764</v>
          </cell>
          <cell r="F10" t="str">
            <v>Trachelomonas volvocina</v>
          </cell>
          <cell r="G10">
            <v>3.2472030697277301</v>
          </cell>
        </row>
        <row r="11">
          <cell r="C11" t="str">
            <v>Melosira varians</v>
          </cell>
          <cell r="D11">
            <v>3.6388732605040808</v>
          </cell>
          <cell r="F11" t="str">
            <v>Euglena acus</v>
          </cell>
          <cell r="G11">
            <v>2.5793452727780131</v>
          </cell>
        </row>
        <row r="12">
          <cell r="C12" t="str">
            <v xml:space="preserve">Closterium lunula </v>
          </cell>
          <cell r="D12">
            <v>3.1914659528533136</v>
          </cell>
          <cell r="F12" t="str">
            <v xml:space="preserve">Cocconeis placentula </v>
          </cell>
          <cell r="G12">
            <v>2.1255425947725635</v>
          </cell>
        </row>
        <row r="13">
          <cell r="C13" t="str">
            <v>Cymbella cystula</v>
          </cell>
          <cell r="D13">
            <v>3.1578044381365404</v>
          </cell>
          <cell r="F13" t="str">
            <v>Amphora ovalis</v>
          </cell>
          <cell r="G13">
            <v>2.0378196023453943</v>
          </cell>
        </row>
        <row r="14">
          <cell r="C14" t="str">
            <v>Oscillatoria tenuis</v>
          </cell>
          <cell r="D14">
            <v>3.0280139042653169</v>
          </cell>
          <cell r="F14" t="str">
            <v>Other</v>
          </cell>
          <cell r="G14">
            <v>16.100000000000001</v>
          </cell>
        </row>
        <row r="15">
          <cell r="C15" t="str">
            <v>Mougeotia sp</v>
          </cell>
          <cell r="D15">
            <v>2.7086725665674027</v>
          </cell>
        </row>
        <row r="16">
          <cell r="C16" t="str">
            <v>Cymatopleura solea</v>
          </cell>
          <cell r="D16">
            <v>2.2031105902862635</v>
          </cell>
        </row>
        <row r="17">
          <cell r="C17" t="str">
            <v>Spirogyra sp.</v>
          </cell>
          <cell r="D17">
            <v>2.0367849975456527</v>
          </cell>
        </row>
        <row r="18">
          <cell r="C18" t="str">
            <v>Other</v>
          </cell>
          <cell r="D18">
            <v>20.399999999999999</v>
          </cell>
        </row>
      </sheetData>
      <sheetData sheetId="21"/>
      <sheetData sheetId="22">
        <row r="3">
          <cell r="C3" t="str">
            <v>Bacillariophyta</v>
          </cell>
          <cell r="D3" t="str">
            <v>Cyanophyta</v>
          </cell>
          <cell r="E3" t="str">
            <v>Euglenophyta</v>
          </cell>
          <cell r="F3" t="str">
            <v>Charophyta</v>
          </cell>
          <cell r="G3" t="str">
            <v>Chlorophyta</v>
          </cell>
          <cell r="H3" t="str">
            <v>Chl-a</v>
          </cell>
          <cell r="N3" t="str">
            <v>Bacillariophyta</v>
          </cell>
          <cell r="O3" t="str">
            <v>Cyanophyta</v>
          </cell>
          <cell r="P3" t="str">
            <v>Euglenophyta</v>
          </cell>
          <cell r="Q3" t="str">
            <v>Charophyta</v>
          </cell>
          <cell r="R3" t="str">
            <v>Chlorophyta</v>
          </cell>
          <cell r="S3" t="str">
            <v>Chl-a</v>
          </cell>
        </row>
        <row r="4">
          <cell r="B4" t="str">
            <v>Sep</v>
          </cell>
          <cell r="C4">
            <v>218.5</v>
          </cell>
          <cell r="D4">
            <v>46.066666666666663</v>
          </cell>
          <cell r="E4">
            <v>8.5333733333333335</v>
          </cell>
          <cell r="F4">
            <v>31.033333333333331</v>
          </cell>
          <cell r="G4">
            <v>10.407796666666666</v>
          </cell>
          <cell r="H4">
            <v>347</v>
          </cell>
          <cell r="M4" t="str">
            <v>Sep</v>
          </cell>
          <cell r="N4">
            <v>103.7</v>
          </cell>
          <cell r="O4">
            <v>70.587383333333335</v>
          </cell>
          <cell r="P4">
            <v>128.19999999999999</v>
          </cell>
          <cell r="Q4">
            <v>4.2360300000000004</v>
          </cell>
          <cell r="R4">
            <v>1.6840599999999999</v>
          </cell>
          <cell r="S4">
            <v>308</v>
          </cell>
        </row>
        <row r="5">
          <cell r="B5" t="str">
            <v>Oct</v>
          </cell>
          <cell r="C5">
            <v>157.81866666666667</v>
          </cell>
          <cell r="D5">
            <v>40.785000000000004</v>
          </cell>
          <cell r="E5">
            <v>4.5562066666666672</v>
          </cell>
          <cell r="F5">
            <v>19.166666666666668</v>
          </cell>
          <cell r="G5">
            <v>6.4585833333333333</v>
          </cell>
          <cell r="H5">
            <v>288</v>
          </cell>
          <cell r="M5" t="str">
            <v>Oct</v>
          </cell>
          <cell r="N5">
            <v>76.150166666666664</v>
          </cell>
          <cell r="O5">
            <v>54.391916666666667</v>
          </cell>
          <cell r="P5">
            <v>105.68416666666667</v>
          </cell>
          <cell r="Q5">
            <v>3.4085000000000001</v>
          </cell>
          <cell r="R5">
            <v>0.78500000000000003</v>
          </cell>
          <cell r="S5">
            <v>264</v>
          </cell>
        </row>
        <row r="6">
          <cell r="B6" t="str">
            <v>Now</v>
          </cell>
          <cell r="C6">
            <v>106.71999999999998</v>
          </cell>
          <cell r="D6">
            <v>26.458533333333335</v>
          </cell>
          <cell r="E6">
            <v>3.2988333333333331</v>
          </cell>
          <cell r="F6">
            <v>17.991666666666667</v>
          </cell>
          <cell r="G6">
            <v>5.3753166666666665</v>
          </cell>
          <cell r="H6">
            <v>167</v>
          </cell>
          <cell r="M6" t="str">
            <v>Now</v>
          </cell>
          <cell r="N6">
            <v>56.269166666666671</v>
          </cell>
          <cell r="O6">
            <v>35.067</v>
          </cell>
          <cell r="P6">
            <v>75.567666666666668</v>
          </cell>
          <cell r="Q6">
            <v>2.476</v>
          </cell>
          <cell r="R6">
            <v>0.71850000000000003</v>
          </cell>
          <cell r="S6">
            <v>104</v>
          </cell>
        </row>
        <row r="7">
          <cell r="B7" t="str">
            <v>Dec</v>
          </cell>
          <cell r="C7">
            <v>95.553583333333336</v>
          </cell>
          <cell r="D7">
            <v>17.686</v>
          </cell>
          <cell r="E7">
            <v>4.8298333333333332</v>
          </cell>
          <cell r="F7">
            <v>7.8425333333333329</v>
          </cell>
          <cell r="G7">
            <v>1.4459333333333333</v>
          </cell>
          <cell r="H7">
            <v>63</v>
          </cell>
          <cell r="M7" t="str">
            <v>Dec</v>
          </cell>
          <cell r="N7">
            <v>39.133500000000005</v>
          </cell>
          <cell r="O7">
            <v>19.788500000000003</v>
          </cell>
          <cell r="P7">
            <v>53.450049999999997</v>
          </cell>
          <cell r="Q7">
            <v>2.9755833333333341</v>
          </cell>
          <cell r="R7">
            <v>0.82074999999999998</v>
          </cell>
          <cell r="S7">
            <v>89</v>
          </cell>
        </row>
        <row r="8">
          <cell r="B8" t="str">
            <v>Jan</v>
          </cell>
          <cell r="C8">
            <v>72.517166666666668</v>
          </cell>
          <cell r="D8">
            <v>8.4666666666666668</v>
          </cell>
          <cell r="E8">
            <v>3.6875666666666667</v>
          </cell>
          <cell r="F8">
            <v>5.2791666666666659</v>
          </cell>
          <cell r="G8">
            <v>1.0261666666666667</v>
          </cell>
          <cell r="H8">
            <v>71.333333333333329</v>
          </cell>
          <cell r="M8" t="str">
            <v>Jan</v>
          </cell>
          <cell r="N8">
            <v>40.666666666666664</v>
          </cell>
          <cell r="O8">
            <v>60.685750000000006</v>
          </cell>
          <cell r="P8">
            <v>33.210383333333333</v>
          </cell>
          <cell r="Q8">
            <v>1.2408333333333335</v>
          </cell>
          <cell r="R8">
            <v>1.075</v>
          </cell>
          <cell r="S8">
            <v>54</v>
          </cell>
        </row>
        <row r="9">
          <cell r="B9" t="str">
            <v>Feb</v>
          </cell>
          <cell r="C9">
            <v>59.866666666666667</v>
          </cell>
          <cell r="D9">
            <v>15.342166666666666</v>
          </cell>
          <cell r="E9">
            <v>2.8558833333333333</v>
          </cell>
          <cell r="F9">
            <v>5.7223333333333324</v>
          </cell>
          <cell r="G9">
            <v>0.54716666666666669</v>
          </cell>
          <cell r="H9">
            <v>48.333333333333336</v>
          </cell>
          <cell r="M9" t="str">
            <v>Feb</v>
          </cell>
          <cell r="N9">
            <v>24.566666666666666</v>
          </cell>
          <cell r="O9">
            <v>38.176783333333333</v>
          </cell>
          <cell r="P9">
            <v>24.560233333333333</v>
          </cell>
          <cell r="Q9">
            <v>0.64233333333333331</v>
          </cell>
          <cell r="R9">
            <v>0.8676666666666667</v>
          </cell>
          <cell r="S9">
            <v>25</v>
          </cell>
        </row>
        <row r="10">
          <cell r="B10" t="str">
            <v>Mar</v>
          </cell>
          <cell r="C10">
            <v>68.184333333333328</v>
          </cell>
          <cell r="D10">
            <v>3.2752499999999998</v>
          </cell>
          <cell r="E10">
            <v>2.2718666666666665</v>
          </cell>
          <cell r="F10">
            <v>10.247333333333334</v>
          </cell>
          <cell r="G10">
            <v>1.3931666666666667</v>
          </cell>
          <cell r="H10">
            <v>68</v>
          </cell>
          <cell r="M10" t="str">
            <v>Mar</v>
          </cell>
          <cell r="N10">
            <v>19.133833333333332</v>
          </cell>
          <cell r="O10">
            <v>36.29013333333333</v>
          </cell>
          <cell r="P10">
            <v>18.510166666666667</v>
          </cell>
          <cell r="Q10">
            <v>1.7263333333333335</v>
          </cell>
          <cell r="R10">
            <v>1.8623666666666667</v>
          </cell>
          <cell r="S10">
            <v>35.666666666666664</v>
          </cell>
        </row>
        <row r="11">
          <cell r="B11" t="str">
            <v>Apr</v>
          </cell>
          <cell r="C11">
            <v>110.31716666666667</v>
          </cell>
          <cell r="D11">
            <v>9.3383333333333329</v>
          </cell>
          <cell r="E11">
            <v>4.1145333333333332</v>
          </cell>
          <cell r="F11">
            <v>12.584000000000001</v>
          </cell>
          <cell r="G11">
            <v>2.1957</v>
          </cell>
          <cell r="H11">
            <v>158</v>
          </cell>
          <cell r="M11" t="str">
            <v>Apr</v>
          </cell>
          <cell r="N11">
            <v>23.033333333333331</v>
          </cell>
          <cell r="O11">
            <v>34.811733333333336</v>
          </cell>
          <cell r="P11">
            <v>18.420283333333334</v>
          </cell>
          <cell r="Q11">
            <v>2.6004999999999998</v>
          </cell>
          <cell r="R11">
            <v>1.46075</v>
          </cell>
          <cell r="S11">
            <v>40.666666666666664</v>
          </cell>
        </row>
        <row r="12">
          <cell r="B12" t="str">
            <v>May</v>
          </cell>
          <cell r="C12">
            <v>161.43416666666667</v>
          </cell>
          <cell r="D12">
            <v>4.5776666666666666</v>
          </cell>
          <cell r="E12">
            <v>7.0027166666666671</v>
          </cell>
          <cell r="F12">
            <v>28.470566666666667</v>
          </cell>
          <cell r="G12">
            <v>3.1408500000000004</v>
          </cell>
          <cell r="H12">
            <v>162</v>
          </cell>
          <cell r="M12" t="str">
            <v>May</v>
          </cell>
          <cell r="N12">
            <v>38.833333333333336</v>
          </cell>
          <cell r="O12">
            <v>45.183399999999999</v>
          </cell>
          <cell r="P12">
            <v>40.85008333333333</v>
          </cell>
          <cell r="Q12">
            <v>3.9545000000000008</v>
          </cell>
          <cell r="R12">
            <v>3.0329999999999999</v>
          </cell>
          <cell r="S12">
            <v>83.666666666666671</v>
          </cell>
        </row>
        <row r="13">
          <cell r="B13" t="str">
            <v>Jun</v>
          </cell>
          <cell r="C13">
            <v>173.06716666666668</v>
          </cell>
          <cell r="D13">
            <v>12.209949999999999</v>
          </cell>
          <cell r="E13">
            <v>7.7040000000000006</v>
          </cell>
          <cell r="F13">
            <v>38.855766666666668</v>
          </cell>
          <cell r="G13">
            <v>6.9167333333333332</v>
          </cell>
          <cell r="H13">
            <v>261</v>
          </cell>
          <cell r="M13" t="str">
            <v>Jun</v>
          </cell>
          <cell r="N13">
            <v>81.35008333333333</v>
          </cell>
          <cell r="O13">
            <v>60.216833333333334</v>
          </cell>
          <cell r="P13">
            <v>61.916800000000002</v>
          </cell>
          <cell r="Q13">
            <v>5.0688333333333331</v>
          </cell>
          <cell r="R13">
            <v>2.5705666666666667</v>
          </cell>
          <cell r="S13">
            <v>163</v>
          </cell>
        </row>
        <row r="14">
          <cell r="B14" t="str">
            <v>Jul</v>
          </cell>
          <cell r="C14">
            <v>229.6</v>
          </cell>
          <cell r="D14">
            <v>22.666666666666668</v>
          </cell>
          <cell r="E14">
            <v>3.5583333333333336</v>
          </cell>
          <cell r="F14">
            <v>50.900500000000001</v>
          </cell>
          <cell r="G14">
            <v>11.650233333333334</v>
          </cell>
          <cell r="H14">
            <v>277</v>
          </cell>
          <cell r="M14" t="str">
            <v>Jul</v>
          </cell>
          <cell r="N14">
            <v>143.06708333333333</v>
          </cell>
          <cell r="O14">
            <v>32.751916666666666</v>
          </cell>
          <cell r="P14">
            <v>97.116749999999982</v>
          </cell>
          <cell r="Q14">
            <v>3.5542499999999997</v>
          </cell>
          <cell r="R14">
            <v>2.2451666666666665</v>
          </cell>
          <cell r="S14">
            <v>172.66666666666666</v>
          </cell>
        </row>
        <row r="15">
          <cell r="B15" t="str">
            <v>Aug</v>
          </cell>
          <cell r="C15">
            <v>176.8</v>
          </cell>
          <cell r="D15">
            <v>32.6</v>
          </cell>
          <cell r="E15">
            <v>6.8113333333333337</v>
          </cell>
          <cell r="F15">
            <v>42.4</v>
          </cell>
          <cell r="G15">
            <v>11.053433333333333</v>
          </cell>
          <cell r="H15">
            <v>328</v>
          </cell>
          <cell r="M15" t="str">
            <v>Aug</v>
          </cell>
          <cell r="N15">
            <v>152.48888333333335</v>
          </cell>
          <cell r="O15">
            <v>41.307000000000002</v>
          </cell>
          <cell r="P15">
            <v>117.26716666666668</v>
          </cell>
          <cell r="Q15">
            <v>5.6475</v>
          </cell>
          <cell r="R15">
            <v>2.3235500000000004</v>
          </cell>
          <cell r="S15">
            <v>232</v>
          </cell>
        </row>
      </sheetData>
      <sheetData sheetId="23"/>
      <sheetData sheetId="24">
        <row r="2">
          <cell r="M2" t="str">
            <v>St.1</v>
          </cell>
          <cell r="N2" t="str">
            <v>St.2</v>
          </cell>
          <cell r="O2" t="str">
            <v>St.3</v>
          </cell>
          <cell r="P2" t="str">
            <v>St.4</v>
          </cell>
          <cell r="Q2" t="str">
            <v>St.5</v>
          </cell>
          <cell r="R2" t="str">
            <v>St.6</v>
          </cell>
        </row>
        <row r="3">
          <cell r="L3" t="str">
            <v>Bacillariophyta</v>
          </cell>
          <cell r="M3">
            <v>37</v>
          </cell>
          <cell r="N3">
            <v>39</v>
          </cell>
          <cell r="O3">
            <v>47</v>
          </cell>
          <cell r="P3">
            <v>35</v>
          </cell>
          <cell r="Q3">
            <v>24</v>
          </cell>
          <cell r="R3">
            <v>30</v>
          </cell>
        </row>
        <row r="4">
          <cell r="L4" t="str">
            <v>Cyanophyta</v>
          </cell>
          <cell r="M4">
            <v>2</v>
          </cell>
          <cell r="N4">
            <v>3</v>
          </cell>
          <cell r="O4">
            <v>5</v>
          </cell>
          <cell r="P4">
            <v>5</v>
          </cell>
          <cell r="Q4">
            <v>5</v>
          </cell>
          <cell r="R4">
            <v>5</v>
          </cell>
        </row>
        <row r="5">
          <cell r="L5" t="str">
            <v>Euglenophyta</v>
          </cell>
          <cell r="M5">
            <v>2</v>
          </cell>
          <cell r="N5">
            <v>2</v>
          </cell>
          <cell r="O5">
            <v>4</v>
          </cell>
          <cell r="P5">
            <v>4</v>
          </cell>
          <cell r="Q5">
            <v>4</v>
          </cell>
          <cell r="R5">
            <v>4</v>
          </cell>
        </row>
        <row r="6">
          <cell r="L6" t="str">
            <v>Charophyta</v>
          </cell>
          <cell r="M6">
            <v>2</v>
          </cell>
          <cell r="N6">
            <v>3</v>
          </cell>
          <cell r="O6">
            <v>5</v>
          </cell>
          <cell r="P6">
            <v>3</v>
          </cell>
          <cell r="Q6">
            <v>2</v>
          </cell>
          <cell r="R6">
            <v>1</v>
          </cell>
        </row>
        <row r="7">
          <cell r="L7" t="str">
            <v>Chlorophyta</v>
          </cell>
          <cell r="M7">
            <v>7</v>
          </cell>
          <cell r="N7">
            <v>7</v>
          </cell>
          <cell r="O7">
            <v>8</v>
          </cell>
          <cell r="P7">
            <v>6</v>
          </cell>
          <cell r="Q7">
            <v>6</v>
          </cell>
          <cell r="R7">
            <v>7</v>
          </cell>
        </row>
        <row r="14">
          <cell r="C14" t="str">
            <v>Species Number</v>
          </cell>
          <cell r="D14" t="str">
            <v>Shannon Diversity</v>
          </cell>
          <cell r="E14" t="str">
            <v>Species density</v>
          </cell>
          <cell r="G14" t="str">
            <v>Species Number</v>
          </cell>
          <cell r="H14" t="str">
            <v>Shannon Diversity</v>
          </cell>
          <cell r="I14" t="str">
            <v>Species density</v>
          </cell>
        </row>
        <row r="15">
          <cell r="B15" t="str">
            <v>Sep</v>
          </cell>
          <cell r="C15">
            <v>42</v>
          </cell>
          <cell r="D15">
            <v>3.9</v>
          </cell>
          <cell r="E15">
            <v>27.573333333333302</v>
          </cell>
          <cell r="F15" t="str">
            <v>Sep</v>
          </cell>
          <cell r="G15">
            <v>24</v>
          </cell>
          <cell r="H15">
            <v>2.7</v>
          </cell>
          <cell r="I15">
            <v>16.3</v>
          </cell>
        </row>
        <row r="16">
          <cell r="B16" t="str">
            <v>Oct</v>
          </cell>
          <cell r="C16">
            <v>36</v>
          </cell>
          <cell r="D16">
            <v>3.1</v>
          </cell>
          <cell r="E16">
            <v>23.5</v>
          </cell>
          <cell r="F16" t="str">
            <v>Oct</v>
          </cell>
          <cell r="G16">
            <v>21</v>
          </cell>
          <cell r="H16">
            <v>2.9</v>
          </cell>
          <cell r="I16">
            <v>19.3</v>
          </cell>
        </row>
        <row r="17">
          <cell r="B17" t="str">
            <v>Now</v>
          </cell>
          <cell r="C17">
            <v>28</v>
          </cell>
          <cell r="D17">
            <v>2.5</v>
          </cell>
          <cell r="E17">
            <v>18.899999999999999</v>
          </cell>
          <cell r="F17" t="str">
            <v>Now</v>
          </cell>
          <cell r="G17">
            <v>23</v>
          </cell>
          <cell r="H17">
            <v>2.6</v>
          </cell>
          <cell r="I17">
            <v>15.4</v>
          </cell>
        </row>
        <row r="18">
          <cell r="B18" t="str">
            <v>Dec</v>
          </cell>
          <cell r="C18">
            <v>14</v>
          </cell>
          <cell r="D18">
            <v>2.1</v>
          </cell>
          <cell r="E18">
            <v>9.8883333333333336</v>
          </cell>
          <cell r="F18" t="str">
            <v>Dec</v>
          </cell>
          <cell r="G18">
            <v>26</v>
          </cell>
          <cell r="H18">
            <v>2.1</v>
          </cell>
          <cell r="I18">
            <v>7.8216666666666672</v>
          </cell>
        </row>
        <row r="19">
          <cell r="B19" t="str">
            <v>Jan</v>
          </cell>
          <cell r="C19">
            <v>19</v>
          </cell>
          <cell r="D19">
            <v>2.2000000000000002</v>
          </cell>
          <cell r="E19">
            <v>6.5116666666666676</v>
          </cell>
          <cell r="F19" t="str">
            <v>Jan</v>
          </cell>
          <cell r="G19">
            <v>14</v>
          </cell>
          <cell r="H19">
            <v>1.9</v>
          </cell>
          <cell r="I19">
            <v>5.6233333333333331</v>
          </cell>
        </row>
        <row r="20">
          <cell r="B20" t="str">
            <v>Feb</v>
          </cell>
          <cell r="C20">
            <v>18</v>
          </cell>
          <cell r="D20">
            <v>2.2000000000000002</v>
          </cell>
          <cell r="E20">
            <v>6.3</v>
          </cell>
          <cell r="F20" t="str">
            <v>Feb</v>
          </cell>
          <cell r="G20">
            <v>16</v>
          </cell>
          <cell r="H20">
            <v>1.6</v>
          </cell>
          <cell r="I20">
            <v>5.0999999999999996</v>
          </cell>
        </row>
        <row r="21">
          <cell r="B21" t="str">
            <v>Mar</v>
          </cell>
          <cell r="C21">
            <v>26</v>
          </cell>
          <cell r="D21">
            <v>2.4</v>
          </cell>
          <cell r="E21">
            <v>6.9083333333333332</v>
          </cell>
          <cell r="F21" t="str">
            <v>Mar</v>
          </cell>
          <cell r="G21">
            <v>12</v>
          </cell>
          <cell r="H21">
            <v>1.8</v>
          </cell>
          <cell r="I21">
            <v>3.7850000000000001</v>
          </cell>
        </row>
        <row r="22">
          <cell r="B22" t="str">
            <v>Apr</v>
          </cell>
          <cell r="C22">
            <v>23</v>
          </cell>
          <cell r="D22">
            <v>2.4</v>
          </cell>
          <cell r="E22">
            <v>12.5</v>
          </cell>
          <cell r="F22" t="str">
            <v>Apr</v>
          </cell>
          <cell r="G22">
            <v>21</v>
          </cell>
          <cell r="H22">
            <v>1.8</v>
          </cell>
          <cell r="I22">
            <v>5.1916666666666673</v>
          </cell>
        </row>
        <row r="23">
          <cell r="B23" t="str">
            <v>May</v>
          </cell>
          <cell r="C23">
            <v>30</v>
          </cell>
          <cell r="D23">
            <v>2.9</v>
          </cell>
          <cell r="E23">
            <v>14.2</v>
          </cell>
          <cell r="F23" t="str">
            <v>May</v>
          </cell>
          <cell r="G23">
            <v>20</v>
          </cell>
          <cell r="H23">
            <v>2.2999999999999998</v>
          </cell>
          <cell r="I23">
            <v>9.7283333333333353</v>
          </cell>
        </row>
        <row r="24">
          <cell r="B24" t="str">
            <v>Jun</v>
          </cell>
          <cell r="C24">
            <v>40</v>
          </cell>
          <cell r="D24">
            <v>3.7</v>
          </cell>
          <cell r="E24">
            <v>20.47</v>
          </cell>
          <cell r="F24" t="str">
            <v>Jun</v>
          </cell>
          <cell r="G24">
            <v>30</v>
          </cell>
          <cell r="H24">
            <v>2.6</v>
          </cell>
          <cell r="I24">
            <v>11.8</v>
          </cell>
        </row>
        <row r="25">
          <cell r="B25" t="str">
            <v>Jul</v>
          </cell>
          <cell r="C25">
            <v>33</v>
          </cell>
          <cell r="D25">
            <v>3.2</v>
          </cell>
          <cell r="E25">
            <v>27.735000000000003</v>
          </cell>
          <cell r="F25" t="str">
            <v>Jul</v>
          </cell>
          <cell r="G25">
            <v>33</v>
          </cell>
          <cell r="H25">
            <v>3.1</v>
          </cell>
          <cell r="I25">
            <v>19.600000000000001</v>
          </cell>
        </row>
        <row r="26">
          <cell r="B26" t="str">
            <v>Aug</v>
          </cell>
          <cell r="C26">
            <v>36</v>
          </cell>
          <cell r="D26">
            <v>3.4</v>
          </cell>
          <cell r="E26">
            <v>27.881333333333334</v>
          </cell>
          <cell r="F26" t="str">
            <v>Aug</v>
          </cell>
          <cell r="G26">
            <v>27</v>
          </cell>
          <cell r="H26">
            <v>3</v>
          </cell>
          <cell r="I26">
            <v>21.963333333333331</v>
          </cell>
        </row>
      </sheetData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CCA1_HID8"/>
      <sheetName val="Sayfa2"/>
      <sheetName val="CCA_HID"/>
      <sheetName val="CCA_HID1"/>
      <sheetName val="CCA_HID2"/>
      <sheetName val="CCA_HID3"/>
      <sheetName val="CCA_HID4"/>
      <sheetName val="CCA1_HID"/>
      <sheetName val="CCA2_HID"/>
      <sheetName val="CCA3_HID"/>
      <sheetName val="Partial CCA_HID"/>
      <sheetName val="CCA_HID5"/>
      <sheetName val="CCA_HID6"/>
      <sheetName val="CCA_HID7"/>
      <sheetName val="CCA1_HID1"/>
      <sheetName val="CCA1_HID2"/>
      <sheetName val="CCA2_HID1"/>
      <sheetName val="CCA3_HID1"/>
      <sheetName val="CCA4_HID"/>
      <sheetName val="CCA_HID8"/>
      <sheetName val="CCA_HID9"/>
      <sheetName val="CCA_HID10"/>
      <sheetName val="CCA_HID11"/>
      <sheetName val="CCA"/>
      <sheetName val="Sayfa3"/>
      <sheetName val="CCA1_HID5"/>
      <sheetName val="CCA2_HID2"/>
      <sheetName val="CCA1_HID4"/>
      <sheetName val="CCA1_HID3"/>
      <sheetName val="Partial CCA_HID1"/>
      <sheetName val="CCA1_HID6"/>
      <sheetName val="CCA1_HID7"/>
      <sheetName val="CCA1_HID9"/>
      <sheetName val="CCA1_HID10"/>
      <sheetName val="CCA2_HID3"/>
      <sheetName val="CCA1"/>
      <sheetName val="Sayfa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66">
          <cell r="C166">
            <v>-0.5915306237331448</v>
          </cell>
          <cell r="D166">
            <v>0.26357997521516568</v>
          </cell>
        </row>
        <row r="167">
          <cell r="C167">
            <v>-0.53874344834457699</v>
          </cell>
          <cell r="D167">
            <v>0.15088542342624836</v>
          </cell>
        </row>
        <row r="168">
          <cell r="C168">
            <v>-0.4176134436016144</v>
          </cell>
          <cell r="D168">
            <v>-8.7666563171177103E-2</v>
          </cell>
        </row>
        <row r="169">
          <cell r="C169">
            <v>-0.33566366402177739</v>
          </cell>
          <cell r="D169">
            <v>-0.38664835809437187</v>
          </cell>
        </row>
        <row r="170">
          <cell r="C170">
            <v>1.0859764811505881</v>
          </cell>
          <cell r="D170">
            <v>0.17774078117533568</v>
          </cell>
        </row>
        <row r="171">
          <cell r="C171">
            <v>0.55636402564583098</v>
          </cell>
          <cell r="D171">
            <v>-0.2792326081572023</v>
          </cell>
        </row>
        <row r="219">
          <cell r="C219">
            <v>-0.58655789904720768</v>
          </cell>
          <cell r="D219">
            <v>-6.8819040678555807E-2</v>
          </cell>
        </row>
        <row r="220">
          <cell r="C220">
            <v>-0.48115654511680139</v>
          </cell>
          <cell r="D220">
            <v>-0.26113597781932235</v>
          </cell>
        </row>
        <row r="221">
          <cell r="C221">
            <v>-0.12847692588100165</v>
          </cell>
          <cell r="D221">
            <v>-6.3420715006513403E-2</v>
          </cell>
        </row>
        <row r="222">
          <cell r="C222">
            <v>-0.39953703627752069</v>
          </cell>
          <cell r="D222">
            <v>0.14954339016020993</v>
          </cell>
        </row>
        <row r="223">
          <cell r="C223">
            <v>-0.59595613874363429</v>
          </cell>
          <cell r="D223">
            <v>0.30183861971658704</v>
          </cell>
        </row>
        <row r="224">
          <cell r="C224">
            <v>-0.10325689761587617</v>
          </cell>
          <cell r="D224">
            <v>-0.14894697540980548</v>
          </cell>
        </row>
        <row r="225">
          <cell r="C225">
            <v>-0.76116188883407243</v>
          </cell>
          <cell r="D225">
            <v>0.39008816396211143</v>
          </cell>
        </row>
        <row r="226">
          <cell r="C226">
            <v>-0.37040003724174825</v>
          </cell>
          <cell r="D226">
            <v>2.3458251089368005E-2</v>
          </cell>
        </row>
        <row r="227">
          <cell r="C227">
            <v>0.71941824229570939</v>
          </cell>
          <cell r="D227">
            <v>-0.82367976724281533</v>
          </cell>
        </row>
        <row r="228">
          <cell r="C228">
            <v>0.68810780790767245</v>
          </cell>
          <cell r="D228">
            <v>-0.53889543970697629</v>
          </cell>
        </row>
        <row r="229">
          <cell r="C229">
            <v>1.3887154370643435</v>
          </cell>
          <cell r="D229">
            <v>0.1994202186651603</v>
          </cell>
        </row>
        <row r="230">
          <cell r="C230">
            <v>-0.48499318210811487</v>
          </cell>
          <cell r="D230">
            <v>-0.12028614712297379</v>
          </cell>
        </row>
        <row r="296">
          <cell r="C296">
            <v>0.36401152124750114</v>
          </cell>
          <cell r="D296">
            <v>-0.54163540209389682</v>
          </cell>
        </row>
        <row r="297">
          <cell r="C297">
            <v>-0.59689433936058478</v>
          </cell>
          <cell r="D297">
            <v>0.64318412227724364</v>
          </cell>
        </row>
        <row r="298">
          <cell r="C298">
            <v>0.86367211014691381</v>
          </cell>
          <cell r="D298">
            <v>-0.47537319107760534</v>
          </cell>
        </row>
        <row r="299">
          <cell r="C299">
            <v>0.95941810490186308</v>
          </cell>
          <cell r="D299">
            <v>0.11588528216844618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5"/>
  <sheetViews>
    <sheetView workbookViewId="0">
      <selection activeCell="L96" sqref="L96"/>
    </sheetView>
  </sheetViews>
  <sheetFormatPr defaultRowHeight="15"/>
  <cols>
    <col min="2" max="2" width="37.42578125" style="3" customWidth="1"/>
    <col min="3" max="8" width="9" style="12"/>
  </cols>
  <sheetData>
    <row r="1" spans="2:8">
      <c r="B1" s="1"/>
      <c r="C1" s="2"/>
      <c r="D1" s="2"/>
      <c r="E1" s="2"/>
      <c r="F1" s="2"/>
      <c r="G1" s="2"/>
      <c r="H1" s="2"/>
    </row>
    <row r="2" spans="2:8">
      <c r="B2" s="1"/>
      <c r="C2" s="74"/>
      <c r="D2" s="74"/>
      <c r="E2" s="74"/>
      <c r="F2" s="74"/>
      <c r="G2" s="74"/>
      <c r="H2" s="74"/>
    </row>
    <row r="3" spans="2:8">
      <c r="B3" s="1"/>
      <c r="C3" s="74" t="s">
        <v>0</v>
      </c>
      <c r="D3" s="74" t="s">
        <v>1</v>
      </c>
      <c r="E3" s="74" t="s">
        <v>2</v>
      </c>
      <c r="F3" s="74" t="s">
        <v>3</v>
      </c>
      <c r="G3" s="74" t="s">
        <v>4</v>
      </c>
      <c r="H3" s="74" t="s">
        <v>5</v>
      </c>
    </row>
    <row r="4" spans="2:8">
      <c r="B4" s="3" t="s">
        <v>6</v>
      </c>
      <c r="C4" s="74"/>
      <c r="D4" s="74"/>
      <c r="E4" s="74"/>
      <c r="F4" s="74"/>
      <c r="G4" s="74"/>
      <c r="H4" s="74"/>
    </row>
    <row r="5" spans="2:8">
      <c r="B5" s="3" t="s">
        <v>7</v>
      </c>
      <c r="C5" s="74"/>
      <c r="D5" s="74"/>
      <c r="E5" s="74"/>
      <c r="F5" s="74"/>
      <c r="G5" s="74"/>
      <c r="H5" s="74"/>
    </row>
    <row r="6" spans="2:8">
      <c r="B6" s="3" t="s">
        <v>8</v>
      </c>
      <c r="C6" s="74"/>
      <c r="D6" s="74"/>
      <c r="E6" s="74"/>
      <c r="F6" s="74"/>
      <c r="G6" s="74"/>
      <c r="H6" s="74"/>
    </row>
    <row r="7" spans="2:8">
      <c r="B7" s="3" t="s">
        <v>9</v>
      </c>
      <c r="C7" s="74"/>
      <c r="D7" s="74"/>
      <c r="E7" s="74"/>
      <c r="F7" s="74"/>
      <c r="G7" s="74"/>
      <c r="H7" s="74"/>
    </row>
    <row r="8" spans="2:8">
      <c r="B8" s="3" t="s">
        <v>10</v>
      </c>
      <c r="C8" s="74"/>
      <c r="D8" s="74"/>
      <c r="E8" s="74"/>
      <c r="F8" s="74"/>
      <c r="G8" s="74"/>
      <c r="H8" s="74"/>
    </row>
    <row r="9" spans="2:8">
      <c r="B9" s="4" t="s">
        <v>11</v>
      </c>
      <c r="C9" s="13" t="s">
        <v>12</v>
      </c>
      <c r="D9" s="13" t="s">
        <v>12</v>
      </c>
      <c r="E9" s="13" t="s">
        <v>13</v>
      </c>
      <c r="F9" s="13" t="s">
        <v>13</v>
      </c>
      <c r="G9" s="13" t="s">
        <v>13</v>
      </c>
      <c r="H9" s="13" t="s">
        <v>13</v>
      </c>
    </row>
    <row r="10" spans="2:8">
      <c r="B10" s="4" t="s">
        <v>14</v>
      </c>
      <c r="C10" s="13" t="s">
        <v>12</v>
      </c>
      <c r="D10" s="13" t="s">
        <v>13</v>
      </c>
      <c r="E10" s="13" t="s">
        <v>13</v>
      </c>
      <c r="F10" s="13" t="s">
        <v>13</v>
      </c>
      <c r="G10" s="13" t="s">
        <v>13</v>
      </c>
      <c r="H10" s="13" t="s">
        <v>13</v>
      </c>
    </row>
    <row r="11" spans="2:8">
      <c r="B11" s="7" t="s">
        <v>15</v>
      </c>
      <c r="C11" s="13" t="s">
        <v>12</v>
      </c>
      <c r="D11" s="13" t="s">
        <v>12</v>
      </c>
      <c r="E11" s="13" t="s">
        <v>13</v>
      </c>
      <c r="F11" s="13" t="s">
        <v>13</v>
      </c>
      <c r="G11" s="13" t="s">
        <v>13</v>
      </c>
      <c r="H11" s="13" t="s">
        <v>13</v>
      </c>
    </row>
    <row r="12" spans="2:8">
      <c r="B12" s="7" t="s">
        <v>16</v>
      </c>
      <c r="C12" s="13" t="s">
        <v>13</v>
      </c>
      <c r="D12" s="13" t="s">
        <v>13</v>
      </c>
      <c r="E12" s="13" t="s">
        <v>13</v>
      </c>
      <c r="F12" s="13" t="s">
        <v>13</v>
      </c>
      <c r="G12" s="13" t="s">
        <v>13</v>
      </c>
      <c r="H12" s="13" t="s">
        <v>13</v>
      </c>
    </row>
    <row r="13" spans="2:8">
      <c r="B13" s="4" t="s">
        <v>17</v>
      </c>
      <c r="C13" s="13" t="s">
        <v>13</v>
      </c>
      <c r="D13" s="13" t="s">
        <v>13</v>
      </c>
      <c r="E13" s="13" t="s">
        <v>13</v>
      </c>
      <c r="F13" s="13" t="s">
        <v>13</v>
      </c>
      <c r="G13" s="13" t="s">
        <v>13</v>
      </c>
      <c r="H13" s="13" t="s">
        <v>13</v>
      </c>
    </row>
    <row r="14" spans="2:8">
      <c r="B14" s="3" t="s">
        <v>18</v>
      </c>
      <c r="C14" s="13"/>
      <c r="D14" s="13"/>
      <c r="E14" s="13"/>
      <c r="F14" s="13"/>
      <c r="G14" s="13"/>
      <c r="H14" s="13"/>
    </row>
    <row r="15" spans="2:8">
      <c r="B15" s="3" t="s">
        <v>19</v>
      </c>
      <c r="C15" s="13"/>
      <c r="D15" s="13"/>
      <c r="E15" s="13"/>
      <c r="F15" s="13"/>
      <c r="G15" s="13"/>
      <c r="H15" s="13"/>
    </row>
    <row r="16" spans="2:8">
      <c r="B16" s="3" t="s">
        <v>20</v>
      </c>
      <c r="C16" s="13"/>
      <c r="D16" s="13"/>
      <c r="E16" s="13"/>
      <c r="F16" s="13"/>
      <c r="G16" s="13"/>
      <c r="H16" s="13"/>
    </row>
    <row r="17" spans="2:8">
      <c r="B17" s="3" t="s">
        <v>21</v>
      </c>
      <c r="C17" s="13"/>
      <c r="D17" s="13"/>
      <c r="E17" s="13"/>
      <c r="F17" s="13"/>
      <c r="G17" s="13"/>
      <c r="H17" s="13"/>
    </row>
    <row r="18" spans="2:8">
      <c r="B18" s="4" t="s">
        <v>22</v>
      </c>
      <c r="C18" s="13" t="s">
        <v>13</v>
      </c>
      <c r="D18" s="13" t="s">
        <v>13</v>
      </c>
      <c r="E18" s="13" t="s">
        <v>13</v>
      </c>
      <c r="F18" s="13" t="s">
        <v>13</v>
      </c>
      <c r="G18" s="13" t="s">
        <v>13</v>
      </c>
      <c r="H18" s="13" t="s">
        <v>13</v>
      </c>
    </row>
    <row r="19" spans="2:8">
      <c r="B19" s="4" t="s">
        <v>23</v>
      </c>
      <c r="C19" s="13" t="s">
        <v>13</v>
      </c>
      <c r="D19" s="13" t="s">
        <v>13</v>
      </c>
      <c r="E19" s="13" t="s">
        <v>13</v>
      </c>
      <c r="F19" s="13" t="s">
        <v>13</v>
      </c>
      <c r="G19" s="13" t="s">
        <v>13</v>
      </c>
      <c r="H19" s="13" t="s">
        <v>13</v>
      </c>
    </row>
    <row r="20" spans="2:8">
      <c r="B20" s="4" t="s">
        <v>24</v>
      </c>
      <c r="C20" s="13" t="s">
        <v>12</v>
      </c>
      <c r="D20" s="13" t="s">
        <v>12</v>
      </c>
      <c r="E20" s="13" t="s">
        <v>13</v>
      </c>
      <c r="F20" s="13" t="s">
        <v>13</v>
      </c>
      <c r="G20" s="13" t="s">
        <v>13</v>
      </c>
      <c r="H20" s="13" t="s">
        <v>13</v>
      </c>
    </row>
    <row r="21" spans="2:8">
      <c r="B21" s="4" t="s">
        <v>25</v>
      </c>
      <c r="C21" s="13" t="s">
        <v>12</v>
      </c>
      <c r="D21" s="13" t="s">
        <v>12</v>
      </c>
      <c r="E21" s="13" t="s">
        <v>13</v>
      </c>
      <c r="F21" s="13" t="s">
        <v>13</v>
      </c>
      <c r="G21" s="13" t="s">
        <v>13</v>
      </c>
      <c r="H21" s="13" t="s">
        <v>13</v>
      </c>
    </row>
    <row r="22" spans="2:8">
      <c r="B22" s="3" t="s">
        <v>26</v>
      </c>
      <c r="C22" s="13"/>
      <c r="D22" s="13"/>
      <c r="E22" s="13"/>
      <c r="F22" s="13"/>
      <c r="G22" s="13"/>
      <c r="H22" s="13"/>
    </row>
    <row r="23" spans="2:8">
      <c r="B23" s="3" t="s">
        <v>27</v>
      </c>
      <c r="C23" s="13"/>
      <c r="D23" s="13"/>
      <c r="E23" s="13"/>
      <c r="F23" s="13"/>
      <c r="G23" s="13"/>
      <c r="H23" s="13"/>
    </row>
    <row r="24" spans="2:8">
      <c r="B24" s="4" t="s">
        <v>28</v>
      </c>
      <c r="C24" s="75" t="s">
        <v>13</v>
      </c>
      <c r="D24" s="75" t="s">
        <v>13</v>
      </c>
      <c r="E24" s="75" t="s">
        <v>13</v>
      </c>
      <c r="F24" s="75" t="s">
        <v>12</v>
      </c>
      <c r="G24" s="75" t="s">
        <v>13</v>
      </c>
      <c r="H24" s="75" t="s">
        <v>13</v>
      </c>
    </row>
    <row r="25" spans="2:8">
      <c r="B25" s="4" t="s">
        <v>29</v>
      </c>
      <c r="C25" s="75" t="s">
        <v>13</v>
      </c>
      <c r="D25" s="75" t="s">
        <v>13</v>
      </c>
      <c r="E25" s="76" t="s">
        <v>13</v>
      </c>
      <c r="F25" s="75" t="s">
        <v>13</v>
      </c>
      <c r="G25" s="75" t="s">
        <v>13</v>
      </c>
      <c r="H25" s="75" t="s">
        <v>13</v>
      </c>
    </row>
    <row r="26" spans="2:8">
      <c r="B26" s="4" t="s">
        <v>30</v>
      </c>
      <c r="C26" s="75" t="s">
        <v>13</v>
      </c>
      <c r="D26" s="75" t="s">
        <v>13</v>
      </c>
      <c r="E26" s="77" t="s">
        <v>13</v>
      </c>
      <c r="F26" s="75" t="s">
        <v>13</v>
      </c>
      <c r="G26" s="75" t="s">
        <v>13</v>
      </c>
      <c r="H26" s="75" t="s">
        <v>13</v>
      </c>
    </row>
    <row r="27" spans="2:8">
      <c r="B27" s="9" t="s">
        <v>31</v>
      </c>
      <c r="C27" s="75" t="s">
        <v>13</v>
      </c>
      <c r="D27" s="75" t="s">
        <v>13</v>
      </c>
      <c r="E27" s="77" t="s">
        <v>13</v>
      </c>
      <c r="F27" s="75" t="s">
        <v>13</v>
      </c>
      <c r="G27" s="75" t="s">
        <v>12</v>
      </c>
      <c r="H27" s="75" t="s">
        <v>13</v>
      </c>
    </row>
    <row r="28" spans="2:8">
      <c r="B28" s="4" t="s">
        <v>32</v>
      </c>
      <c r="C28" s="75" t="s">
        <v>13</v>
      </c>
      <c r="D28" s="75" t="s">
        <v>13</v>
      </c>
      <c r="E28" s="75" t="s">
        <v>13</v>
      </c>
      <c r="F28" s="75" t="s">
        <v>13</v>
      </c>
      <c r="G28" s="75" t="s">
        <v>12</v>
      </c>
      <c r="H28" s="75" t="s">
        <v>12</v>
      </c>
    </row>
    <row r="29" spans="2:8">
      <c r="B29" s="4" t="s">
        <v>33</v>
      </c>
      <c r="C29" s="75" t="s">
        <v>13</v>
      </c>
      <c r="D29" s="75" t="s">
        <v>13</v>
      </c>
      <c r="E29" s="75" t="s">
        <v>13</v>
      </c>
      <c r="F29" s="75" t="s">
        <v>12</v>
      </c>
      <c r="G29" s="75" t="s">
        <v>13</v>
      </c>
      <c r="H29" s="75" t="s">
        <v>13</v>
      </c>
    </row>
    <row r="30" spans="2:8">
      <c r="B30" s="9" t="s">
        <v>34</v>
      </c>
      <c r="C30" s="75" t="s">
        <v>13</v>
      </c>
      <c r="D30" s="75" t="s">
        <v>13</v>
      </c>
      <c r="E30" s="75" t="s">
        <v>13</v>
      </c>
      <c r="F30" s="13" t="s">
        <v>12</v>
      </c>
      <c r="G30" s="13" t="s">
        <v>12</v>
      </c>
      <c r="H30" s="13" t="s">
        <v>12</v>
      </c>
    </row>
    <row r="31" spans="2:8">
      <c r="B31" s="4" t="s">
        <v>35</v>
      </c>
      <c r="C31" s="75" t="s">
        <v>13</v>
      </c>
      <c r="D31" s="75" t="s">
        <v>13</v>
      </c>
      <c r="E31" s="75" t="s">
        <v>13</v>
      </c>
      <c r="F31" s="78" t="s">
        <v>13</v>
      </c>
      <c r="G31" s="78" t="s">
        <v>13</v>
      </c>
      <c r="H31" s="78" t="s">
        <v>13</v>
      </c>
    </row>
    <row r="32" spans="2:8">
      <c r="B32" s="9" t="s">
        <v>36</v>
      </c>
      <c r="C32" s="75" t="s">
        <v>12</v>
      </c>
      <c r="D32" s="75" t="s">
        <v>12</v>
      </c>
      <c r="E32" s="75" t="s">
        <v>13</v>
      </c>
      <c r="F32" s="13" t="s">
        <v>12</v>
      </c>
      <c r="G32" s="13" t="s">
        <v>12</v>
      </c>
      <c r="H32" s="13" t="s">
        <v>12</v>
      </c>
    </row>
    <row r="33" spans="2:8">
      <c r="B33" s="4" t="s">
        <v>37</v>
      </c>
      <c r="C33" s="75" t="s">
        <v>13</v>
      </c>
      <c r="D33" s="75" t="s">
        <v>13</v>
      </c>
      <c r="E33" s="75" t="s">
        <v>13</v>
      </c>
      <c r="F33" s="13" t="s">
        <v>12</v>
      </c>
      <c r="G33" s="13" t="s">
        <v>12</v>
      </c>
      <c r="H33" s="13" t="s">
        <v>13</v>
      </c>
    </row>
    <row r="34" spans="2:8">
      <c r="B34" s="4" t="s">
        <v>38</v>
      </c>
      <c r="C34" s="75" t="s">
        <v>13</v>
      </c>
      <c r="D34" s="75" t="s">
        <v>13</v>
      </c>
      <c r="E34" s="75" t="s">
        <v>13</v>
      </c>
      <c r="F34" s="78" t="s">
        <v>13</v>
      </c>
      <c r="G34" s="78" t="s">
        <v>13</v>
      </c>
      <c r="H34" s="78" t="s">
        <v>13</v>
      </c>
    </row>
    <row r="35" spans="2:8">
      <c r="B35" s="4" t="s">
        <v>39</v>
      </c>
      <c r="C35" s="75" t="s">
        <v>13</v>
      </c>
      <c r="D35" s="75" t="s">
        <v>13</v>
      </c>
      <c r="E35" s="75" t="s">
        <v>13</v>
      </c>
      <c r="F35" s="13" t="s">
        <v>13</v>
      </c>
      <c r="G35" s="13" t="s">
        <v>13</v>
      </c>
      <c r="H35" s="13" t="s">
        <v>13</v>
      </c>
    </row>
    <row r="36" spans="2:8">
      <c r="B36" s="4" t="s">
        <v>40</v>
      </c>
      <c r="C36" s="75" t="s">
        <v>13</v>
      </c>
      <c r="D36" s="75" t="s">
        <v>12</v>
      </c>
      <c r="E36" s="75" t="s">
        <v>13</v>
      </c>
      <c r="F36" s="13" t="s">
        <v>12</v>
      </c>
      <c r="G36" s="13" t="s">
        <v>12</v>
      </c>
      <c r="H36" s="13" t="s">
        <v>12</v>
      </c>
    </row>
    <row r="37" spans="2:8">
      <c r="B37" s="4" t="s">
        <v>41</v>
      </c>
      <c r="C37" s="13" t="s">
        <v>13</v>
      </c>
      <c r="D37" s="13" t="s">
        <v>13</v>
      </c>
      <c r="E37" s="13" t="s">
        <v>13</v>
      </c>
      <c r="F37" s="13" t="s">
        <v>13</v>
      </c>
      <c r="G37" s="13" t="s">
        <v>13</v>
      </c>
      <c r="H37" s="13" t="s">
        <v>13</v>
      </c>
    </row>
    <row r="38" spans="2:8">
      <c r="B38" s="4" t="s">
        <v>42</v>
      </c>
      <c r="C38" s="75" t="s">
        <v>13</v>
      </c>
      <c r="D38" s="75" t="s">
        <v>13</v>
      </c>
      <c r="E38" s="75" t="s">
        <v>13</v>
      </c>
      <c r="F38" s="78" t="s">
        <v>13</v>
      </c>
      <c r="G38" s="78" t="s">
        <v>13</v>
      </c>
      <c r="H38" s="78" t="s">
        <v>13</v>
      </c>
    </row>
    <row r="39" spans="2:8">
      <c r="B39" s="4" t="s">
        <v>43</v>
      </c>
      <c r="C39" s="13" t="s">
        <v>13</v>
      </c>
      <c r="D39" s="13" t="s">
        <v>13</v>
      </c>
      <c r="E39" s="13" t="s">
        <v>13</v>
      </c>
      <c r="F39" s="13" t="s">
        <v>13</v>
      </c>
      <c r="G39" s="13" t="s">
        <v>13</v>
      </c>
      <c r="H39" s="13" t="s">
        <v>13</v>
      </c>
    </row>
    <row r="40" spans="2:8">
      <c r="B40" s="4" t="s">
        <v>44</v>
      </c>
      <c r="C40" s="75" t="s">
        <v>12</v>
      </c>
      <c r="D40" s="75" t="s">
        <v>12</v>
      </c>
      <c r="E40" s="75" t="s">
        <v>13</v>
      </c>
      <c r="F40" s="78" t="s">
        <v>13</v>
      </c>
      <c r="G40" s="78" t="s">
        <v>12</v>
      </c>
      <c r="H40" s="78" t="s">
        <v>13</v>
      </c>
    </row>
    <row r="41" spans="2:8">
      <c r="B41" s="4" t="s">
        <v>45</v>
      </c>
      <c r="C41" s="13" t="s">
        <v>13</v>
      </c>
      <c r="D41" s="13" t="s">
        <v>13</v>
      </c>
      <c r="E41" s="13" t="s">
        <v>13</v>
      </c>
      <c r="F41" s="13" t="s">
        <v>12</v>
      </c>
      <c r="G41" s="13" t="s">
        <v>12</v>
      </c>
      <c r="H41" s="13" t="s">
        <v>12</v>
      </c>
    </row>
    <row r="42" spans="2:8">
      <c r="B42" s="4" t="s">
        <v>46</v>
      </c>
      <c r="C42" s="13" t="s">
        <v>13</v>
      </c>
      <c r="D42" s="13" t="s">
        <v>13</v>
      </c>
      <c r="E42" s="13" t="s">
        <v>13</v>
      </c>
      <c r="F42" s="13" t="s">
        <v>13</v>
      </c>
      <c r="G42" s="13" t="s">
        <v>12</v>
      </c>
      <c r="H42" s="13" t="s">
        <v>13</v>
      </c>
    </row>
    <row r="43" spans="2:8">
      <c r="B43" s="4" t="s">
        <v>47</v>
      </c>
      <c r="C43" s="13" t="s">
        <v>13</v>
      </c>
      <c r="D43" s="13" t="s">
        <v>13</v>
      </c>
      <c r="E43" s="13" t="s">
        <v>13</v>
      </c>
      <c r="F43" s="13" t="s">
        <v>13</v>
      </c>
      <c r="G43" s="13" t="s">
        <v>13</v>
      </c>
      <c r="H43" s="13" t="s">
        <v>13</v>
      </c>
    </row>
    <row r="44" spans="2:8">
      <c r="B44" s="4" t="s">
        <v>48</v>
      </c>
      <c r="C44" s="13" t="s">
        <v>12</v>
      </c>
      <c r="D44" s="13" t="s">
        <v>12</v>
      </c>
      <c r="E44" s="13" t="s">
        <v>13</v>
      </c>
      <c r="F44" s="13" t="s">
        <v>12</v>
      </c>
      <c r="G44" s="13" t="s">
        <v>12</v>
      </c>
      <c r="H44" s="13" t="s">
        <v>13</v>
      </c>
    </row>
    <row r="45" spans="2:8">
      <c r="B45" s="9" t="s">
        <v>49</v>
      </c>
      <c r="C45" s="13" t="s">
        <v>12</v>
      </c>
      <c r="D45" s="13" t="s">
        <v>12</v>
      </c>
      <c r="E45" s="13" t="s">
        <v>13</v>
      </c>
      <c r="F45" s="13" t="s">
        <v>12</v>
      </c>
      <c r="G45" s="13" t="s">
        <v>12</v>
      </c>
      <c r="H45" s="13" t="s">
        <v>12</v>
      </c>
    </row>
    <row r="46" spans="2:8">
      <c r="B46" s="9" t="s">
        <v>50</v>
      </c>
      <c r="C46" s="13" t="s">
        <v>12</v>
      </c>
      <c r="D46" s="13" t="s">
        <v>13</v>
      </c>
      <c r="E46" s="13" t="s">
        <v>13</v>
      </c>
      <c r="F46" s="13" t="s">
        <v>13</v>
      </c>
      <c r="G46" s="13" t="s">
        <v>12</v>
      </c>
      <c r="H46" s="13" t="s">
        <v>12</v>
      </c>
    </row>
    <row r="47" spans="2:8">
      <c r="B47" s="4" t="s">
        <v>51</v>
      </c>
      <c r="C47" s="13" t="s">
        <v>13</v>
      </c>
      <c r="D47" s="13" t="s">
        <v>13</v>
      </c>
      <c r="E47" s="13" t="s">
        <v>12</v>
      </c>
      <c r="F47" s="13" t="s">
        <v>13</v>
      </c>
      <c r="G47" s="13" t="s">
        <v>13</v>
      </c>
      <c r="H47" s="13" t="s">
        <v>12</v>
      </c>
    </row>
    <row r="48" spans="2:8">
      <c r="B48" s="4" t="s">
        <v>52</v>
      </c>
      <c r="C48" s="13" t="s">
        <v>13</v>
      </c>
      <c r="D48" s="13" t="s">
        <v>13</v>
      </c>
      <c r="E48" s="13" t="s">
        <v>13</v>
      </c>
      <c r="F48" s="13" t="s">
        <v>13</v>
      </c>
      <c r="G48" s="13" t="s">
        <v>12</v>
      </c>
      <c r="H48" s="13" t="s">
        <v>13</v>
      </c>
    </row>
    <row r="49" spans="2:8">
      <c r="B49" s="4" t="s">
        <v>53</v>
      </c>
      <c r="C49" s="13" t="s">
        <v>13</v>
      </c>
      <c r="D49" s="13" t="s">
        <v>13</v>
      </c>
      <c r="E49" s="13" t="s">
        <v>13</v>
      </c>
      <c r="F49" s="13" t="s">
        <v>13</v>
      </c>
      <c r="G49" s="13" t="s">
        <v>13</v>
      </c>
      <c r="H49" s="13" t="s">
        <v>12</v>
      </c>
    </row>
    <row r="50" spans="2:8">
      <c r="B50" s="4" t="s">
        <v>54</v>
      </c>
      <c r="C50" s="13" t="s">
        <v>13</v>
      </c>
      <c r="D50" s="13" t="s">
        <v>13</v>
      </c>
      <c r="E50" s="13" t="s">
        <v>13</v>
      </c>
      <c r="F50" s="13" t="s">
        <v>13</v>
      </c>
      <c r="G50" s="13" t="s">
        <v>13</v>
      </c>
      <c r="H50" s="13" t="s">
        <v>13</v>
      </c>
    </row>
    <row r="51" spans="2:8">
      <c r="B51" s="4" t="s">
        <v>55</v>
      </c>
      <c r="C51" s="75" t="s">
        <v>12</v>
      </c>
      <c r="D51" s="75" t="s">
        <v>12</v>
      </c>
      <c r="E51" s="75" t="s">
        <v>13</v>
      </c>
      <c r="F51" s="75" t="s">
        <v>12</v>
      </c>
      <c r="G51" s="75" t="s">
        <v>12</v>
      </c>
      <c r="H51" s="75" t="s">
        <v>12</v>
      </c>
    </row>
    <row r="52" spans="2:8">
      <c r="B52" s="4" t="s">
        <v>56</v>
      </c>
      <c r="C52" s="13" t="s">
        <v>12</v>
      </c>
      <c r="D52" s="13" t="s">
        <v>12</v>
      </c>
      <c r="E52" s="13" t="s">
        <v>12</v>
      </c>
      <c r="F52" s="13" t="s">
        <v>13</v>
      </c>
      <c r="G52" s="13" t="s">
        <v>13</v>
      </c>
      <c r="H52" s="13" t="s">
        <v>12</v>
      </c>
    </row>
    <row r="53" spans="2:8">
      <c r="B53" s="4" t="s">
        <v>57</v>
      </c>
      <c r="C53" s="13" t="s">
        <v>13</v>
      </c>
      <c r="D53" s="13" t="s">
        <v>13</v>
      </c>
      <c r="E53" s="13" t="s">
        <v>13</v>
      </c>
      <c r="F53" s="13" t="s">
        <v>13</v>
      </c>
      <c r="G53" s="13" t="s">
        <v>13</v>
      </c>
      <c r="H53" s="13" t="s">
        <v>13</v>
      </c>
    </row>
    <row r="54" spans="2:8">
      <c r="B54" s="4" t="s">
        <v>58</v>
      </c>
      <c r="C54" s="13" t="s">
        <v>13</v>
      </c>
      <c r="D54" s="13" t="s">
        <v>13</v>
      </c>
      <c r="E54" s="13" t="s">
        <v>13</v>
      </c>
      <c r="F54" s="13" t="s">
        <v>13</v>
      </c>
      <c r="G54" s="13" t="s">
        <v>13</v>
      </c>
      <c r="H54" s="13" t="s">
        <v>13</v>
      </c>
    </row>
    <row r="55" spans="2:8">
      <c r="B55" s="4" t="s">
        <v>59</v>
      </c>
      <c r="C55" s="13" t="s">
        <v>13</v>
      </c>
      <c r="D55" s="13" t="s">
        <v>13</v>
      </c>
      <c r="E55" s="13" t="s">
        <v>13</v>
      </c>
      <c r="F55" s="13" t="s">
        <v>13</v>
      </c>
      <c r="G55" s="13" t="s">
        <v>12</v>
      </c>
      <c r="H55" s="13" t="s">
        <v>12</v>
      </c>
    </row>
    <row r="56" spans="2:8">
      <c r="B56" s="9" t="s">
        <v>60</v>
      </c>
      <c r="C56" s="13" t="s">
        <v>12</v>
      </c>
      <c r="D56" s="13" t="s">
        <v>12</v>
      </c>
      <c r="E56" s="13" t="s">
        <v>13</v>
      </c>
      <c r="F56" s="13" t="s">
        <v>13</v>
      </c>
      <c r="G56" s="13" t="s">
        <v>12</v>
      </c>
      <c r="H56" s="13" t="s">
        <v>13</v>
      </c>
    </row>
    <row r="57" spans="2:8">
      <c r="B57" s="4" t="s">
        <v>61</v>
      </c>
      <c r="C57" s="13" t="s">
        <v>12</v>
      </c>
      <c r="D57" s="13" t="s">
        <v>13</v>
      </c>
      <c r="E57" s="13" t="s">
        <v>13</v>
      </c>
      <c r="F57" s="13" t="s">
        <v>12</v>
      </c>
      <c r="G57" s="13" t="s">
        <v>12</v>
      </c>
      <c r="H57" s="13" t="s">
        <v>13</v>
      </c>
    </row>
    <row r="58" spans="2:8">
      <c r="B58" s="7" t="s">
        <v>62</v>
      </c>
      <c r="C58" s="13" t="s">
        <v>13</v>
      </c>
      <c r="D58" s="13" t="s">
        <v>13</v>
      </c>
      <c r="E58" s="13" t="s">
        <v>13</v>
      </c>
      <c r="F58" s="13" t="s">
        <v>13</v>
      </c>
      <c r="G58" s="13" t="s">
        <v>13</v>
      </c>
      <c r="H58" s="13" t="s">
        <v>13</v>
      </c>
    </row>
    <row r="59" spans="2:8">
      <c r="B59" s="4" t="s">
        <v>63</v>
      </c>
      <c r="C59" s="13" t="s">
        <v>12</v>
      </c>
      <c r="D59" s="13" t="s">
        <v>12</v>
      </c>
      <c r="E59" s="13" t="s">
        <v>13</v>
      </c>
      <c r="F59" s="13" t="s">
        <v>12</v>
      </c>
      <c r="G59" s="13" t="s">
        <v>12</v>
      </c>
      <c r="H59" s="13" t="s">
        <v>12</v>
      </c>
    </row>
    <row r="60" spans="2:8">
      <c r="B60" s="4" t="s">
        <v>64</v>
      </c>
      <c r="C60" s="13" t="s">
        <v>13</v>
      </c>
      <c r="D60" s="13" t="s">
        <v>13</v>
      </c>
      <c r="E60" s="13" t="s">
        <v>13</v>
      </c>
      <c r="F60" s="13" t="s">
        <v>13</v>
      </c>
      <c r="G60" s="13" t="s">
        <v>13</v>
      </c>
      <c r="H60" s="13" t="s">
        <v>13</v>
      </c>
    </row>
    <row r="61" spans="2:8">
      <c r="B61" s="4" t="s">
        <v>65</v>
      </c>
      <c r="C61" s="13" t="s">
        <v>13</v>
      </c>
      <c r="D61" s="13" t="s">
        <v>13</v>
      </c>
      <c r="E61" s="13" t="s">
        <v>13</v>
      </c>
      <c r="F61" s="13" t="s">
        <v>12</v>
      </c>
      <c r="G61" s="13" t="s">
        <v>12</v>
      </c>
      <c r="H61" s="13" t="s">
        <v>12</v>
      </c>
    </row>
    <row r="62" spans="2:8">
      <c r="B62" s="9" t="s">
        <v>66</v>
      </c>
      <c r="C62" s="13" t="s">
        <v>13</v>
      </c>
      <c r="D62" s="13" t="s">
        <v>13</v>
      </c>
      <c r="E62" s="13" t="s">
        <v>13</v>
      </c>
      <c r="F62" s="13" t="s">
        <v>13</v>
      </c>
      <c r="G62" s="13" t="s">
        <v>12</v>
      </c>
      <c r="H62" s="13" t="s">
        <v>13</v>
      </c>
    </row>
    <row r="63" spans="2:8">
      <c r="B63" s="4" t="s">
        <v>67</v>
      </c>
      <c r="C63" s="13" t="s">
        <v>12</v>
      </c>
      <c r="D63" s="13" t="s">
        <v>12</v>
      </c>
      <c r="E63" s="13" t="s">
        <v>12</v>
      </c>
      <c r="F63" s="13" t="s">
        <v>13</v>
      </c>
      <c r="G63" s="13" t="s">
        <v>13</v>
      </c>
      <c r="H63" s="13" t="s">
        <v>13</v>
      </c>
    </row>
    <row r="64" spans="2:8">
      <c r="B64" s="4" t="s">
        <v>68</v>
      </c>
      <c r="C64" s="13" t="s">
        <v>12</v>
      </c>
      <c r="D64" s="13" t="s">
        <v>13</v>
      </c>
      <c r="E64" s="13" t="s">
        <v>12</v>
      </c>
      <c r="F64" s="13" t="s">
        <v>12</v>
      </c>
      <c r="G64" s="13" t="s">
        <v>12</v>
      </c>
      <c r="H64" s="13" t="s">
        <v>12</v>
      </c>
    </row>
    <row r="65" spans="2:8">
      <c r="B65" s="7" t="s">
        <v>69</v>
      </c>
      <c r="C65" s="13" t="s">
        <v>13</v>
      </c>
      <c r="D65" s="13" t="s">
        <v>13</v>
      </c>
      <c r="E65" s="13" t="s">
        <v>13</v>
      </c>
      <c r="F65" s="13" t="s">
        <v>12</v>
      </c>
      <c r="G65" s="13" t="s">
        <v>12</v>
      </c>
      <c r="H65" s="13" t="s">
        <v>12</v>
      </c>
    </row>
    <row r="66" spans="2:8">
      <c r="B66" s="4" t="s">
        <v>70</v>
      </c>
      <c r="C66" s="13" t="s">
        <v>13</v>
      </c>
      <c r="D66" s="13" t="s">
        <v>13</v>
      </c>
      <c r="E66" s="13" t="s">
        <v>13</v>
      </c>
      <c r="F66" s="13" t="s">
        <v>13</v>
      </c>
      <c r="G66" s="13" t="s">
        <v>12</v>
      </c>
      <c r="H66" s="13" t="s">
        <v>12</v>
      </c>
    </row>
    <row r="67" spans="2:8">
      <c r="B67" s="9" t="s">
        <v>71</v>
      </c>
      <c r="C67" s="13" t="s">
        <v>13</v>
      </c>
      <c r="D67" s="13" t="s">
        <v>13</v>
      </c>
      <c r="E67" s="13" t="s">
        <v>13</v>
      </c>
      <c r="F67" s="13" t="s">
        <v>13</v>
      </c>
      <c r="G67" s="13" t="s">
        <v>13</v>
      </c>
      <c r="H67" s="13" t="s">
        <v>13</v>
      </c>
    </row>
    <row r="68" spans="2:8">
      <c r="B68" s="9" t="s">
        <v>72</v>
      </c>
      <c r="C68" s="13" t="s">
        <v>12</v>
      </c>
      <c r="D68" s="13" t="s">
        <v>12</v>
      </c>
      <c r="E68" s="13" t="s">
        <v>13</v>
      </c>
      <c r="F68" s="13" t="s">
        <v>12</v>
      </c>
      <c r="G68" s="13" t="s">
        <v>12</v>
      </c>
      <c r="H68" s="13" t="s">
        <v>12</v>
      </c>
    </row>
    <row r="69" spans="2:8">
      <c r="B69" s="4" t="s">
        <v>73</v>
      </c>
      <c r="C69" s="13" t="s">
        <v>12</v>
      </c>
      <c r="D69" s="13" t="s">
        <v>13</v>
      </c>
      <c r="E69" s="13" t="s">
        <v>13</v>
      </c>
      <c r="F69" s="13" t="s">
        <v>13</v>
      </c>
      <c r="G69" s="13" t="s">
        <v>12</v>
      </c>
      <c r="H69" s="13" t="s">
        <v>12</v>
      </c>
    </row>
    <row r="70" spans="2:8">
      <c r="B70" s="4" t="s">
        <v>74</v>
      </c>
      <c r="C70" s="13" t="s">
        <v>13</v>
      </c>
      <c r="D70" s="13" t="s">
        <v>12</v>
      </c>
      <c r="E70" s="13" t="s">
        <v>13</v>
      </c>
      <c r="F70" s="13" t="s">
        <v>13</v>
      </c>
      <c r="G70" s="13" t="s">
        <v>13</v>
      </c>
      <c r="H70" s="13" t="s">
        <v>12</v>
      </c>
    </row>
    <row r="71" spans="2:8">
      <c r="B71" s="3" t="s">
        <v>75</v>
      </c>
      <c r="C71" s="13"/>
      <c r="D71" s="13"/>
      <c r="E71" s="13"/>
      <c r="F71" s="13"/>
      <c r="G71" s="13"/>
      <c r="H71" s="13"/>
    </row>
    <row r="72" spans="2:8">
      <c r="B72" s="7" t="s">
        <v>76</v>
      </c>
      <c r="C72" s="75" t="s">
        <v>13</v>
      </c>
      <c r="D72" s="75" t="s">
        <v>13</v>
      </c>
      <c r="E72" s="77" t="s">
        <v>13</v>
      </c>
      <c r="F72" s="75" t="s">
        <v>13</v>
      </c>
      <c r="G72" s="75" t="s">
        <v>12</v>
      </c>
      <c r="H72" s="75" t="s">
        <v>12</v>
      </c>
    </row>
    <row r="73" spans="2:8">
      <c r="B73" s="4" t="s">
        <v>77</v>
      </c>
      <c r="C73" s="13" t="s">
        <v>13</v>
      </c>
      <c r="D73" s="13" t="s">
        <v>13</v>
      </c>
      <c r="E73" s="13" t="s">
        <v>13</v>
      </c>
      <c r="F73" s="13" t="s">
        <v>13</v>
      </c>
      <c r="G73" s="13" t="s">
        <v>13</v>
      </c>
      <c r="H73" s="13" t="s">
        <v>13</v>
      </c>
    </row>
    <row r="74" spans="2:8">
      <c r="B74" s="3" t="s">
        <v>78</v>
      </c>
      <c r="C74" s="75"/>
      <c r="D74" s="75"/>
      <c r="E74" s="75"/>
      <c r="F74" s="13"/>
      <c r="G74" s="13"/>
      <c r="H74" s="13"/>
    </row>
    <row r="75" spans="2:8">
      <c r="B75" s="4" t="s">
        <v>79</v>
      </c>
      <c r="C75" s="75" t="s">
        <v>13</v>
      </c>
      <c r="D75" s="75" t="s">
        <v>13</v>
      </c>
      <c r="E75" s="77" t="s">
        <v>13</v>
      </c>
      <c r="F75" s="75" t="s">
        <v>13</v>
      </c>
      <c r="G75" s="75" t="s">
        <v>13</v>
      </c>
      <c r="H75" s="75" t="s">
        <v>13</v>
      </c>
    </row>
    <row r="76" spans="2:8">
      <c r="B76" s="4" t="s">
        <v>80</v>
      </c>
      <c r="C76" s="75" t="s">
        <v>13</v>
      </c>
      <c r="D76" s="75" t="s">
        <v>13</v>
      </c>
      <c r="E76" s="75" t="s">
        <v>13</v>
      </c>
      <c r="F76" s="75" t="s">
        <v>13</v>
      </c>
      <c r="G76" s="75" t="s">
        <v>12</v>
      </c>
      <c r="H76" s="75" t="s">
        <v>13</v>
      </c>
    </row>
    <row r="77" spans="2:8">
      <c r="B77" s="3" t="s">
        <v>81</v>
      </c>
      <c r="C77" s="79"/>
      <c r="D77" s="79"/>
      <c r="E77" s="79"/>
      <c r="F77" s="79"/>
      <c r="G77" s="79"/>
      <c r="H77" s="79"/>
    </row>
    <row r="78" spans="2:8">
      <c r="B78" s="3" t="s">
        <v>82</v>
      </c>
      <c r="C78" s="79"/>
      <c r="D78" s="79"/>
      <c r="E78" s="79"/>
      <c r="F78" s="79"/>
      <c r="G78" s="79"/>
      <c r="H78" s="79"/>
    </row>
    <row r="79" spans="2:8">
      <c r="B79" s="4" t="s">
        <v>83</v>
      </c>
      <c r="C79" s="13" t="s">
        <v>13</v>
      </c>
      <c r="D79" s="13" t="s">
        <v>13</v>
      </c>
      <c r="E79" s="13" t="s">
        <v>13</v>
      </c>
      <c r="F79" s="13" t="s">
        <v>13</v>
      </c>
      <c r="G79" s="13" t="s">
        <v>13</v>
      </c>
      <c r="H79" s="13" t="s">
        <v>12</v>
      </c>
    </row>
    <row r="80" spans="2:8">
      <c r="B80" s="4" t="s">
        <v>84</v>
      </c>
      <c r="C80" s="13" t="s">
        <v>12</v>
      </c>
      <c r="D80" s="13" t="s">
        <v>13</v>
      </c>
      <c r="E80" s="13" t="s">
        <v>13</v>
      </c>
      <c r="F80" s="13" t="s">
        <v>13</v>
      </c>
      <c r="G80" s="13" t="s">
        <v>12</v>
      </c>
      <c r="H80" s="13" t="s">
        <v>12</v>
      </c>
    </row>
    <row r="81" spans="2:8">
      <c r="B81" s="4" t="s">
        <v>85</v>
      </c>
      <c r="C81" s="13" t="s">
        <v>13</v>
      </c>
      <c r="D81" s="13" t="s">
        <v>13</v>
      </c>
      <c r="E81" s="13" t="s">
        <v>13</v>
      </c>
      <c r="F81" s="13" t="s">
        <v>13</v>
      </c>
      <c r="G81" s="13" t="s">
        <v>13</v>
      </c>
      <c r="H81" s="13" t="s">
        <v>13</v>
      </c>
    </row>
    <row r="82" spans="2:8">
      <c r="B82" s="4" t="s">
        <v>86</v>
      </c>
      <c r="C82" s="13" t="s">
        <v>12</v>
      </c>
      <c r="D82" s="13" t="s">
        <v>12</v>
      </c>
      <c r="E82" s="13" t="s">
        <v>13</v>
      </c>
      <c r="F82" s="13" t="s">
        <v>12</v>
      </c>
      <c r="G82" s="13" t="s">
        <v>12</v>
      </c>
      <c r="H82" s="13" t="s">
        <v>12</v>
      </c>
    </row>
    <row r="83" spans="2:8">
      <c r="B83" s="4" t="s">
        <v>87</v>
      </c>
      <c r="C83" s="13" t="s">
        <v>12</v>
      </c>
      <c r="D83" s="13" t="s">
        <v>12</v>
      </c>
      <c r="E83" s="13" t="s">
        <v>13</v>
      </c>
      <c r="F83" s="13" t="s">
        <v>12</v>
      </c>
      <c r="G83" s="13" t="s">
        <v>12</v>
      </c>
      <c r="H83" s="13" t="s">
        <v>12</v>
      </c>
    </row>
    <row r="84" spans="2:8">
      <c r="B84" s="3" t="s">
        <v>88</v>
      </c>
      <c r="C84" s="79"/>
      <c r="D84" s="79"/>
      <c r="E84" s="79"/>
      <c r="F84" s="79"/>
      <c r="G84" s="79"/>
      <c r="H84" s="79"/>
    </row>
    <row r="85" spans="2:8">
      <c r="B85" s="3" t="s">
        <v>89</v>
      </c>
      <c r="C85" s="79"/>
      <c r="D85" s="79"/>
      <c r="E85" s="79"/>
      <c r="F85" s="79"/>
      <c r="G85" s="79"/>
      <c r="H85" s="79"/>
    </row>
    <row r="86" spans="2:8">
      <c r="B86" s="4" t="s">
        <v>90</v>
      </c>
      <c r="C86" s="13" t="s">
        <v>13</v>
      </c>
      <c r="D86" s="13" t="s">
        <v>13</v>
      </c>
      <c r="E86" s="13" t="s">
        <v>13</v>
      </c>
      <c r="F86" s="13" t="s">
        <v>13</v>
      </c>
      <c r="G86" s="13" t="s">
        <v>13</v>
      </c>
      <c r="H86" s="13" t="s">
        <v>13</v>
      </c>
    </row>
    <row r="87" spans="2:8">
      <c r="B87" s="4" t="s">
        <v>91</v>
      </c>
      <c r="C87" s="13" t="s">
        <v>13</v>
      </c>
      <c r="D87" s="13" t="s">
        <v>13</v>
      </c>
      <c r="E87" s="13" t="s">
        <v>13</v>
      </c>
      <c r="F87" s="13" t="s">
        <v>12</v>
      </c>
      <c r="G87" s="13" t="s">
        <v>12</v>
      </c>
      <c r="H87" s="13" t="s">
        <v>12</v>
      </c>
    </row>
    <row r="88" spans="2:8">
      <c r="B88" s="4" t="s">
        <v>92</v>
      </c>
      <c r="C88" s="13" t="s">
        <v>13</v>
      </c>
      <c r="D88" s="13" t="s">
        <v>13</v>
      </c>
      <c r="E88" s="13" t="s">
        <v>13</v>
      </c>
      <c r="F88" s="13" t="s">
        <v>13</v>
      </c>
      <c r="G88" s="13" t="s">
        <v>13</v>
      </c>
      <c r="H88" s="13" t="s">
        <v>13</v>
      </c>
    </row>
    <row r="89" spans="2:8">
      <c r="B89" s="4" t="s">
        <v>93</v>
      </c>
      <c r="C89" s="13" t="s">
        <v>13</v>
      </c>
      <c r="D89" s="13" t="s">
        <v>13</v>
      </c>
      <c r="E89" s="13" t="s">
        <v>13</v>
      </c>
      <c r="F89" s="13" t="s">
        <v>13</v>
      </c>
      <c r="G89" s="13" t="s">
        <v>13</v>
      </c>
      <c r="H89" s="13" t="s">
        <v>13</v>
      </c>
    </row>
    <row r="90" spans="2:8">
      <c r="B90" s="4" t="s">
        <v>94</v>
      </c>
      <c r="C90" s="13" t="s">
        <v>13</v>
      </c>
      <c r="D90" s="13" t="s">
        <v>13</v>
      </c>
      <c r="E90" s="13" t="s">
        <v>13</v>
      </c>
      <c r="F90" s="13" t="s">
        <v>13</v>
      </c>
      <c r="G90" s="13" t="s">
        <v>13</v>
      </c>
      <c r="H90" s="13" t="s">
        <v>13</v>
      </c>
    </row>
    <row r="91" spans="2:8">
      <c r="B91" s="7" t="s">
        <v>95</v>
      </c>
      <c r="C91" s="13" t="s">
        <v>13</v>
      </c>
      <c r="D91" s="13" t="s">
        <v>13</v>
      </c>
      <c r="E91" s="13" t="s">
        <v>13</v>
      </c>
      <c r="F91" s="13" t="s">
        <v>13</v>
      </c>
      <c r="G91" s="13" t="s">
        <v>13</v>
      </c>
      <c r="H91" s="13" t="s">
        <v>13</v>
      </c>
    </row>
    <row r="92" spans="2:8">
      <c r="B92" s="7" t="s">
        <v>96</v>
      </c>
      <c r="C92" s="13" t="s">
        <v>12</v>
      </c>
      <c r="D92" s="13" t="s">
        <v>12</v>
      </c>
      <c r="E92" s="13" t="s">
        <v>13</v>
      </c>
      <c r="F92" s="13" t="s">
        <v>12</v>
      </c>
      <c r="G92" s="13" t="s">
        <v>12</v>
      </c>
      <c r="H92" s="13" t="s">
        <v>13</v>
      </c>
    </row>
    <row r="93" spans="2:8">
      <c r="B93" s="9" t="s">
        <v>97</v>
      </c>
      <c r="C93" s="13" t="s">
        <v>13</v>
      </c>
      <c r="D93" s="13" t="s">
        <v>13</v>
      </c>
      <c r="E93" s="13" t="s">
        <v>13</v>
      </c>
      <c r="F93" s="13" t="s">
        <v>13</v>
      </c>
      <c r="G93" s="13" t="s">
        <v>13</v>
      </c>
      <c r="H93" s="13" t="s">
        <v>13</v>
      </c>
    </row>
    <row r="101" spans="2:8">
      <c r="B101" s="9"/>
      <c r="C101" s="6"/>
      <c r="D101" s="6"/>
      <c r="E101" s="6"/>
      <c r="F101" s="6"/>
      <c r="G101" s="6"/>
      <c r="H101" s="6"/>
    </row>
    <row r="102" spans="2:8">
      <c r="C102" s="5"/>
      <c r="D102" s="5"/>
      <c r="E102" s="5"/>
      <c r="F102" s="5"/>
      <c r="G102" s="5"/>
      <c r="H102" s="5"/>
    </row>
    <row r="111" spans="2:8">
      <c r="C111" s="14"/>
    </row>
    <row r="112" spans="2:8">
      <c r="C112" s="14"/>
    </row>
    <row r="113" spans="3:3">
      <c r="C113" s="14"/>
    </row>
    <row r="114" spans="3:3">
      <c r="C114" s="14"/>
    </row>
    <row r="115" spans="3:3">
      <c r="C115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D2:AE57"/>
  <sheetViews>
    <sheetView topLeftCell="B1" workbookViewId="0">
      <selection activeCell="D28" sqref="D28"/>
    </sheetView>
  </sheetViews>
  <sheetFormatPr defaultColWidth="9" defaultRowHeight="15"/>
  <cols>
    <col min="1" max="2" width="9" style="3"/>
    <col min="3" max="3" width="17.5703125" style="3" customWidth="1"/>
    <col min="4" max="4" width="7.85546875" style="3" customWidth="1"/>
    <col min="5" max="5" width="11.28515625" style="3" customWidth="1"/>
    <col min="6" max="6" width="11.28515625" style="15" customWidth="1"/>
    <col min="7" max="7" width="11.42578125" style="3" customWidth="1"/>
    <col min="8" max="8" width="11.42578125" style="15" customWidth="1"/>
    <col min="9" max="9" width="12.28515625" style="3" customWidth="1"/>
    <col min="10" max="10" width="12.28515625" style="15" customWidth="1"/>
    <col min="11" max="11" width="11.42578125" style="3" customWidth="1"/>
    <col min="12" max="12" width="11.42578125" style="15" customWidth="1"/>
    <col min="13" max="13" width="11.5703125" style="3" customWidth="1"/>
    <col min="14" max="14" width="11.5703125" style="15" customWidth="1"/>
    <col min="15" max="17" width="9" style="3"/>
    <col min="18" max="18" width="7" style="3" customWidth="1"/>
    <col min="19" max="19" width="10" style="3" customWidth="1"/>
    <col min="20" max="20" width="9" style="15"/>
    <col min="21" max="21" width="10.42578125" style="3" customWidth="1"/>
    <col min="22" max="22" width="9" style="15"/>
    <col min="23" max="23" width="11.7109375" style="3" customWidth="1"/>
    <col min="24" max="24" width="9" style="15"/>
    <col min="25" max="25" width="9" style="3"/>
    <col min="26" max="26" width="9" style="15"/>
    <col min="27" max="27" width="11.140625" style="3" customWidth="1"/>
    <col min="28" max="28" width="11.140625" style="15" customWidth="1"/>
    <col min="29" max="16384" width="9" style="3"/>
  </cols>
  <sheetData>
    <row r="2" spans="4:30">
      <c r="G2" s="16"/>
      <c r="H2" s="17"/>
      <c r="I2" s="16"/>
      <c r="J2" s="17"/>
      <c r="K2" s="16"/>
    </row>
    <row r="4" spans="4:30">
      <c r="E4" s="3" t="s">
        <v>0</v>
      </c>
      <c r="O4" s="3" t="s">
        <v>98</v>
      </c>
      <c r="P4" s="3" t="s">
        <v>99</v>
      </c>
      <c r="S4" s="3" t="s">
        <v>3</v>
      </c>
      <c r="AC4" s="3" t="s">
        <v>98</v>
      </c>
      <c r="AD4" s="3" t="s">
        <v>99</v>
      </c>
    </row>
    <row r="5" spans="4:30">
      <c r="E5" s="3" t="s">
        <v>100</v>
      </c>
      <c r="G5" s="3" t="s">
        <v>101</v>
      </c>
      <c r="I5" s="3" t="s">
        <v>102</v>
      </c>
      <c r="K5" s="3" t="s">
        <v>103</v>
      </c>
      <c r="M5" s="3" t="s">
        <v>104</v>
      </c>
      <c r="S5" s="3" t="s">
        <v>100</v>
      </c>
      <c r="U5" s="3" t="s">
        <v>101</v>
      </c>
      <c r="W5" s="3" t="s">
        <v>102</v>
      </c>
      <c r="Y5" s="3" t="s">
        <v>103</v>
      </c>
      <c r="AA5" s="3" t="s">
        <v>104</v>
      </c>
    </row>
    <row r="6" spans="4:30">
      <c r="E6" s="3" t="s">
        <v>120</v>
      </c>
      <c r="F6" s="15" t="s">
        <v>105</v>
      </c>
      <c r="G6" s="3" t="s">
        <v>120</v>
      </c>
      <c r="H6" s="15" t="s">
        <v>105</v>
      </c>
      <c r="I6" s="3" t="s">
        <v>120</v>
      </c>
      <c r="J6" s="15" t="s">
        <v>105</v>
      </c>
      <c r="K6" s="3" t="s">
        <v>120</v>
      </c>
      <c r="L6" s="15" t="s">
        <v>105</v>
      </c>
      <c r="M6" s="3" t="s">
        <v>120</v>
      </c>
      <c r="N6" s="15" t="s">
        <v>105</v>
      </c>
      <c r="S6" s="3" t="s">
        <v>120</v>
      </c>
      <c r="T6" s="15" t="s">
        <v>105</v>
      </c>
      <c r="U6" s="3" t="s">
        <v>120</v>
      </c>
      <c r="V6" s="15" t="s">
        <v>105</v>
      </c>
      <c r="W6" s="3" t="s">
        <v>120</v>
      </c>
      <c r="X6" s="15" t="s">
        <v>105</v>
      </c>
      <c r="Y6" s="3" t="s">
        <v>120</v>
      </c>
      <c r="Z6" s="15" t="s">
        <v>105</v>
      </c>
      <c r="AA6" s="3" t="s">
        <v>120</v>
      </c>
      <c r="AB6" s="15" t="s">
        <v>105</v>
      </c>
    </row>
    <row r="7" spans="4:30">
      <c r="D7" s="3" t="s">
        <v>106</v>
      </c>
      <c r="E7" s="3">
        <v>10220</v>
      </c>
      <c r="F7" s="17">
        <v>204.2</v>
      </c>
      <c r="G7" s="3">
        <v>4265</v>
      </c>
      <c r="H7" s="17">
        <v>37.799999999999997</v>
      </c>
      <c r="I7" s="3">
        <v>1250</v>
      </c>
      <c r="J7" s="17">
        <v>0.17002</v>
      </c>
      <c r="K7" s="3">
        <v>1840</v>
      </c>
      <c r="L7" s="17">
        <v>9.1999999999999993</v>
      </c>
      <c r="M7" s="3">
        <v>5325</v>
      </c>
      <c r="N7" s="17">
        <v>6.7221399999999996</v>
      </c>
      <c r="O7" s="3">
        <v>22900</v>
      </c>
      <c r="P7" s="3">
        <v>285</v>
      </c>
      <c r="R7" s="3" t="s">
        <v>106</v>
      </c>
      <c r="S7" s="3">
        <v>9620</v>
      </c>
      <c r="T7" s="17">
        <v>129.19999999999999</v>
      </c>
      <c r="U7" s="3">
        <v>4430</v>
      </c>
      <c r="V7" s="17">
        <v>105.8</v>
      </c>
      <c r="W7" s="3">
        <v>1650</v>
      </c>
      <c r="X7" s="17">
        <v>24.3</v>
      </c>
      <c r="Y7" s="3">
        <v>1220</v>
      </c>
      <c r="Z7" s="17">
        <v>9.9</v>
      </c>
      <c r="AA7" s="3">
        <v>5940</v>
      </c>
      <c r="AB7" s="17">
        <v>2.2000000000000002</v>
      </c>
      <c r="AC7" s="3">
        <v>22860</v>
      </c>
      <c r="AD7" s="3">
        <v>308</v>
      </c>
    </row>
    <row r="8" spans="4:30">
      <c r="D8" s="3" t="s">
        <v>107</v>
      </c>
      <c r="E8" s="3">
        <v>5835</v>
      </c>
      <c r="F8" s="17">
        <v>136.80000000000001</v>
      </c>
      <c r="G8" s="3">
        <v>4520</v>
      </c>
      <c r="H8" s="17">
        <v>32.4</v>
      </c>
      <c r="I8" s="3">
        <v>1025</v>
      </c>
      <c r="J8" s="17">
        <v>0.16841999999999999</v>
      </c>
      <c r="K8" s="3">
        <v>1280</v>
      </c>
      <c r="L8" s="17">
        <v>5.2</v>
      </c>
      <c r="M8" s="3">
        <v>4665</v>
      </c>
      <c r="N8" s="17">
        <v>5.2355</v>
      </c>
      <c r="O8" s="3">
        <v>17325</v>
      </c>
      <c r="P8" s="3">
        <v>222</v>
      </c>
      <c r="R8" s="3" t="s">
        <v>107</v>
      </c>
      <c r="S8" s="3">
        <v>4830</v>
      </c>
      <c r="T8" s="17">
        <v>82.250500000000002</v>
      </c>
      <c r="U8" s="3">
        <v>5015</v>
      </c>
      <c r="V8" s="17">
        <v>88.9</v>
      </c>
      <c r="W8" s="3">
        <v>1840</v>
      </c>
      <c r="X8" s="17">
        <v>28.7</v>
      </c>
      <c r="Y8" s="3">
        <v>820</v>
      </c>
      <c r="Z8" s="17">
        <v>6.2</v>
      </c>
      <c r="AA8" s="3">
        <v>5040</v>
      </c>
      <c r="AB8" s="17">
        <v>1.1000000000000001</v>
      </c>
      <c r="AC8" s="3">
        <v>17545</v>
      </c>
      <c r="AD8" s="3">
        <v>263</v>
      </c>
    </row>
    <row r="9" spans="4:30">
      <c r="D9" s="3" t="s">
        <v>108</v>
      </c>
      <c r="E9" s="3">
        <v>3480</v>
      </c>
      <c r="F9" s="17">
        <v>79.552499999999995</v>
      </c>
      <c r="G9" s="3">
        <v>1880</v>
      </c>
      <c r="H9" s="17">
        <v>21.8</v>
      </c>
      <c r="I9" s="3">
        <v>625</v>
      </c>
      <c r="J9" s="17">
        <v>8.3500000000000005E-2</v>
      </c>
      <c r="K9" s="3">
        <v>1245</v>
      </c>
      <c r="L9" s="17">
        <v>6.6245000000000003</v>
      </c>
      <c r="M9" s="3">
        <v>2225</v>
      </c>
      <c r="N9" s="17">
        <v>3.1202000000000001</v>
      </c>
      <c r="O9" s="3">
        <v>9455</v>
      </c>
      <c r="P9" s="3">
        <v>103</v>
      </c>
      <c r="R9" s="3" t="s">
        <v>108</v>
      </c>
      <c r="S9" s="3">
        <v>3150</v>
      </c>
      <c r="T9" s="17">
        <v>60.5075</v>
      </c>
      <c r="U9" s="3">
        <v>2035</v>
      </c>
      <c r="V9" s="17">
        <v>38.4</v>
      </c>
      <c r="W9" s="3">
        <v>1220</v>
      </c>
      <c r="X9" s="17">
        <v>35.799999999999997</v>
      </c>
      <c r="Y9" s="3">
        <v>335</v>
      </c>
      <c r="Z9" s="17">
        <v>6.7</v>
      </c>
      <c r="AA9" s="3">
        <v>2080</v>
      </c>
      <c r="AB9" s="17">
        <v>0.8</v>
      </c>
      <c r="AC9" s="3">
        <v>8820</v>
      </c>
      <c r="AD9" s="3">
        <v>108</v>
      </c>
    </row>
    <row r="10" spans="4:30">
      <c r="D10" s="3" t="s">
        <v>109</v>
      </c>
      <c r="E10" s="3">
        <v>4020</v>
      </c>
      <c r="F10" s="17">
        <v>89.2</v>
      </c>
      <c r="G10" s="3">
        <v>1350</v>
      </c>
      <c r="H10" s="17">
        <v>15.7</v>
      </c>
      <c r="I10" s="3">
        <v>220</v>
      </c>
      <c r="J10" s="17">
        <v>2.1000000000000001E-2</v>
      </c>
      <c r="K10" s="3">
        <v>425</v>
      </c>
      <c r="L10" s="17">
        <v>2.2149999999999999</v>
      </c>
      <c r="M10" s="3">
        <v>665</v>
      </c>
      <c r="N10" s="17">
        <v>0.81015000000000004</v>
      </c>
      <c r="O10" s="3">
        <v>6680</v>
      </c>
      <c r="P10" s="3">
        <v>74</v>
      </c>
      <c r="R10" s="3" t="s">
        <v>109</v>
      </c>
      <c r="S10" s="3">
        <v>2840</v>
      </c>
      <c r="T10" s="17">
        <v>42.500500000000002</v>
      </c>
      <c r="U10" s="3">
        <v>1080</v>
      </c>
      <c r="V10" s="17">
        <v>22.9</v>
      </c>
      <c r="W10" s="3">
        <v>1290</v>
      </c>
      <c r="X10" s="17">
        <v>22.4</v>
      </c>
      <c r="Y10" s="3">
        <v>185</v>
      </c>
      <c r="Z10" s="17">
        <v>8.8000000000000007</v>
      </c>
      <c r="AA10" s="3">
        <v>1120</v>
      </c>
      <c r="AB10" s="17">
        <v>1.2504999999999999</v>
      </c>
      <c r="AC10" s="3">
        <v>6515</v>
      </c>
      <c r="AD10" s="3">
        <v>71</v>
      </c>
    </row>
    <row r="11" spans="4:30">
      <c r="D11" s="3" t="s">
        <v>110</v>
      </c>
      <c r="E11" s="3">
        <v>3025</v>
      </c>
      <c r="F11" s="17">
        <v>72.5</v>
      </c>
      <c r="G11" s="3">
        <v>670</v>
      </c>
      <c r="H11" s="17">
        <v>8.8000000000000007</v>
      </c>
      <c r="I11" s="3">
        <v>50</v>
      </c>
      <c r="J11" s="17">
        <v>1.2500000000000001E-2</v>
      </c>
      <c r="K11" s="3">
        <v>150</v>
      </c>
      <c r="L11" s="17">
        <v>0.5625</v>
      </c>
      <c r="M11" s="3">
        <v>225</v>
      </c>
      <c r="N11" s="17">
        <v>0.30449999999999999</v>
      </c>
      <c r="O11" s="3">
        <v>4120</v>
      </c>
      <c r="P11" s="3">
        <v>36</v>
      </c>
      <c r="R11" s="3" t="s">
        <v>110</v>
      </c>
      <c r="S11" s="3">
        <v>2155</v>
      </c>
      <c r="T11" s="17">
        <v>44.3</v>
      </c>
      <c r="U11" s="3">
        <v>735</v>
      </c>
      <c r="V11" s="17">
        <v>72.3035</v>
      </c>
      <c r="W11" s="3">
        <v>880</v>
      </c>
      <c r="X11" s="17">
        <v>3.8301500000000002</v>
      </c>
      <c r="Y11" s="3">
        <v>75</v>
      </c>
      <c r="Z11" s="17">
        <v>3.5</v>
      </c>
      <c r="AA11" s="3">
        <v>450</v>
      </c>
      <c r="AB11" s="17">
        <v>1.4</v>
      </c>
      <c r="AC11" s="3">
        <v>4295</v>
      </c>
      <c r="AD11" s="3">
        <v>52</v>
      </c>
    </row>
    <row r="12" spans="4:30">
      <c r="D12" s="3" t="s">
        <v>111</v>
      </c>
      <c r="E12" s="3">
        <v>1650</v>
      </c>
      <c r="F12" s="17">
        <v>57.4</v>
      </c>
      <c r="G12" s="3">
        <v>830</v>
      </c>
      <c r="H12" s="17">
        <v>11.5</v>
      </c>
      <c r="I12" s="3">
        <v>125</v>
      </c>
      <c r="J12" s="17">
        <v>2.2499999999999999E-2</v>
      </c>
      <c r="K12" s="3">
        <v>70</v>
      </c>
      <c r="L12" s="17">
        <v>1.0015000000000001</v>
      </c>
      <c r="M12" s="3">
        <v>350</v>
      </c>
      <c r="N12" s="17">
        <v>0.32650000000000001</v>
      </c>
      <c r="O12" s="3">
        <v>3025</v>
      </c>
      <c r="P12" s="3">
        <v>23</v>
      </c>
      <c r="R12" s="3" t="s">
        <v>111</v>
      </c>
      <c r="S12" s="3">
        <v>1320</v>
      </c>
      <c r="T12" s="17">
        <v>19.600000000000001</v>
      </c>
      <c r="U12" s="3">
        <v>225</v>
      </c>
      <c r="V12" s="17">
        <v>32.100250000000003</v>
      </c>
      <c r="W12" s="3">
        <v>380</v>
      </c>
      <c r="X12" s="17">
        <v>2.2605</v>
      </c>
      <c r="Y12" s="3">
        <v>25</v>
      </c>
      <c r="Z12" s="17">
        <v>1.5505</v>
      </c>
      <c r="AA12" s="3">
        <v>335</v>
      </c>
      <c r="AB12" s="17">
        <v>0.8</v>
      </c>
      <c r="AC12" s="3">
        <v>2285</v>
      </c>
      <c r="AD12" s="3">
        <v>19</v>
      </c>
    </row>
    <row r="13" spans="4:30">
      <c r="D13" s="3" t="s">
        <v>112</v>
      </c>
      <c r="E13" s="3">
        <v>3420</v>
      </c>
      <c r="F13" s="17">
        <v>72.502499999999998</v>
      </c>
      <c r="G13" s="3">
        <v>1070</v>
      </c>
      <c r="H13" s="17">
        <v>2.2000000000000002</v>
      </c>
      <c r="I13" s="3">
        <v>225</v>
      </c>
      <c r="J13" s="17">
        <v>4.4999999999999998E-2</v>
      </c>
      <c r="K13" s="3">
        <v>175</v>
      </c>
      <c r="L13" s="17">
        <v>0.66749999999999998</v>
      </c>
      <c r="M13" s="3">
        <v>1255</v>
      </c>
      <c r="N13" s="17">
        <v>0.63249999999999995</v>
      </c>
      <c r="O13" s="3">
        <v>6145</v>
      </c>
      <c r="P13" s="3">
        <v>62</v>
      </c>
      <c r="R13" s="3" t="s">
        <v>112</v>
      </c>
      <c r="S13" s="3">
        <v>1820</v>
      </c>
      <c r="T13" s="17">
        <v>16.5015</v>
      </c>
      <c r="U13" s="3">
        <v>345</v>
      </c>
      <c r="V13" s="17">
        <v>44.8</v>
      </c>
      <c r="W13" s="3">
        <v>935</v>
      </c>
      <c r="X13" s="17">
        <v>6.9</v>
      </c>
      <c r="Y13" s="3">
        <v>110</v>
      </c>
      <c r="Z13" s="17">
        <v>5.0999999999999996</v>
      </c>
      <c r="AA13" s="3">
        <v>1050</v>
      </c>
      <c r="AB13" s="17">
        <v>3.2401</v>
      </c>
      <c r="AC13" s="3">
        <v>4260</v>
      </c>
      <c r="AD13" s="3">
        <v>56</v>
      </c>
    </row>
    <row r="14" spans="4:30">
      <c r="D14" s="3" t="s">
        <v>113</v>
      </c>
      <c r="E14" s="3">
        <v>4680</v>
      </c>
      <c r="F14" s="17">
        <v>98.8</v>
      </c>
      <c r="G14" s="3">
        <v>885</v>
      </c>
      <c r="H14" s="17">
        <v>4.4024999999999999</v>
      </c>
      <c r="I14" s="3">
        <v>330</v>
      </c>
      <c r="J14" s="17">
        <v>6.8500000000000005E-2</v>
      </c>
      <c r="K14" s="3">
        <v>635</v>
      </c>
      <c r="L14" s="17">
        <v>2.4255</v>
      </c>
      <c r="M14" s="3">
        <v>2240</v>
      </c>
      <c r="N14" s="17">
        <v>1.1234999999999999</v>
      </c>
      <c r="O14" s="3">
        <v>8770</v>
      </c>
      <c r="P14" s="3">
        <v>94</v>
      </c>
      <c r="R14" s="3" t="s">
        <v>113</v>
      </c>
      <c r="S14" s="3">
        <v>2815</v>
      </c>
      <c r="T14" s="17">
        <v>29.1</v>
      </c>
      <c r="U14" s="3">
        <v>920</v>
      </c>
      <c r="V14" s="17">
        <v>22.3</v>
      </c>
      <c r="W14" s="3">
        <v>1120</v>
      </c>
      <c r="X14" s="17">
        <v>10.5601</v>
      </c>
      <c r="Y14" s="3">
        <v>185</v>
      </c>
      <c r="Z14" s="17">
        <v>7.6</v>
      </c>
      <c r="AA14" s="3">
        <v>1225</v>
      </c>
      <c r="AB14" s="17">
        <v>2.2000000000000002</v>
      </c>
      <c r="AC14" s="3">
        <v>6265</v>
      </c>
      <c r="AD14" s="3">
        <v>66</v>
      </c>
    </row>
    <row r="15" spans="4:30">
      <c r="D15" s="3" t="s">
        <v>114</v>
      </c>
      <c r="E15" s="3">
        <v>7440</v>
      </c>
      <c r="F15" s="17">
        <v>165.8</v>
      </c>
      <c r="G15" s="3">
        <v>1675</v>
      </c>
      <c r="H15" s="17">
        <v>3.3125</v>
      </c>
      <c r="I15" s="3">
        <v>380</v>
      </c>
      <c r="J15" s="17">
        <v>9.2649999999999996E-2</v>
      </c>
      <c r="K15" s="3">
        <v>825</v>
      </c>
      <c r="L15" s="17">
        <v>6.4615</v>
      </c>
      <c r="M15" s="3">
        <v>2750</v>
      </c>
      <c r="N15" s="17">
        <v>1.3865000000000001</v>
      </c>
      <c r="O15" s="3">
        <v>13070</v>
      </c>
      <c r="P15" s="3">
        <v>142</v>
      </c>
      <c r="R15" s="3" t="s">
        <v>114</v>
      </c>
      <c r="S15" s="3">
        <v>5625</v>
      </c>
      <c r="T15" s="17">
        <v>51.6</v>
      </c>
      <c r="U15" s="3">
        <v>1550</v>
      </c>
      <c r="V15" s="17">
        <v>22.7</v>
      </c>
      <c r="W15" s="3">
        <v>1335</v>
      </c>
      <c r="X15" s="17">
        <v>14.3</v>
      </c>
      <c r="Y15" s="3">
        <v>425</v>
      </c>
      <c r="Z15" s="17">
        <v>11.3</v>
      </c>
      <c r="AA15" s="3">
        <v>2885</v>
      </c>
      <c r="AB15" s="17">
        <v>4.8</v>
      </c>
      <c r="AC15" s="3">
        <v>11820</v>
      </c>
      <c r="AD15" s="3">
        <v>114</v>
      </c>
    </row>
    <row r="16" spans="4:30">
      <c r="D16" s="3" t="s">
        <v>115</v>
      </c>
      <c r="E16" s="3">
        <v>9810</v>
      </c>
      <c r="F16" s="17">
        <v>178.3</v>
      </c>
      <c r="G16" s="3">
        <v>1775</v>
      </c>
      <c r="H16" s="17">
        <v>6.2</v>
      </c>
      <c r="I16" s="3">
        <v>675</v>
      </c>
      <c r="J16" s="17">
        <v>0.1615</v>
      </c>
      <c r="K16" s="3">
        <v>1125</v>
      </c>
      <c r="L16" s="17">
        <v>9.5617999999999999</v>
      </c>
      <c r="M16" s="3">
        <v>5240</v>
      </c>
      <c r="N16" s="17">
        <v>5.6</v>
      </c>
      <c r="O16" s="3">
        <v>18625</v>
      </c>
      <c r="P16" s="3">
        <v>251</v>
      </c>
      <c r="R16" s="3" t="s">
        <v>115</v>
      </c>
      <c r="S16" s="3">
        <v>8640</v>
      </c>
      <c r="T16" s="17">
        <v>128.85024999999999</v>
      </c>
      <c r="U16" s="3">
        <v>1940</v>
      </c>
      <c r="V16" s="17">
        <v>29.4</v>
      </c>
      <c r="W16" s="3">
        <v>2025</v>
      </c>
      <c r="X16" s="17">
        <v>11.2</v>
      </c>
      <c r="Y16" s="3">
        <v>885</v>
      </c>
      <c r="Z16" s="17">
        <v>12.8</v>
      </c>
      <c r="AA16" s="3">
        <v>4825</v>
      </c>
      <c r="AB16" s="17">
        <v>4.5999999999999996</v>
      </c>
      <c r="AC16" s="3">
        <v>18315</v>
      </c>
      <c r="AD16" s="3">
        <v>193</v>
      </c>
    </row>
    <row r="17" spans="4:31">
      <c r="D17" s="3" t="s">
        <v>116</v>
      </c>
      <c r="E17" s="3">
        <v>12750</v>
      </c>
      <c r="F17" s="17">
        <v>218.2</v>
      </c>
      <c r="G17" s="3">
        <v>2235</v>
      </c>
      <c r="H17" s="17">
        <v>13.4</v>
      </c>
      <c r="I17" s="3">
        <v>860</v>
      </c>
      <c r="J17" s="17">
        <v>0.1225</v>
      </c>
      <c r="K17" s="3">
        <v>3030</v>
      </c>
      <c r="L17" s="17">
        <v>22.1</v>
      </c>
      <c r="M17" s="3">
        <v>7240</v>
      </c>
      <c r="N17" s="17">
        <v>8.8000000000000007</v>
      </c>
      <c r="O17" s="3">
        <v>26115</v>
      </c>
      <c r="P17" s="3">
        <v>321</v>
      </c>
      <c r="R17" s="3" t="s">
        <v>116</v>
      </c>
      <c r="S17" s="3">
        <v>10240</v>
      </c>
      <c r="T17" s="17">
        <v>177.50125</v>
      </c>
      <c r="U17" s="3">
        <v>2665</v>
      </c>
      <c r="V17" s="17">
        <v>48.2</v>
      </c>
      <c r="W17" s="3">
        <v>3075</v>
      </c>
      <c r="X17" s="17">
        <v>38.799999999999997</v>
      </c>
      <c r="Y17" s="3">
        <v>1325</v>
      </c>
      <c r="Z17" s="17">
        <v>6.3</v>
      </c>
      <c r="AA17" s="3">
        <v>5645</v>
      </c>
      <c r="AB17" s="17">
        <v>3.1</v>
      </c>
      <c r="AC17" s="3">
        <v>22950</v>
      </c>
      <c r="AD17" s="3">
        <v>272</v>
      </c>
    </row>
    <row r="18" spans="4:31">
      <c r="D18" s="3" t="s">
        <v>117</v>
      </c>
      <c r="E18" s="3">
        <v>10600</v>
      </c>
      <c r="F18" s="17">
        <v>191.7</v>
      </c>
      <c r="G18" s="3">
        <v>2620</v>
      </c>
      <c r="H18" s="17">
        <v>22.4</v>
      </c>
      <c r="I18" s="3">
        <v>1050</v>
      </c>
      <c r="J18" s="17">
        <v>0.1515</v>
      </c>
      <c r="K18" s="3">
        <v>3730</v>
      </c>
      <c r="L18" s="17">
        <v>17.600000000000001</v>
      </c>
      <c r="M18" s="3">
        <v>5640</v>
      </c>
      <c r="N18" s="17">
        <v>6.4</v>
      </c>
      <c r="O18" s="3">
        <v>23640</v>
      </c>
      <c r="P18" s="3">
        <v>317</v>
      </c>
      <c r="R18" s="3" t="s">
        <v>117</v>
      </c>
      <c r="S18" s="3">
        <v>9975</v>
      </c>
      <c r="T18" s="17">
        <v>170.80950000000001</v>
      </c>
      <c r="U18" s="3">
        <v>4030</v>
      </c>
      <c r="V18" s="17">
        <v>72.099999999999994</v>
      </c>
      <c r="W18" s="3">
        <v>2780</v>
      </c>
      <c r="X18" s="17">
        <v>27.4</v>
      </c>
      <c r="Y18" s="3">
        <v>2365</v>
      </c>
      <c r="Z18" s="17">
        <v>11.8</v>
      </c>
      <c r="AA18" s="3">
        <v>6840</v>
      </c>
      <c r="AB18" s="17">
        <v>3.9</v>
      </c>
      <c r="AC18" s="3">
        <v>25990</v>
      </c>
      <c r="AD18" s="3">
        <v>327</v>
      </c>
    </row>
    <row r="19" spans="4:31">
      <c r="D19" s="15" t="s">
        <v>118</v>
      </c>
      <c r="E19" s="16">
        <v>6410.833333333333</v>
      </c>
      <c r="F19" s="17">
        <v>130.41291666666666</v>
      </c>
      <c r="G19" s="16">
        <v>1981.25</v>
      </c>
      <c r="H19" s="17">
        <v>14.992916666666666</v>
      </c>
      <c r="I19" s="16">
        <v>567.91666666666663</v>
      </c>
      <c r="J19" s="17">
        <v>9.3299166666666669E-2</v>
      </c>
      <c r="K19" s="16">
        <v>1210.8333333333333</v>
      </c>
      <c r="L19" s="17">
        <v>6.9683166666666665</v>
      </c>
      <c r="M19" s="16">
        <v>3151.6666666666665</v>
      </c>
      <c r="N19" s="17">
        <v>3.3717908333333337</v>
      </c>
      <c r="O19" s="16">
        <v>13322.5</v>
      </c>
      <c r="P19" s="16"/>
      <c r="Q19" s="16"/>
      <c r="R19" s="15" t="s">
        <v>118</v>
      </c>
      <c r="S19" s="16">
        <v>5252.5</v>
      </c>
      <c r="T19" s="17">
        <v>79.393416666666667</v>
      </c>
      <c r="U19" s="16">
        <v>2080.8333333333335</v>
      </c>
      <c r="V19" s="17">
        <v>49.991979166666674</v>
      </c>
      <c r="W19" s="16">
        <v>1544.1666666666667</v>
      </c>
      <c r="X19" s="17">
        <v>18.870895833333332</v>
      </c>
      <c r="Y19" s="16">
        <v>662.91666666666663</v>
      </c>
      <c r="Z19" s="17">
        <v>7.6292083333333336</v>
      </c>
      <c r="AA19" s="16">
        <v>3119.5833333333335</v>
      </c>
      <c r="AB19" s="17">
        <v>2.4492166666666666</v>
      </c>
      <c r="AC19" s="16">
        <v>12660</v>
      </c>
      <c r="AD19" s="16"/>
      <c r="AE19" s="16"/>
    </row>
    <row r="20" spans="4:31">
      <c r="D20" s="15" t="s">
        <v>119</v>
      </c>
      <c r="R20" s="15" t="s">
        <v>119</v>
      </c>
    </row>
    <row r="22" spans="4:31">
      <c r="E22" s="3" t="s">
        <v>1</v>
      </c>
      <c r="O22" s="3" t="s">
        <v>98</v>
      </c>
      <c r="P22" s="3" t="s">
        <v>99</v>
      </c>
      <c r="S22" s="3" t="s">
        <v>4</v>
      </c>
      <c r="AC22" s="3" t="s">
        <v>98</v>
      </c>
      <c r="AD22" s="3" t="s">
        <v>99</v>
      </c>
    </row>
    <row r="23" spans="4:31">
      <c r="E23" s="3" t="s">
        <v>100</v>
      </c>
      <c r="G23" s="3" t="s">
        <v>101</v>
      </c>
      <c r="I23" s="3" t="s">
        <v>102</v>
      </c>
      <c r="K23" s="3" t="s">
        <v>103</v>
      </c>
      <c r="M23" s="3" t="s">
        <v>104</v>
      </c>
      <c r="S23" s="3" t="s">
        <v>100</v>
      </c>
      <c r="U23" s="3" t="s">
        <v>101</v>
      </c>
      <c r="W23" s="3" t="s">
        <v>102</v>
      </c>
      <c r="Y23" s="3" t="s">
        <v>103</v>
      </c>
      <c r="AA23" s="3" t="s">
        <v>104</v>
      </c>
    </row>
    <row r="25" spans="4:31">
      <c r="D25" s="3" t="s">
        <v>106</v>
      </c>
      <c r="E25" s="3">
        <v>11240</v>
      </c>
      <c r="F25" s="17">
        <v>186.9</v>
      </c>
      <c r="G25" s="3">
        <v>5225</v>
      </c>
      <c r="H25" s="17">
        <v>28.8</v>
      </c>
      <c r="I25" s="3">
        <v>1020</v>
      </c>
      <c r="J25" s="17">
        <v>0.3301</v>
      </c>
      <c r="K25" s="3">
        <v>2335</v>
      </c>
      <c r="L25" s="17">
        <v>24.2</v>
      </c>
      <c r="M25" s="3">
        <v>5815</v>
      </c>
      <c r="N25" s="17">
        <v>8.9012499999999992</v>
      </c>
      <c r="O25" s="3">
        <v>25635</v>
      </c>
      <c r="P25" s="3">
        <v>334</v>
      </c>
      <c r="R25" s="3" t="s">
        <v>106</v>
      </c>
      <c r="S25" s="3">
        <v>1785</v>
      </c>
      <c r="T25" s="17">
        <v>112.4</v>
      </c>
      <c r="U25" s="3">
        <v>885</v>
      </c>
      <c r="V25" s="17">
        <v>68.400000000000006</v>
      </c>
      <c r="W25" s="3">
        <v>14115</v>
      </c>
      <c r="X25" s="17">
        <v>235.45320000000001</v>
      </c>
      <c r="Y25" s="3">
        <v>385</v>
      </c>
      <c r="Z25" s="17">
        <v>0.82459000000000005</v>
      </c>
      <c r="AA25" s="3">
        <v>1635</v>
      </c>
      <c r="AB25" s="17">
        <v>0.74268000000000001</v>
      </c>
      <c r="AC25" s="3">
        <v>18805</v>
      </c>
      <c r="AD25" s="3">
        <v>362</v>
      </c>
    </row>
    <row r="26" spans="4:31">
      <c r="D26" s="3" t="s">
        <v>107</v>
      </c>
      <c r="E26" s="3">
        <v>7845</v>
      </c>
      <c r="F26" s="17">
        <v>122.4</v>
      </c>
      <c r="G26" s="3">
        <v>3680</v>
      </c>
      <c r="H26" s="17">
        <v>34.155000000000001</v>
      </c>
      <c r="I26" s="3">
        <v>930</v>
      </c>
      <c r="J26" s="17">
        <v>2.2452000000000001</v>
      </c>
      <c r="K26" s="3">
        <v>1635</v>
      </c>
      <c r="L26" s="17">
        <v>20.100000000000001</v>
      </c>
      <c r="M26" s="3">
        <v>5030</v>
      </c>
      <c r="N26" s="17">
        <v>6.51525</v>
      </c>
      <c r="O26" s="3">
        <v>19120</v>
      </c>
      <c r="P26" s="3">
        <v>241</v>
      </c>
      <c r="R26" s="3" t="s">
        <v>107</v>
      </c>
      <c r="S26" s="3">
        <v>1665</v>
      </c>
      <c r="T26" s="17">
        <v>58.1</v>
      </c>
      <c r="U26" s="3">
        <v>325</v>
      </c>
      <c r="V26" s="17">
        <v>42.750250000000001</v>
      </c>
      <c r="W26" s="3">
        <v>12040</v>
      </c>
      <c r="X26" s="17">
        <v>166.45249999999999</v>
      </c>
      <c r="Y26" s="3">
        <v>115</v>
      </c>
      <c r="Z26" s="17">
        <v>0.44500000000000001</v>
      </c>
      <c r="AA26" s="3">
        <v>825</v>
      </c>
      <c r="AB26" s="17">
        <v>5.5E-2</v>
      </c>
      <c r="AC26" s="3">
        <v>14970</v>
      </c>
      <c r="AD26" s="3">
        <v>308</v>
      </c>
    </row>
    <row r="27" spans="4:31">
      <c r="D27" s="3" t="s">
        <v>108</v>
      </c>
      <c r="E27" s="3">
        <v>5960</v>
      </c>
      <c r="F27" s="17">
        <v>115.1</v>
      </c>
      <c r="G27" s="3">
        <v>2350</v>
      </c>
      <c r="H27" s="17">
        <v>23.325099999999999</v>
      </c>
      <c r="I27" s="3">
        <v>840</v>
      </c>
      <c r="J27" s="17">
        <v>1.2055</v>
      </c>
      <c r="K27" s="3">
        <v>1650</v>
      </c>
      <c r="L27" s="17">
        <v>13.8505</v>
      </c>
      <c r="M27" s="3">
        <v>4020</v>
      </c>
      <c r="N27" s="17">
        <v>6.6805500000000002</v>
      </c>
      <c r="O27" s="3">
        <v>14820</v>
      </c>
      <c r="P27" s="3">
        <v>163</v>
      </c>
      <c r="R27" s="3" t="s">
        <v>108</v>
      </c>
      <c r="S27" s="3">
        <v>1440</v>
      </c>
      <c r="T27" s="17">
        <v>37.1</v>
      </c>
      <c r="U27" s="3">
        <v>690</v>
      </c>
      <c r="V27" s="17">
        <v>39.250500000000002</v>
      </c>
      <c r="W27" s="3">
        <v>8255</v>
      </c>
      <c r="X27" s="17">
        <v>108.503</v>
      </c>
      <c r="Y27" s="3">
        <v>225</v>
      </c>
      <c r="Z27" s="17">
        <v>0.6875</v>
      </c>
      <c r="AA27" s="3">
        <v>1030</v>
      </c>
      <c r="AB27" s="17">
        <v>0.375</v>
      </c>
      <c r="AC27" s="3">
        <v>11640</v>
      </c>
      <c r="AD27" s="3">
        <v>152</v>
      </c>
    </row>
    <row r="28" spans="4:31">
      <c r="D28" s="3" t="s">
        <v>109</v>
      </c>
      <c r="E28" s="3">
        <v>5325</v>
      </c>
      <c r="F28" s="17">
        <v>91.850499999999997</v>
      </c>
      <c r="G28" s="3">
        <v>1155</v>
      </c>
      <c r="H28" s="17">
        <v>11.058</v>
      </c>
      <c r="I28" s="3">
        <v>450</v>
      </c>
      <c r="J28" s="17">
        <v>6.8500000000000005E-2</v>
      </c>
      <c r="K28" s="3">
        <v>1240</v>
      </c>
      <c r="L28" s="17">
        <v>9.8101000000000003</v>
      </c>
      <c r="M28" s="3">
        <v>435</v>
      </c>
      <c r="N28" s="17">
        <v>0.61750000000000005</v>
      </c>
      <c r="O28" s="3">
        <v>8605</v>
      </c>
      <c r="P28" s="3">
        <v>88</v>
      </c>
      <c r="R28" s="3" t="s">
        <v>109</v>
      </c>
      <c r="S28" s="3">
        <v>985</v>
      </c>
      <c r="T28" s="17">
        <v>28.1</v>
      </c>
      <c r="U28" s="3">
        <v>350</v>
      </c>
      <c r="V28" s="17">
        <v>24.240500000000001</v>
      </c>
      <c r="W28" s="3">
        <v>5450</v>
      </c>
      <c r="X28" s="17">
        <v>93.750150000000005</v>
      </c>
      <c r="Y28" s="3">
        <v>50</v>
      </c>
      <c r="Z28" s="17">
        <v>0.1065</v>
      </c>
      <c r="AA28" s="3">
        <v>775</v>
      </c>
      <c r="AB28" s="17">
        <v>0.25024999999999997</v>
      </c>
      <c r="AC28" s="3">
        <v>7610</v>
      </c>
      <c r="AD28" s="3">
        <v>81</v>
      </c>
    </row>
    <row r="29" spans="4:31">
      <c r="D29" s="3" t="s">
        <v>110</v>
      </c>
      <c r="E29" s="3">
        <v>3880</v>
      </c>
      <c r="F29" s="17">
        <v>62.5</v>
      </c>
      <c r="G29" s="3">
        <v>710</v>
      </c>
      <c r="H29" s="17">
        <v>6.2</v>
      </c>
      <c r="I29" s="3">
        <v>220</v>
      </c>
      <c r="J29" s="17">
        <v>4.4501999999999997</v>
      </c>
      <c r="K29" s="3">
        <v>225</v>
      </c>
      <c r="L29" s="17">
        <v>3.1749999999999998</v>
      </c>
      <c r="M29" s="3">
        <v>415</v>
      </c>
      <c r="N29" s="17">
        <v>0.52349999999999997</v>
      </c>
      <c r="O29" s="3">
        <v>5450</v>
      </c>
      <c r="P29" s="3">
        <v>61</v>
      </c>
      <c r="R29" s="3" t="s">
        <v>110</v>
      </c>
      <c r="S29" s="3">
        <v>1080</v>
      </c>
      <c r="T29" s="17">
        <v>39.299999999999997</v>
      </c>
      <c r="U29" s="3">
        <v>1150</v>
      </c>
      <c r="V29" s="17">
        <v>21.250250000000001</v>
      </c>
      <c r="W29" s="3">
        <v>2305</v>
      </c>
      <c r="X29" s="17">
        <v>33.500999999999998</v>
      </c>
      <c r="Y29" s="3">
        <v>75</v>
      </c>
      <c r="Z29" s="17">
        <v>0.1225</v>
      </c>
      <c r="AA29" s="3">
        <v>345</v>
      </c>
      <c r="AB29" s="17">
        <v>1.2015</v>
      </c>
      <c r="AC29" s="3">
        <v>4955</v>
      </c>
      <c r="AD29" s="3">
        <v>39</v>
      </c>
    </row>
    <row r="30" spans="4:31">
      <c r="D30" s="3" t="s">
        <v>111</v>
      </c>
      <c r="E30" s="3">
        <v>2860</v>
      </c>
      <c r="F30" s="17">
        <v>44.8</v>
      </c>
      <c r="G30" s="3">
        <v>1220</v>
      </c>
      <c r="H30" s="17">
        <v>15.6265</v>
      </c>
      <c r="I30" s="3">
        <v>325</v>
      </c>
      <c r="J30" s="17">
        <v>5.6150000000000002</v>
      </c>
      <c r="K30" s="3">
        <v>170</v>
      </c>
      <c r="L30" s="17">
        <v>0.96550000000000002</v>
      </c>
      <c r="M30" s="3">
        <v>265</v>
      </c>
      <c r="N30" s="17">
        <v>0.23949999999999999</v>
      </c>
      <c r="O30" s="3">
        <v>4840</v>
      </c>
      <c r="P30" s="3">
        <v>43</v>
      </c>
      <c r="R30" s="3" t="s">
        <v>111</v>
      </c>
      <c r="S30" s="3">
        <v>960</v>
      </c>
      <c r="T30" s="17">
        <v>22.4</v>
      </c>
      <c r="U30" s="3">
        <v>1340</v>
      </c>
      <c r="V30" s="17">
        <v>24.330100000000002</v>
      </c>
      <c r="W30" s="3">
        <v>2040</v>
      </c>
      <c r="X30" s="17">
        <v>28.8202</v>
      </c>
      <c r="Y30" s="3">
        <v>125</v>
      </c>
      <c r="Z30" s="17">
        <v>0.17649999999999999</v>
      </c>
      <c r="AA30" s="3">
        <v>185</v>
      </c>
      <c r="AB30" s="17">
        <v>1.5035000000000001</v>
      </c>
      <c r="AC30" s="3">
        <v>4650</v>
      </c>
      <c r="AD30" s="3">
        <v>25</v>
      </c>
    </row>
    <row r="31" spans="4:31">
      <c r="D31" s="3" t="s">
        <v>112</v>
      </c>
      <c r="E31" s="3">
        <v>3220</v>
      </c>
      <c r="F31" s="17">
        <v>65.2</v>
      </c>
      <c r="G31" s="3">
        <v>625</v>
      </c>
      <c r="H31" s="17">
        <v>1.2257499999999999</v>
      </c>
      <c r="I31" s="3">
        <v>280</v>
      </c>
      <c r="J31" s="17">
        <v>4.5505000000000004</v>
      </c>
      <c r="K31" s="3">
        <v>65</v>
      </c>
      <c r="L31" s="17">
        <v>0.3745</v>
      </c>
      <c r="M31" s="3">
        <v>2260</v>
      </c>
      <c r="N31" s="17">
        <v>0.98650000000000004</v>
      </c>
      <c r="O31" s="3">
        <v>6450</v>
      </c>
      <c r="P31" s="3">
        <v>67</v>
      </c>
      <c r="R31" s="3" t="s">
        <v>112</v>
      </c>
      <c r="S31" s="3">
        <v>935</v>
      </c>
      <c r="T31" s="17">
        <v>18.399999999999999</v>
      </c>
      <c r="U31" s="3">
        <v>795</v>
      </c>
      <c r="V31" s="17">
        <v>22.520199999999999</v>
      </c>
      <c r="W31" s="3">
        <v>860</v>
      </c>
      <c r="X31" s="17">
        <v>12.230499999999999</v>
      </c>
      <c r="Y31" s="3">
        <v>25</v>
      </c>
      <c r="Z31" s="17">
        <v>5.5500000000000001E-2</v>
      </c>
      <c r="AA31" s="3">
        <v>165</v>
      </c>
      <c r="AB31" s="17">
        <v>2.0205000000000002</v>
      </c>
      <c r="AC31" s="3">
        <v>2780</v>
      </c>
      <c r="AD31" s="3">
        <v>22</v>
      </c>
    </row>
    <row r="32" spans="4:31">
      <c r="D32" s="3" t="s">
        <v>113</v>
      </c>
      <c r="E32" s="3">
        <v>7050</v>
      </c>
      <c r="F32" s="17">
        <v>107.5</v>
      </c>
      <c r="G32" s="3">
        <v>1440</v>
      </c>
      <c r="H32" s="17">
        <v>12.4125</v>
      </c>
      <c r="I32" s="3">
        <v>665</v>
      </c>
      <c r="J32" s="17">
        <v>8.8249999999999993</v>
      </c>
      <c r="K32" s="3">
        <v>430</v>
      </c>
      <c r="L32" s="17">
        <v>1.1265000000000001</v>
      </c>
      <c r="M32" s="3">
        <v>3440</v>
      </c>
      <c r="N32" s="17">
        <v>1.7535000000000001</v>
      </c>
      <c r="O32" s="3">
        <v>13025</v>
      </c>
      <c r="P32" s="3">
        <v>135</v>
      </c>
      <c r="R32" s="3" t="s">
        <v>113</v>
      </c>
      <c r="S32" s="3">
        <v>1225</v>
      </c>
      <c r="T32" s="17">
        <v>16.399999999999999</v>
      </c>
      <c r="U32" s="3">
        <v>1535</v>
      </c>
      <c r="V32" s="17">
        <v>21.0352</v>
      </c>
      <c r="W32" s="3">
        <v>1035</v>
      </c>
      <c r="X32" s="17">
        <v>13.5505</v>
      </c>
      <c r="Y32" s="3">
        <v>125</v>
      </c>
      <c r="Z32" s="17">
        <v>0.1215</v>
      </c>
      <c r="AA32" s="3">
        <v>340</v>
      </c>
      <c r="AB32" s="17">
        <v>1.26075</v>
      </c>
      <c r="AC32" s="3">
        <v>4260</v>
      </c>
      <c r="AD32" s="3">
        <v>33</v>
      </c>
    </row>
    <row r="33" spans="4:31">
      <c r="D33" s="3" t="s">
        <v>114</v>
      </c>
      <c r="E33" s="3">
        <v>7760</v>
      </c>
      <c r="F33" s="17">
        <v>143.1</v>
      </c>
      <c r="G33" s="3">
        <v>1120</v>
      </c>
      <c r="H33" s="17">
        <v>5.3205</v>
      </c>
      <c r="I33" s="3">
        <v>430</v>
      </c>
      <c r="J33" s="17">
        <v>6.2154999999999996</v>
      </c>
      <c r="K33" s="3">
        <v>380</v>
      </c>
      <c r="L33" s="17">
        <v>2.1501999999999999</v>
      </c>
      <c r="M33" s="3">
        <v>4210</v>
      </c>
      <c r="N33" s="17">
        <v>2.3205</v>
      </c>
      <c r="O33" s="3">
        <v>13900</v>
      </c>
      <c r="P33" s="3">
        <v>148</v>
      </c>
      <c r="R33" s="3" t="s">
        <v>114</v>
      </c>
      <c r="S33" s="3">
        <v>2665</v>
      </c>
      <c r="T33" s="17">
        <v>30.4</v>
      </c>
      <c r="U33" s="3">
        <v>1840</v>
      </c>
      <c r="V33" s="17">
        <v>16.5502</v>
      </c>
      <c r="W33" s="3">
        <v>2015</v>
      </c>
      <c r="X33" s="17">
        <v>37.15025</v>
      </c>
      <c r="Y33" s="3">
        <v>230</v>
      </c>
      <c r="Z33" s="17">
        <v>0.16350000000000001</v>
      </c>
      <c r="AA33" s="3">
        <v>1190</v>
      </c>
      <c r="AB33" s="17">
        <v>2.6455000000000002</v>
      </c>
      <c r="AC33" s="3">
        <v>7940</v>
      </c>
      <c r="AD33" s="3">
        <v>73</v>
      </c>
    </row>
    <row r="34" spans="4:31">
      <c r="D34" s="3" t="s">
        <v>115</v>
      </c>
      <c r="E34" s="3">
        <v>10635</v>
      </c>
      <c r="F34" s="17">
        <v>152.4</v>
      </c>
      <c r="G34" s="3">
        <v>1335</v>
      </c>
      <c r="H34" s="17">
        <v>18.32985</v>
      </c>
      <c r="I34" s="3">
        <v>840</v>
      </c>
      <c r="J34" s="17">
        <v>11.250500000000001</v>
      </c>
      <c r="K34" s="3">
        <v>1680</v>
      </c>
      <c r="L34" s="17">
        <v>1.5055000000000001</v>
      </c>
      <c r="M34" s="3">
        <v>6170</v>
      </c>
      <c r="N34" s="17">
        <v>5.9501999999999997</v>
      </c>
      <c r="O34" s="3">
        <v>20660</v>
      </c>
      <c r="P34" s="3">
        <v>254</v>
      </c>
      <c r="R34" s="3" t="s">
        <v>115</v>
      </c>
      <c r="S34" s="3">
        <v>3035</v>
      </c>
      <c r="T34" s="17">
        <v>63.1</v>
      </c>
      <c r="U34" s="3">
        <v>2330</v>
      </c>
      <c r="V34" s="17">
        <v>39.150500000000001</v>
      </c>
      <c r="W34" s="3">
        <v>1870</v>
      </c>
      <c r="X34" s="17">
        <v>124.5003</v>
      </c>
      <c r="Y34" s="3">
        <v>435</v>
      </c>
      <c r="Z34" s="17">
        <v>0.30649999999999999</v>
      </c>
      <c r="AA34" s="3">
        <v>2670</v>
      </c>
      <c r="AB34" s="17">
        <v>0.66149999999999998</v>
      </c>
      <c r="AC34" s="3">
        <v>10340</v>
      </c>
      <c r="AD34" s="3">
        <v>96</v>
      </c>
    </row>
    <row r="35" spans="4:31">
      <c r="D35" s="3" t="s">
        <v>116</v>
      </c>
      <c r="E35" s="3">
        <v>14925</v>
      </c>
      <c r="F35" s="17">
        <v>196.2</v>
      </c>
      <c r="G35" s="3">
        <v>1885</v>
      </c>
      <c r="H35" s="17">
        <v>36.4</v>
      </c>
      <c r="I35" s="3">
        <v>645</v>
      </c>
      <c r="J35" s="17">
        <v>0.1525</v>
      </c>
      <c r="K35" s="3">
        <v>2540</v>
      </c>
      <c r="L35" s="17">
        <v>38.201500000000003</v>
      </c>
      <c r="M35" s="3">
        <v>6845</v>
      </c>
      <c r="N35" s="17">
        <v>13.550700000000001</v>
      </c>
      <c r="O35" s="3">
        <v>26840</v>
      </c>
      <c r="P35" s="3">
        <v>305</v>
      </c>
      <c r="R35" s="3" t="s">
        <v>116</v>
      </c>
      <c r="S35" s="3">
        <v>3375</v>
      </c>
      <c r="T35" s="17">
        <v>124.3</v>
      </c>
      <c r="U35" s="3">
        <v>2990</v>
      </c>
      <c r="V35" s="17">
        <v>29.540199999999999</v>
      </c>
      <c r="W35" s="3">
        <v>2385</v>
      </c>
      <c r="X35" s="17">
        <v>196.15025</v>
      </c>
      <c r="Y35" s="3">
        <v>410</v>
      </c>
      <c r="Z35" s="17">
        <v>1.5125999999999999</v>
      </c>
      <c r="AA35" s="3">
        <v>2530</v>
      </c>
      <c r="AB35" s="17">
        <v>0.4355</v>
      </c>
      <c r="AC35" s="3">
        <v>11690</v>
      </c>
      <c r="AD35" s="3">
        <v>102</v>
      </c>
    </row>
    <row r="36" spans="4:31">
      <c r="D36" s="3" t="s">
        <v>117</v>
      </c>
      <c r="E36" s="3">
        <v>12175</v>
      </c>
      <c r="F36" s="17">
        <v>179.4</v>
      </c>
      <c r="G36" s="3">
        <v>4250</v>
      </c>
      <c r="H36" s="17">
        <v>58.4</v>
      </c>
      <c r="I36" s="3">
        <v>775</v>
      </c>
      <c r="J36" s="17">
        <v>0.1825</v>
      </c>
      <c r="K36" s="3">
        <v>3750</v>
      </c>
      <c r="L36" s="17">
        <v>44.5045</v>
      </c>
      <c r="M36" s="3">
        <v>7665</v>
      </c>
      <c r="N36" s="17">
        <v>12.5603</v>
      </c>
      <c r="O36" s="3">
        <v>28615</v>
      </c>
      <c r="P36" s="3">
        <v>352</v>
      </c>
      <c r="R36" s="3" t="s">
        <v>117</v>
      </c>
      <c r="S36" s="3">
        <v>4160</v>
      </c>
      <c r="T36" s="17">
        <v>132.5068</v>
      </c>
      <c r="U36" s="3">
        <v>3280</v>
      </c>
      <c r="V36" s="17">
        <v>27.2605</v>
      </c>
      <c r="W36" s="3">
        <v>8350</v>
      </c>
      <c r="X36" s="17">
        <v>255.3015</v>
      </c>
      <c r="Y36" s="3">
        <v>275</v>
      </c>
      <c r="Z36" s="17">
        <v>1.3425</v>
      </c>
      <c r="AA36" s="3">
        <v>2635</v>
      </c>
      <c r="AB36" s="17">
        <v>0.65015000000000001</v>
      </c>
      <c r="AC36" s="3">
        <v>18700</v>
      </c>
      <c r="AD36" s="3">
        <v>217</v>
      </c>
    </row>
    <row r="37" spans="4:31">
      <c r="D37" s="15" t="s">
        <v>118</v>
      </c>
      <c r="E37" s="16">
        <v>7739.583333333333</v>
      </c>
      <c r="F37" s="17">
        <v>122.27920833333336</v>
      </c>
      <c r="G37" s="16">
        <v>2082.9166666666665</v>
      </c>
      <c r="H37" s="17">
        <v>20.937766666666668</v>
      </c>
      <c r="I37" s="16">
        <v>618.33333333333337</v>
      </c>
      <c r="J37" s="17">
        <v>3.7575833333333333</v>
      </c>
      <c r="K37" s="16">
        <v>1341.6666666666667</v>
      </c>
      <c r="L37" s="17">
        <v>13.330316666666668</v>
      </c>
      <c r="M37" s="16">
        <v>3880.8333333333335</v>
      </c>
      <c r="N37" s="17">
        <v>5.0499374999999995</v>
      </c>
      <c r="O37" s="16">
        <v>15663.333333333334</v>
      </c>
      <c r="P37" s="16"/>
      <c r="Q37" s="16"/>
      <c r="R37" s="15" t="s">
        <v>118</v>
      </c>
      <c r="S37" s="16">
        <v>1942.5</v>
      </c>
      <c r="T37" s="17">
        <v>56.875566666666657</v>
      </c>
      <c r="U37" s="16">
        <v>1459.1666666666667</v>
      </c>
      <c r="V37" s="17">
        <v>31.356533333333335</v>
      </c>
      <c r="W37" s="16">
        <v>5060</v>
      </c>
      <c r="X37" s="17">
        <v>108.78027916666667</v>
      </c>
      <c r="Y37" s="16">
        <v>206.25</v>
      </c>
      <c r="Z37" s="17">
        <v>0.48872416666666668</v>
      </c>
      <c r="AA37" s="16">
        <v>1193.75</v>
      </c>
      <c r="AB37" s="17">
        <v>0.98348583333333339</v>
      </c>
      <c r="AC37" s="16">
        <v>9861.6666666666661</v>
      </c>
      <c r="AD37" s="16"/>
      <c r="AE37" s="16"/>
    </row>
    <row r="38" spans="4:31">
      <c r="D38" s="15" t="s">
        <v>119</v>
      </c>
      <c r="R38" s="15" t="s">
        <v>119</v>
      </c>
    </row>
    <row r="39" spans="4:31">
      <c r="E39" s="3" t="s">
        <v>2</v>
      </c>
      <c r="O39" s="3" t="s">
        <v>98</v>
      </c>
      <c r="P39" s="3" t="s">
        <v>99</v>
      </c>
      <c r="S39" s="3" t="s">
        <v>5</v>
      </c>
      <c r="AC39" s="3" t="s">
        <v>98</v>
      </c>
      <c r="AD39" s="3" t="s">
        <v>99</v>
      </c>
    </row>
    <row r="40" spans="4:31">
      <c r="E40" s="3" t="s">
        <v>100</v>
      </c>
      <c r="G40" s="3" t="s">
        <v>101</v>
      </c>
      <c r="I40" s="3" t="s">
        <v>102</v>
      </c>
      <c r="K40" s="3" t="s">
        <v>103</v>
      </c>
      <c r="M40" s="3" t="s">
        <v>104</v>
      </c>
      <c r="S40" s="3" t="s">
        <v>100</v>
      </c>
      <c r="U40" s="3" t="s">
        <v>101</v>
      </c>
      <c r="W40" s="3" t="s">
        <v>102</v>
      </c>
      <c r="Y40" s="3" t="s">
        <v>103</v>
      </c>
      <c r="AA40" s="3" t="s">
        <v>104</v>
      </c>
    </row>
    <row r="42" spans="4:31">
      <c r="D42" s="3" t="s">
        <v>106</v>
      </c>
      <c r="E42" s="3">
        <v>14520</v>
      </c>
      <c r="F42" s="17">
        <v>264.39999999999998</v>
      </c>
      <c r="G42" s="3">
        <v>5820</v>
      </c>
      <c r="H42" s="17">
        <v>71.599999999999994</v>
      </c>
      <c r="I42" s="3">
        <v>1325</v>
      </c>
      <c r="J42" s="17">
        <v>25.1</v>
      </c>
      <c r="K42" s="3">
        <v>2680</v>
      </c>
      <c r="L42" s="17">
        <v>29.7</v>
      </c>
      <c r="M42" s="3">
        <v>9840</v>
      </c>
      <c r="N42" s="17">
        <v>15.6</v>
      </c>
      <c r="O42" s="3">
        <v>34185</v>
      </c>
      <c r="P42" s="3">
        <v>422</v>
      </c>
      <c r="R42" s="3" t="s">
        <v>106</v>
      </c>
      <c r="S42" s="3">
        <v>6675</v>
      </c>
      <c r="T42" s="17">
        <v>114.6</v>
      </c>
      <c r="U42" s="3">
        <v>6485</v>
      </c>
      <c r="V42" s="17">
        <v>37.562150000000003</v>
      </c>
      <c r="W42" s="3">
        <v>3265</v>
      </c>
      <c r="X42" s="17">
        <v>140.6</v>
      </c>
      <c r="Y42" s="3">
        <v>630</v>
      </c>
      <c r="Z42" s="17">
        <v>1.9835</v>
      </c>
      <c r="AA42" s="3">
        <v>3540</v>
      </c>
      <c r="AB42" s="17">
        <v>2.1095000000000002</v>
      </c>
      <c r="AC42" s="3">
        <v>20595</v>
      </c>
      <c r="AD42" s="3">
        <v>275</v>
      </c>
    </row>
    <row r="43" spans="4:31">
      <c r="D43" s="3" t="s">
        <v>107</v>
      </c>
      <c r="E43" s="3">
        <v>11240</v>
      </c>
      <c r="F43" s="17">
        <v>214.256</v>
      </c>
      <c r="G43" s="3">
        <v>5520</v>
      </c>
      <c r="H43" s="17">
        <v>55.8</v>
      </c>
      <c r="I43" s="3">
        <v>1140</v>
      </c>
      <c r="J43" s="17">
        <v>11.255000000000001</v>
      </c>
      <c r="K43" s="3">
        <v>1850</v>
      </c>
      <c r="L43" s="17">
        <v>14.2</v>
      </c>
      <c r="M43" s="3">
        <v>8325</v>
      </c>
      <c r="N43" s="17">
        <v>7.625</v>
      </c>
      <c r="O43" s="3">
        <v>28075</v>
      </c>
      <c r="P43" s="3">
        <v>312</v>
      </c>
      <c r="R43" s="3" t="s">
        <v>107</v>
      </c>
      <c r="S43" s="3">
        <v>3245</v>
      </c>
      <c r="T43" s="17">
        <v>88.1</v>
      </c>
      <c r="U43" s="3">
        <v>6125</v>
      </c>
      <c r="V43" s="17">
        <v>31.525500000000001</v>
      </c>
      <c r="W43" s="3">
        <v>2845</v>
      </c>
      <c r="X43" s="17">
        <v>121.9</v>
      </c>
      <c r="Y43" s="3">
        <v>820</v>
      </c>
      <c r="Z43" s="17">
        <v>3.5804999999999998</v>
      </c>
      <c r="AA43" s="3">
        <v>2635</v>
      </c>
      <c r="AB43" s="17">
        <v>1.2</v>
      </c>
      <c r="AC43" s="3">
        <v>15670</v>
      </c>
      <c r="AD43" s="3">
        <v>161</v>
      </c>
    </row>
    <row r="44" spans="4:31">
      <c r="D44" s="3" t="s">
        <v>108</v>
      </c>
      <c r="E44" s="3">
        <v>8350</v>
      </c>
      <c r="F44" s="17">
        <v>125.50749999999999</v>
      </c>
      <c r="G44" s="3">
        <v>4120</v>
      </c>
      <c r="H44" s="17">
        <v>34.250500000000002</v>
      </c>
      <c r="I44" s="3">
        <v>840</v>
      </c>
      <c r="J44" s="17">
        <v>8.6074999999999999</v>
      </c>
      <c r="K44" s="3">
        <v>1350</v>
      </c>
      <c r="L44" s="17">
        <v>13.525499999999999</v>
      </c>
      <c r="M44" s="3">
        <v>6630</v>
      </c>
      <c r="N44" s="17">
        <v>6.3251999999999997</v>
      </c>
      <c r="O44" s="3">
        <v>21290</v>
      </c>
      <c r="P44" s="3">
        <v>271</v>
      </c>
      <c r="R44" s="3" t="s">
        <v>108</v>
      </c>
      <c r="S44" s="3">
        <v>3620</v>
      </c>
      <c r="T44" s="17">
        <v>71.2</v>
      </c>
      <c r="U44" s="3">
        <v>5130</v>
      </c>
      <c r="V44" s="17">
        <v>27.5505</v>
      </c>
      <c r="W44" s="3">
        <v>1960</v>
      </c>
      <c r="X44" s="17">
        <v>82.4</v>
      </c>
      <c r="Y44" s="3">
        <v>125</v>
      </c>
      <c r="Z44" s="17">
        <v>4.0500000000000001E-2</v>
      </c>
      <c r="AA44" s="3">
        <v>1275</v>
      </c>
      <c r="AB44" s="17">
        <v>0.98050000000000004</v>
      </c>
      <c r="AC44" s="3">
        <v>12110</v>
      </c>
      <c r="AD44" s="3">
        <v>134</v>
      </c>
    </row>
    <row r="45" spans="4:31">
      <c r="D45" s="3" t="s">
        <v>109</v>
      </c>
      <c r="E45" s="3">
        <v>7550</v>
      </c>
      <c r="F45" s="17">
        <v>105.61024999999999</v>
      </c>
      <c r="G45" s="3">
        <v>1320</v>
      </c>
      <c r="H45" s="17">
        <v>26.3</v>
      </c>
      <c r="I45" s="3">
        <v>1020</v>
      </c>
      <c r="J45" s="17">
        <v>14.4</v>
      </c>
      <c r="K45" s="3">
        <v>1140</v>
      </c>
      <c r="L45" s="17">
        <v>11.5025</v>
      </c>
      <c r="M45" s="3">
        <v>3350</v>
      </c>
      <c r="N45" s="17">
        <v>2.9101499999999998</v>
      </c>
      <c r="O45" s="3">
        <v>14380</v>
      </c>
      <c r="P45" s="3">
        <v>169</v>
      </c>
      <c r="R45" s="3" t="s">
        <v>109</v>
      </c>
      <c r="S45" s="3">
        <v>2665</v>
      </c>
      <c r="T45" s="17">
        <v>46.8</v>
      </c>
      <c r="U45" s="3">
        <v>3830</v>
      </c>
      <c r="V45" s="17">
        <v>12.225</v>
      </c>
      <c r="W45" s="3">
        <v>1445</v>
      </c>
      <c r="X45" s="17">
        <v>44.2</v>
      </c>
      <c r="Y45" s="3">
        <v>75</v>
      </c>
      <c r="Z45" s="17">
        <v>2.0250000000000001E-2</v>
      </c>
      <c r="AA45" s="3">
        <v>1325</v>
      </c>
      <c r="AB45" s="17">
        <v>0.96150000000000002</v>
      </c>
      <c r="AC45" s="3">
        <v>9340</v>
      </c>
      <c r="AD45" s="3">
        <v>87</v>
      </c>
    </row>
    <row r="46" spans="4:31">
      <c r="D46" s="3" t="s">
        <v>110</v>
      </c>
      <c r="E46" s="3">
        <v>5530</v>
      </c>
      <c r="F46" s="17">
        <v>82.551500000000004</v>
      </c>
      <c r="G46" s="3">
        <v>1020</v>
      </c>
      <c r="H46" s="17">
        <v>10.4</v>
      </c>
      <c r="I46" s="3">
        <v>630</v>
      </c>
      <c r="J46" s="17">
        <v>6.6</v>
      </c>
      <c r="K46" s="3">
        <v>575</v>
      </c>
      <c r="L46" s="17">
        <v>12.1</v>
      </c>
      <c r="M46" s="3">
        <v>2210</v>
      </c>
      <c r="N46" s="17">
        <v>2.2505000000000002</v>
      </c>
      <c r="O46" s="3">
        <v>9965</v>
      </c>
      <c r="P46" s="3">
        <v>117</v>
      </c>
      <c r="R46" s="3" t="s">
        <v>110</v>
      </c>
      <c r="S46" s="3">
        <v>1945</v>
      </c>
      <c r="T46" s="17">
        <v>38.4</v>
      </c>
      <c r="U46" s="3">
        <v>2835</v>
      </c>
      <c r="V46" s="17">
        <v>88.503500000000003</v>
      </c>
      <c r="W46" s="3">
        <v>1850</v>
      </c>
      <c r="X46" s="17">
        <v>62.3</v>
      </c>
      <c r="Y46" s="3">
        <v>25</v>
      </c>
      <c r="Z46" s="17">
        <v>0.1</v>
      </c>
      <c r="AA46" s="3">
        <v>965</v>
      </c>
      <c r="AB46" s="17">
        <v>0.62350000000000005</v>
      </c>
      <c r="AC46" s="3">
        <v>7620</v>
      </c>
      <c r="AD46" s="3">
        <v>71</v>
      </c>
    </row>
    <row r="47" spans="4:31">
      <c r="D47" s="3" t="s">
        <v>111</v>
      </c>
      <c r="E47" s="3">
        <v>4820</v>
      </c>
      <c r="F47" s="17">
        <v>77.400000000000006</v>
      </c>
      <c r="G47" s="3">
        <v>615</v>
      </c>
      <c r="H47" s="17">
        <v>18.899999999999999</v>
      </c>
      <c r="I47" s="3">
        <v>555</v>
      </c>
      <c r="J47" s="17">
        <v>2.9301499999999998</v>
      </c>
      <c r="K47" s="3">
        <v>635</v>
      </c>
      <c r="L47" s="17">
        <v>15.2</v>
      </c>
      <c r="M47" s="3">
        <v>1220</v>
      </c>
      <c r="N47" s="17">
        <v>1.0754999999999999</v>
      </c>
      <c r="O47" s="3">
        <v>7845</v>
      </c>
      <c r="P47" s="3">
        <v>79</v>
      </c>
      <c r="R47" s="3" t="s">
        <v>111</v>
      </c>
      <c r="S47" s="3">
        <v>1125</v>
      </c>
      <c r="T47" s="17">
        <v>31.7</v>
      </c>
      <c r="U47" s="3">
        <v>1825</v>
      </c>
      <c r="V47" s="17">
        <v>58.1</v>
      </c>
      <c r="W47" s="3">
        <v>1385</v>
      </c>
      <c r="X47" s="17">
        <v>42.6</v>
      </c>
      <c r="Y47" s="3">
        <v>50</v>
      </c>
      <c r="Z47" s="17">
        <v>0.2</v>
      </c>
      <c r="AA47" s="3">
        <v>445</v>
      </c>
      <c r="AB47" s="17">
        <v>0.29949999999999999</v>
      </c>
      <c r="AC47" s="3">
        <v>4830</v>
      </c>
      <c r="AD47" s="3">
        <v>31</v>
      </c>
    </row>
    <row r="48" spans="4:31">
      <c r="D48" s="3" t="s">
        <v>112</v>
      </c>
      <c r="E48" s="3">
        <v>3820</v>
      </c>
      <c r="F48" s="17">
        <v>66.850499999999997</v>
      </c>
      <c r="G48" s="3">
        <v>585</v>
      </c>
      <c r="H48" s="17">
        <v>6.4</v>
      </c>
      <c r="I48" s="3">
        <v>450</v>
      </c>
      <c r="J48" s="17">
        <v>2.2201</v>
      </c>
      <c r="K48" s="3">
        <v>225</v>
      </c>
      <c r="L48" s="17">
        <v>9.3000000000000007</v>
      </c>
      <c r="M48" s="3">
        <v>3050</v>
      </c>
      <c r="N48" s="17">
        <v>2.5605000000000002</v>
      </c>
      <c r="O48" s="3">
        <v>8130</v>
      </c>
      <c r="P48" s="3">
        <v>83</v>
      </c>
      <c r="R48" s="3" t="s">
        <v>112</v>
      </c>
      <c r="S48" s="3">
        <v>1345</v>
      </c>
      <c r="T48" s="17">
        <v>22.5</v>
      </c>
      <c r="U48" s="3">
        <v>1385</v>
      </c>
      <c r="V48" s="17">
        <v>41.550199999999997</v>
      </c>
      <c r="W48" s="3">
        <v>1040</v>
      </c>
      <c r="X48" s="17">
        <v>36.4</v>
      </c>
      <c r="Y48" s="3">
        <v>65</v>
      </c>
      <c r="Z48" s="17">
        <v>2.35E-2</v>
      </c>
      <c r="AA48" s="3">
        <v>480</v>
      </c>
      <c r="AB48" s="17">
        <v>0.32650000000000001</v>
      </c>
      <c r="AC48" s="3">
        <v>4315</v>
      </c>
      <c r="AD48" s="3">
        <v>29</v>
      </c>
    </row>
    <row r="49" spans="4:31">
      <c r="D49" s="3" t="s">
        <v>113</v>
      </c>
      <c r="E49" s="3">
        <v>5865</v>
      </c>
      <c r="F49" s="17">
        <v>124.6515</v>
      </c>
      <c r="G49" s="3">
        <v>835</v>
      </c>
      <c r="H49" s="17">
        <v>11.2</v>
      </c>
      <c r="I49" s="3">
        <v>275</v>
      </c>
      <c r="J49" s="17">
        <v>3.4500999999999999</v>
      </c>
      <c r="K49" s="3">
        <v>660</v>
      </c>
      <c r="L49" s="17">
        <v>16.100000000000001</v>
      </c>
      <c r="M49" s="3">
        <v>4180</v>
      </c>
      <c r="N49" s="17">
        <v>3.7101000000000002</v>
      </c>
      <c r="O49" s="3">
        <v>11815</v>
      </c>
      <c r="P49" s="3">
        <v>122</v>
      </c>
      <c r="R49" s="3" t="s">
        <v>113</v>
      </c>
      <c r="S49" s="3">
        <v>1620</v>
      </c>
      <c r="T49" s="17">
        <v>23.6</v>
      </c>
      <c r="U49" s="3">
        <v>880</v>
      </c>
      <c r="V49" s="17">
        <v>61.1</v>
      </c>
      <c r="W49" s="3">
        <v>1340</v>
      </c>
      <c r="X49" s="17">
        <v>31.15025</v>
      </c>
      <c r="Y49" s="3">
        <v>45</v>
      </c>
      <c r="Z49" s="17">
        <v>0.08</v>
      </c>
      <c r="AA49" s="3">
        <v>1165</v>
      </c>
      <c r="AB49" s="17">
        <v>0.92149999999999999</v>
      </c>
      <c r="AC49" s="3">
        <v>5050</v>
      </c>
      <c r="AD49" s="3">
        <v>23</v>
      </c>
    </row>
    <row r="50" spans="4:31">
      <c r="D50" s="3" t="s">
        <v>114</v>
      </c>
      <c r="E50" s="3">
        <v>8840</v>
      </c>
      <c r="F50" s="17">
        <v>175.4025</v>
      </c>
      <c r="G50" s="3">
        <v>1080</v>
      </c>
      <c r="H50" s="17">
        <v>5.0999999999999996</v>
      </c>
      <c r="I50" s="3">
        <v>715</v>
      </c>
      <c r="J50" s="17">
        <v>14.7</v>
      </c>
      <c r="K50" s="3">
        <v>1825</v>
      </c>
      <c r="L50" s="17">
        <v>24.2</v>
      </c>
      <c r="M50" s="3">
        <v>6010</v>
      </c>
      <c r="N50" s="17">
        <v>5.7155500000000004</v>
      </c>
      <c r="O50" s="3">
        <v>18470</v>
      </c>
      <c r="P50" s="3">
        <v>196</v>
      </c>
      <c r="R50" s="3" t="s">
        <v>114</v>
      </c>
      <c r="S50" s="3">
        <v>3345</v>
      </c>
      <c r="T50" s="17">
        <v>34.5</v>
      </c>
      <c r="U50" s="3">
        <v>1880</v>
      </c>
      <c r="V50" s="17">
        <v>96.3</v>
      </c>
      <c r="W50" s="3">
        <v>1930</v>
      </c>
      <c r="X50" s="17">
        <v>71.099999999999994</v>
      </c>
      <c r="Y50" s="3">
        <v>125</v>
      </c>
      <c r="Z50" s="17">
        <v>0.4</v>
      </c>
      <c r="AA50" s="3">
        <v>2145</v>
      </c>
      <c r="AB50" s="17">
        <v>1.6535</v>
      </c>
      <c r="AC50" s="3">
        <v>9425</v>
      </c>
      <c r="AD50" s="3">
        <v>64</v>
      </c>
    </row>
    <row r="51" spans="4:31">
      <c r="D51" s="3" t="s">
        <v>115</v>
      </c>
      <c r="E51" s="3">
        <v>12140</v>
      </c>
      <c r="F51" s="17">
        <v>188.50149999999999</v>
      </c>
      <c r="G51" s="3">
        <v>940</v>
      </c>
      <c r="H51" s="17">
        <v>12.1</v>
      </c>
      <c r="I51" s="3">
        <v>680</v>
      </c>
      <c r="J51" s="17">
        <v>11.7</v>
      </c>
      <c r="K51" s="3">
        <v>2240</v>
      </c>
      <c r="L51" s="17">
        <v>35.5</v>
      </c>
      <c r="M51" s="3">
        <v>6125</v>
      </c>
      <c r="N51" s="17">
        <v>9.1999999999999993</v>
      </c>
      <c r="O51" s="3">
        <v>22125</v>
      </c>
      <c r="P51" s="3">
        <v>256</v>
      </c>
      <c r="R51" s="3" t="s">
        <v>115</v>
      </c>
      <c r="S51" s="3">
        <v>5665</v>
      </c>
      <c r="T51" s="17">
        <v>52.1</v>
      </c>
      <c r="U51" s="3">
        <v>1775</v>
      </c>
      <c r="V51" s="17">
        <v>112.1</v>
      </c>
      <c r="W51" s="3">
        <v>1330</v>
      </c>
      <c r="X51" s="17">
        <v>50.0501</v>
      </c>
      <c r="Y51" s="3">
        <v>265</v>
      </c>
      <c r="Z51" s="17">
        <v>2.1</v>
      </c>
      <c r="AA51" s="3">
        <v>3625</v>
      </c>
      <c r="AB51" s="17">
        <v>2.4502000000000002</v>
      </c>
      <c r="AC51" s="3">
        <v>12660</v>
      </c>
      <c r="AD51" s="3">
        <v>108</v>
      </c>
    </row>
    <row r="52" spans="4:31">
      <c r="D52" s="3" t="s">
        <v>116</v>
      </c>
      <c r="E52" s="3">
        <v>16630</v>
      </c>
      <c r="F52" s="17">
        <v>274.39999999999998</v>
      </c>
      <c r="G52" s="3">
        <v>1550</v>
      </c>
      <c r="H52" s="17">
        <v>18.2</v>
      </c>
      <c r="I52" s="3">
        <v>995</v>
      </c>
      <c r="J52" s="17">
        <v>10.4</v>
      </c>
      <c r="K52" s="3">
        <v>3220</v>
      </c>
      <c r="L52" s="17">
        <v>42.9</v>
      </c>
      <c r="M52" s="3">
        <v>7855</v>
      </c>
      <c r="N52" s="17">
        <v>12.6</v>
      </c>
      <c r="O52" s="3">
        <v>30250</v>
      </c>
      <c r="P52" s="3">
        <v>346</v>
      </c>
      <c r="R52" s="3" t="s">
        <v>116</v>
      </c>
      <c r="S52" s="3">
        <v>6350</v>
      </c>
      <c r="T52" s="17">
        <v>127.4</v>
      </c>
      <c r="U52" s="3">
        <v>3070</v>
      </c>
      <c r="V52" s="17">
        <v>20.515550000000001</v>
      </c>
      <c r="W52" s="3">
        <v>1840</v>
      </c>
      <c r="X52" s="17">
        <v>56.4</v>
      </c>
      <c r="Y52" s="3">
        <v>885</v>
      </c>
      <c r="Z52" s="17">
        <v>2.8501500000000002</v>
      </c>
      <c r="AA52" s="3">
        <v>4430</v>
      </c>
      <c r="AB52" s="17">
        <v>3.2</v>
      </c>
      <c r="AC52" s="3">
        <v>16575</v>
      </c>
      <c r="AD52" s="3">
        <v>144</v>
      </c>
    </row>
    <row r="53" spans="4:31">
      <c r="D53" s="3" t="s">
        <v>117</v>
      </c>
      <c r="E53" s="3">
        <v>13015</v>
      </c>
      <c r="F53" s="17">
        <v>245.9</v>
      </c>
      <c r="G53" s="3">
        <v>5040</v>
      </c>
      <c r="H53" s="17">
        <v>31.9</v>
      </c>
      <c r="I53" s="3">
        <v>1095</v>
      </c>
      <c r="J53" s="17">
        <v>20.100000000000001</v>
      </c>
      <c r="K53" s="3">
        <v>3885</v>
      </c>
      <c r="L53" s="17">
        <v>34.1</v>
      </c>
      <c r="M53" s="3">
        <v>8354</v>
      </c>
      <c r="N53" s="17">
        <v>14.2</v>
      </c>
      <c r="O53" s="3">
        <v>31389</v>
      </c>
      <c r="P53" s="3">
        <v>374</v>
      </c>
      <c r="R53" s="3" t="s">
        <v>117</v>
      </c>
      <c r="S53" s="3">
        <v>8850</v>
      </c>
      <c r="T53" s="17">
        <v>154.15035</v>
      </c>
      <c r="U53" s="3">
        <v>3680</v>
      </c>
      <c r="V53" s="17">
        <v>24.560500000000001</v>
      </c>
      <c r="W53" s="3">
        <v>4150</v>
      </c>
      <c r="X53" s="17">
        <v>69.099999999999994</v>
      </c>
      <c r="Y53" s="3">
        <v>870</v>
      </c>
      <c r="Z53" s="17">
        <v>3.8</v>
      </c>
      <c r="AA53" s="3">
        <v>3650</v>
      </c>
      <c r="AB53" s="17">
        <v>2.4205000000000001</v>
      </c>
      <c r="AC53" s="3">
        <v>21200</v>
      </c>
      <c r="AD53" s="3">
        <v>251</v>
      </c>
    </row>
    <row r="54" spans="4:31">
      <c r="D54" s="15" t="s">
        <v>118</v>
      </c>
      <c r="E54" s="16">
        <v>9360</v>
      </c>
      <c r="F54" s="17">
        <v>162.11927083333333</v>
      </c>
      <c r="G54" s="16">
        <v>2370.4166666666665</v>
      </c>
      <c r="H54" s="17">
        <v>25.179208333333332</v>
      </c>
      <c r="I54" s="16">
        <v>810</v>
      </c>
      <c r="J54" s="17">
        <v>10.955237500000003</v>
      </c>
      <c r="K54" s="16">
        <v>1690.4166666666667</v>
      </c>
      <c r="L54" s="17">
        <v>21.527333333333331</v>
      </c>
      <c r="M54" s="16">
        <v>5595.75</v>
      </c>
      <c r="N54" s="17">
        <v>6.9810416666666661</v>
      </c>
      <c r="O54" s="16">
        <v>19826.583333333332</v>
      </c>
      <c r="P54" s="16"/>
      <c r="Q54" s="16"/>
      <c r="R54" s="15" t="s">
        <v>118</v>
      </c>
      <c r="S54" s="16">
        <v>3870.8333333333335</v>
      </c>
      <c r="T54" s="17">
        <v>67.08752916666667</v>
      </c>
      <c r="U54" s="16">
        <v>3241.6666666666665</v>
      </c>
      <c r="V54" s="17">
        <v>50.966074999999996</v>
      </c>
      <c r="W54" s="16">
        <v>2031.6666666666667</v>
      </c>
      <c r="X54" s="17">
        <v>67.350029166666673</v>
      </c>
      <c r="Y54" s="16">
        <v>331.66666666666669</v>
      </c>
      <c r="Z54" s="17">
        <v>1.2648666666666666</v>
      </c>
      <c r="AA54" s="16">
        <v>2140</v>
      </c>
      <c r="AB54" s="17">
        <v>1.4288916666666669</v>
      </c>
      <c r="AC54" s="16">
        <v>11615.833333333334</v>
      </c>
      <c r="AD54" s="16"/>
      <c r="AE54" s="16"/>
    </row>
    <row r="55" spans="4:31">
      <c r="D55" s="15" t="s">
        <v>119</v>
      </c>
      <c r="R55" s="15" t="s">
        <v>119</v>
      </c>
    </row>
    <row r="57" spans="4:31">
      <c r="O57" s="3">
        <v>16270</v>
      </c>
      <c r="AC57" s="3">
        <v>11378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74"/>
  <sheetViews>
    <sheetView topLeftCell="A22" workbookViewId="0">
      <selection activeCell="C30" sqref="C30"/>
    </sheetView>
  </sheetViews>
  <sheetFormatPr defaultRowHeight="15"/>
  <cols>
    <col min="3" max="3" width="37.42578125" style="19" customWidth="1"/>
    <col min="4" max="4" width="13.7109375" style="19" customWidth="1"/>
    <col min="5" max="5" width="13.7109375" style="20" customWidth="1"/>
    <col min="6" max="6" width="13.7109375" style="21" customWidth="1"/>
    <col min="7" max="7" width="37.42578125" style="19" customWidth="1"/>
    <col min="8" max="8" width="15.140625" style="19" customWidth="1"/>
    <col min="9" max="9" width="15.140625" style="20" customWidth="1"/>
    <col min="10" max="10" width="15.140625" style="21" customWidth="1"/>
    <col min="11" max="11" width="37.42578125" style="19" customWidth="1"/>
    <col min="12" max="12" width="12.140625" style="19" customWidth="1"/>
    <col min="13" max="13" width="12.140625" style="20" customWidth="1"/>
    <col min="14" max="14" width="30.42578125" style="19" customWidth="1"/>
    <col min="15" max="15" width="12.140625" style="19" customWidth="1"/>
    <col min="16" max="16" width="12.140625" style="21" customWidth="1"/>
    <col min="17" max="17" width="37.42578125" style="19" customWidth="1"/>
    <col min="18" max="18" width="11.85546875" style="19" customWidth="1"/>
    <col min="19" max="19" width="7.5703125" style="20" customWidth="1"/>
    <col min="20" max="20" width="6.7109375" style="21" customWidth="1"/>
    <col min="21" max="21" width="37.42578125" style="19" customWidth="1"/>
    <col min="22" max="22" width="13.28515625" style="19" customWidth="1"/>
    <col min="23" max="23" width="6.140625" style="20" customWidth="1"/>
    <col min="24" max="24" width="6.42578125" style="21" customWidth="1"/>
    <col min="25" max="25" width="37.42578125" style="19" customWidth="1"/>
    <col min="26" max="26" width="14.140625" style="19" customWidth="1"/>
    <col min="27" max="27" width="16" style="22" customWidth="1"/>
  </cols>
  <sheetData>
    <row r="1" spans="2:27">
      <c r="C1" s="18"/>
      <c r="G1" s="18"/>
      <c r="K1" s="18"/>
      <c r="Q1" s="18"/>
      <c r="U1" s="18"/>
      <c r="Y1" s="18"/>
    </row>
    <row r="2" spans="2:27">
      <c r="C2" s="18"/>
      <c r="D2" s="18" t="s">
        <v>0</v>
      </c>
      <c r="E2" s="23"/>
      <c r="F2" s="24"/>
      <c r="G2" s="18"/>
      <c r="H2" s="18" t="s">
        <v>1</v>
      </c>
      <c r="I2" s="23"/>
      <c r="J2" s="24"/>
      <c r="K2" s="18"/>
      <c r="L2" s="18" t="s">
        <v>2</v>
      </c>
      <c r="M2" s="23"/>
      <c r="N2" s="18" t="s">
        <v>122</v>
      </c>
      <c r="O2" s="18"/>
      <c r="P2" s="24"/>
      <c r="Q2" s="18"/>
      <c r="R2" s="18" t="s">
        <v>3</v>
      </c>
      <c r="S2" s="23"/>
      <c r="T2" s="24"/>
      <c r="U2" s="18"/>
      <c r="V2" s="18" t="s">
        <v>4</v>
      </c>
      <c r="W2" s="23"/>
      <c r="X2" s="24"/>
      <c r="Y2" s="18"/>
      <c r="Z2" s="18" t="s">
        <v>5</v>
      </c>
      <c r="AA2" s="22" t="s">
        <v>123</v>
      </c>
    </row>
    <row r="3" spans="2:27">
      <c r="C3" s="18"/>
      <c r="D3" s="19" t="s">
        <v>105</v>
      </c>
      <c r="E3" s="20" t="s">
        <v>124</v>
      </c>
      <c r="G3" s="18"/>
      <c r="H3" s="19" t="s">
        <v>105</v>
      </c>
      <c r="I3" s="20" t="s">
        <v>124</v>
      </c>
      <c r="K3" s="18"/>
      <c r="L3" s="19" t="s">
        <v>105</v>
      </c>
      <c r="M3" s="20" t="s">
        <v>124</v>
      </c>
      <c r="Q3" s="18"/>
      <c r="R3" s="19" t="s">
        <v>105</v>
      </c>
      <c r="S3" s="20" t="s">
        <v>124</v>
      </c>
      <c r="U3" s="18"/>
      <c r="V3" s="19" t="s">
        <v>105</v>
      </c>
      <c r="W3" s="20" t="s">
        <v>124</v>
      </c>
      <c r="Y3" s="18"/>
      <c r="Z3" s="19" t="s">
        <v>105</v>
      </c>
      <c r="AA3" s="20" t="s">
        <v>124</v>
      </c>
    </row>
    <row r="4" spans="2:27">
      <c r="B4">
        <v>1</v>
      </c>
      <c r="C4" s="25" t="s">
        <v>125</v>
      </c>
      <c r="D4" s="26">
        <v>2841346</v>
      </c>
      <c r="E4" s="22">
        <v>18.240261146649004</v>
      </c>
      <c r="F4" s="21">
        <v>1</v>
      </c>
      <c r="G4" s="25" t="s">
        <v>126</v>
      </c>
      <c r="H4" s="26">
        <v>2849600</v>
      </c>
      <c r="I4" s="22">
        <v>17.61856101058325</v>
      </c>
      <c r="J4" s="21">
        <v>1</v>
      </c>
      <c r="K4" s="25" t="s">
        <v>126</v>
      </c>
      <c r="L4" s="26">
        <v>5353920</v>
      </c>
      <c r="M4" s="22">
        <v>21.07743314679815</v>
      </c>
      <c r="N4" s="26"/>
      <c r="O4" s="26"/>
      <c r="P4" s="21">
        <v>1</v>
      </c>
      <c r="Q4" s="25" t="s">
        <v>126</v>
      </c>
      <c r="R4" s="27">
        <v>3685760</v>
      </c>
      <c r="S4" s="22">
        <v>23.302057651299567</v>
      </c>
      <c r="T4" s="28">
        <v>1</v>
      </c>
      <c r="U4" s="25" t="s">
        <v>127</v>
      </c>
      <c r="V4" s="27">
        <v>9516045</v>
      </c>
      <c r="W4" s="22">
        <v>47.926617503604348</v>
      </c>
      <c r="X4" s="21">
        <v>1</v>
      </c>
      <c r="Y4" s="25" t="s">
        <v>127</v>
      </c>
      <c r="Z4" s="27">
        <v>5361510</v>
      </c>
      <c r="AA4" s="22">
        <v>28.495204563378255</v>
      </c>
    </row>
    <row r="5" spans="2:27">
      <c r="B5">
        <v>2</v>
      </c>
      <c r="C5" s="25" t="s">
        <v>126</v>
      </c>
      <c r="D5" s="26">
        <v>2121600</v>
      </c>
      <c r="E5" s="22">
        <v>13.61979077828977</v>
      </c>
      <c r="F5" s="21">
        <v>2</v>
      </c>
      <c r="G5" s="29" t="s">
        <v>128</v>
      </c>
      <c r="H5" s="26">
        <v>1783023.36</v>
      </c>
      <c r="I5" s="22">
        <v>11.02411070025798</v>
      </c>
      <c r="J5" s="21">
        <v>2</v>
      </c>
      <c r="K5" s="29" t="s">
        <v>128</v>
      </c>
      <c r="L5" s="26">
        <v>2295916.8000000003</v>
      </c>
      <c r="M5" s="22">
        <v>9.0386170997345392</v>
      </c>
      <c r="N5" s="26"/>
      <c r="O5" s="26"/>
      <c r="P5" s="21">
        <v>2</v>
      </c>
      <c r="Q5" s="30" t="s">
        <v>129</v>
      </c>
      <c r="R5" s="27">
        <v>2218244.4</v>
      </c>
      <c r="S5" s="22">
        <v>14.024152113396536</v>
      </c>
      <c r="T5" s="28">
        <v>2</v>
      </c>
      <c r="U5" s="25" t="s">
        <v>126</v>
      </c>
      <c r="V5" s="27">
        <v>3078400</v>
      </c>
      <c r="W5" s="22">
        <v>15.504056498586927</v>
      </c>
      <c r="X5" s="21">
        <v>2</v>
      </c>
      <c r="Y5" s="25" t="s">
        <v>126</v>
      </c>
      <c r="Z5" s="27">
        <v>3922880</v>
      </c>
      <c r="AA5" s="22">
        <v>20.849213762090397</v>
      </c>
    </row>
    <row r="6" spans="2:27">
      <c r="B6">
        <v>3</v>
      </c>
      <c r="C6" s="29" t="s">
        <v>128</v>
      </c>
      <c r="D6" s="26">
        <v>1222471.6799999999</v>
      </c>
      <c r="E6" s="22">
        <v>7.8477604232581086</v>
      </c>
      <c r="F6" s="21">
        <v>3</v>
      </c>
      <c r="G6" s="25" t="s">
        <v>130</v>
      </c>
      <c r="H6" s="26">
        <v>1500390.9</v>
      </c>
      <c r="I6" s="22">
        <v>9.276645357725263</v>
      </c>
      <c r="J6" s="21">
        <v>3</v>
      </c>
      <c r="K6" s="25" t="s">
        <v>130</v>
      </c>
      <c r="L6" s="26">
        <v>2076842.7</v>
      </c>
      <c r="M6" s="22">
        <v>8.1761612361906355</v>
      </c>
      <c r="N6" s="26"/>
      <c r="O6" s="26"/>
      <c r="P6" s="21">
        <v>3</v>
      </c>
      <c r="Q6" s="25" t="s">
        <v>131</v>
      </c>
      <c r="R6" s="27">
        <v>1788417.6</v>
      </c>
      <c r="S6" s="22">
        <v>11.306707441558542</v>
      </c>
      <c r="T6" s="28">
        <v>3</v>
      </c>
      <c r="U6" s="30" t="s">
        <v>129</v>
      </c>
      <c r="V6" s="27">
        <v>1756425.6</v>
      </c>
      <c r="W6" s="22">
        <v>8.8460634543803405</v>
      </c>
      <c r="X6" s="21">
        <v>3</v>
      </c>
      <c r="Y6" s="30" t="s">
        <v>129</v>
      </c>
      <c r="Z6" s="27">
        <v>2456724.6</v>
      </c>
      <c r="AA6" s="22">
        <v>13.056931728726351</v>
      </c>
    </row>
    <row r="7" spans="2:27">
      <c r="B7">
        <v>4</v>
      </c>
      <c r="C7" s="31" t="s">
        <v>132</v>
      </c>
      <c r="D7" s="26">
        <v>1221545</v>
      </c>
      <c r="E7" s="22">
        <v>7.8418115225612643</v>
      </c>
      <c r="F7" s="21">
        <v>4</v>
      </c>
      <c r="G7" s="30" t="s">
        <v>129</v>
      </c>
      <c r="H7" s="26">
        <v>1181044.8</v>
      </c>
      <c r="I7" s="22">
        <v>7.3021862243936315</v>
      </c>
      <c r="J7" s="21">
        <v>4</v>
      </c>
      <c r="K7" s="30" t="s">
        <v>129</v>
      </c>
      <c r="L7" s="26">
        <v>1737498.6</v>
      </c>
      <c r="M7" s="22">
        <v>6.840223720966204</v>
      </c>
      <c r="N7" s="26"/>
      <c r="O7" s="26"/>
      <c r="P7" s="21">
        <v>4</v>
      </c>
      <c r="Q7" s="31" t="s">
        <v>128</v>
      </c>
      <c r="R7" s="26">
        <v>925175.04</v>
      </c>
      <c r="S7" s="22">
        <v>5.8491280277672404</v>
      </c>
      <c r="T7" s="28">
        <v>4</v>
      </c>
      <c r="U7" s="32" t="s">
        <v>133</v>
      </c>
      <c r="V7" s="26">
        <v>725580</v>
      </c>
      <c r="W7" s="22">
        <v>3.6543117574859347</v>
      </c>
      <c r="X7" s="21">
        <v>4</v>
      </c>
      <c r="Y7" s="25" t="s">
        <v>131</v>
      </c>
      <c r="Z7" s="27">
        <v>1303498.4000000001</v>
      </c>
      <c r="AA7" s="22">
        <v>6.9277971235782934</v>
      </c>
    </row>
    <row r="8" spans="2:27">
      <c r="B8">
        <v>5</v>
      </c>
      <c r="C8" s="33" t="s">
        <v>134</v>
      </c>
      <c r="D8" s="26">
        <v>1123824</v>
      </c>
      <c r="E8" s="22">
        <v>7.2144832916764345</v>
      </c>
      <c r="F8" s="21">
        <v>5</v>
      </c>
      <c r="G8" s="25" t="s">
        <v>125</v>
      </c>
      <c r="H8" s="26">
        <v>1133594</v>
      </c>
      <c r="I8" s="22">
        <v>7.0088065167852003</v>
      </c>
      <c r="J8" s="21">
        <v>5</v>
      </c>
      <c r="K8" s="34" t="s">
        <v>86</v>
      </c>
      <c r="L8" s="35">
        <v>1548040</v>
      </c>
      <c r="M8" s="22">
        <v>6.0943588265363333</v>
      </c>
      <c r="N8" s="26"/>
      <c r="O8" s="26"/>
      <c r="P8" s="21">
        <v>5</v>
      </c>
      <c r="Q8" s="25" t="s">
        <v>125</v>
      </c>
      <c r="R8" s="27">
        <v>886264.4</v>
      </c>
      <c r="S8" s="22">
        <v>5.6031277519682288</v>
      </c>
      <c r="T8" s="28">
        <v>5</v>
      </c>
      <c r="U8" s="25" t="s">
        <v>131</v>
      </c>
      <c r="V8" s="27">
        <v>573895.20000000007</v>
      </c>
      <c r="W8" s="22">
        <v>2.8903662958250536</v>
      </c>
      <c r="X8" s="21">
        <v>5</v>
      </c>
      <c r="Y8" s="25" t="s">
        <v>125</v>
      </c>
      <c r="Z8" s="27">
        <v>859764.8</v>
      </c>
      <c r="AA8" s="22">
        <v>4.5694541001307449</v>
      </c>
    </row>
    <row r="9" spans="2:27">
      <c r="B9">
        <v>6</v>
      </c>
      <c r="C9" s="30" t="s">
        <v>129</v>
      </c>
      <c r="D9" s="26">
        <v>1075053.6000000001</v>
      </c>
      <c r="E9" s="22">
        <v>6.9013975808103423</v>
      </c>
      <c r="F9" s="21">
        <v>6</v>
      </c>
      <c r="G9" s="33" t="s">
        <v>134</v>
      </c>
      <c r="H9" s="26">
        <v>900500</v>
      </c>
      <c r="I9" s="22">
        <v>5.5676285057657973</v>
      </c>
      <c r="J9" s="21">
        <v>6</v>
      </c>
      <c r="K9" s="25" t="s">
        <v>125</v>
      </c>
      <c r="L9" s="26">
        <v>1260203.2</v>
      </c>
      <c r="M9" s="22">
        <v>4.961196412979854</v>
      </c>
      <c r="N9" s="26"/>
      <c r="O9" s="26"/>
      <c r="P9" s="21">
        <v>6</v>
      </c>
      <c r="Q9" s="25" t="s">
        <v>135</v>
      </c>
      <c r="R9" s="27">
        <v>624960</v>
      </c>
      <c r="S9" s="22">
        <v>3.9511129183007516</v>
      </c>
      <c r="T9" s="28">
        <v>6</v>
      </c>
      <c r="U9" s="25" t="s">
        <v>136</v>
      </c>
      <c r="V9" s="27">
        <v>547584</v>
      </c>
      <c r="W9" s="22">
        <v>2.7578525447382485</v>
      </c>
      <c r="X9" s="21">
        <v>6</v>
      </c>
      <c r="Y9" s="25" t="s">
        <v>137</v>
      </c>
      <c r="Z9" s="27">
        <v>845376</v>
      </c>
      <c r="AA9" s="22">
        <v>4.4929809051872427</v>
      </c>
    </row>
    <row r="10" spans="2:27">
      <c r="B10">
        <v>7</v>
      </c>
      <c r="C10" s="25" t="s">
        <v>130</v>
      </c>
      <c r="D10" s="26">
        <v>895655.24999999988</v>
      </c>
      <c r="E10" s="22">
        <v>5.749734688196086</v>
      </c>
      <c r="F10" s="21">
        <v>7</v>
      </c>
      <c r="G10" s="33" t="s">
        <v>131</v>
      </c>
      <c r="H10" s="26">
        <v>725154.4</v>
      </c>
      <c r="I10" s="22">
        <v>4.483498399246522</v>
      </c>
      <c r="J10" s="21">
        <v>7</v>
      </c>
      <c r="K10" s="34" t="s">
        <v>87</v>
      </c>
      <c r="L10" s="26">
        <v>1164064</v>
      </c>
      <c r="M10" s="22">
        <v>4.5827134396095648</v>
      </c>
      <c r="N10" s="26"/>
      <c r="O10" s="26"/>
      <c r="P10" s="21">
        <v>7</v>
      </c>
      <c r="Q10" s="25" t="s">
        <v>127</v>
      </c>
      <c r="R10" s="27">
        <v>614075</v>
      </c>
      <c r="S10" s="22">
        <v>3.882295931428466</v>
      </c>
      <c r="T10" s="28">
        <v>7</v>
      </c>
      <c r="U10" s="25" t="s">
        <v>137</v>
      </c>
      <c r="V10" s="27">
        <v>481152</v>
      </c>
      <c r="W10" s="22">
        <v>2.4232743608394287</v>
      </c>
      <c r="X10" s="21">
        <v>7</v>
      </c>
      <c r="Y10" s="25" t="s">
        <v>136</v>
      </c>
      <c r="Z10" s="27">
        <v>690368</v>
      </c>
      <c r="AA10" s="22">
        <v>3.6691486883378599</v>
      </c>
    </row>
    <row r="11" spans="2:27">
      <c r="B11">
        <v>8</v>
      </c>
      <c r="C11" s="25" t="s">
        <v>138</v>
      </c>
      <c r="D11" s="26">
        <v>657400</v>
      </c>
      <c r="E11" s="22">
        <v>4.2202349442155427</v>
      </c>
      <c r="F11" s="21">
        <v>8</v>
      </c>
      <c r="G11" s="25" t="s">
        <v>139</v>
      </c>
      <c r="H11" s="26">
        <v>720492.6</v>
      </c>
      <c r="I11" s="22">
        <v>4.4546753336516538</v>
      </c>
      <c r="J11" s="21">
        <v>8</v>
      </c>
      <c r="K11" s="32" t="s">
        <v>140</v>
      </c>
      <c r="L11" s="26">
        <v>1102000</v>
      </c>
      <c r="M11" s="22">
        <v>4.3383784830127388</v>
      </c>
      <c r="N11" s="26"/>
      <c r="O11" s="26"/>
      <c r="P11" s="21">
        <v>8</v>
      </c>
      <c r="Q11" s="25" t="s">
        <v>137</v>
      </c>
      <c r="R11" s="27">
        <v>596736</v>
      </c>
      <c r="S11" s="22">
        <v>3.7726755607000722</v>
      </c>
      <c r="T11" s="28">
        <v>8</v>
      </c>
      <c r="U11" s="25" t="s">
        <v>135</v>
      </c>
      <c r="V11" s="27">
        <v>466560</v>
      </c>
      <c r="W11" s="22">
        <v>2.349783199058185</v>
      </c>
      <c r="X11" s="21">
        <v>8</v>
      </c>
      <c r="Y11" s="32" t="s">
        <v>141</v>
      </c>
      <c r="Z11" s="26">
        <v>595364.02</v>
      </c>
      <c r="AA11" s="22">
        <v>3.1642241718424886</v>
      </c>
    </row>
    <row r="12" spans="2:27">
      <c r="B12">
        <v>9</v>
      </c>
      <c r="C12" s="25" t="s">
        <v>35</v>
      </c>
      <c r="D12" s="26">
        <v>566795.25</v>
      </c>
      <c r="E12" s="22">
        <v>3.6385900825454587</v>
      </c>
      <c r="F12" s="21">
        <v>9</v>
      </c>
      <c r="G12" s="32" t="s">
        <v>140</v>
      </c>
      <c r="H12" s="26">
        <v>684000</v>
      </c>
      <c r="I12" s="22">
        <v>4.2290481931635817</v>
      </c>
      <c r="J12" s="21">
        <v>9</v>
      </c>
      <c r="K12" s="25" t="s">
        <v>138</v>
      </c>
      <c r="L12" s="26">
        <v>1052600</v>
      </c>
      <c r="M12" s="22">
        <v>4.1438994475673399</v>
      </c>
      <c r="N12" s="26"/>
      <c r="O12" s="26"/>
      <c r="P12" s="21">
        <v>9</v>
      </c>
      <c r="Q12" s="25" t="s">
        <v>136</v>
      </c>
      <c r="R12" s="27">
        <v>531392</v>
      </c>
      <c r="S12" s="22">
        <v>3.3595586851665273</v>
      </c>
      <c r="T12" s="28">
        <v>9</v>
      </c>
      <c r="U12" s="36" t="s">
        <v>142</v>
      </c>
      <c r="V12" s="37">
        <v>352811</v>
      </c>
      <c r="W12" s="22">
        <v>1.7768976342655121</v>
      </c>
      <c r="X12" s="21">
        <v>9</v>
      </c>
      <c r="Y12" s="36" t="s">
        <v>142</v>
      </c>
      <c r="Z12" s="37">
        <v>370481</v>
      </c>
      <c r="AA12" s="22">
        <v>1.9690221377643498</v>
      </c>
    </row>
    <row r="13" spans="2:27">
      <c r="B13">
        <v>10</v>
      </c>
      <c r="C13" s="33" t="s">
        <v>131</v>
      </c>
      <c r="D13" s="26">
        <v>424860.4</v>
      </c>
      <c r="E13" s="22">
        <v>2.727427299198955</v>
      </c>
      <c r="F13" s="21">
        <v>10</v>
      </c>
      <c r="G13" s="25" t="s">
        <v>35</v>
      </c>
      <c r="H13" s="26">
        <v>525729.32999999996</v>
      </c>
      <c r="I13" s="22">
        <v>3.2504892882011696</v>
      </c>
      <c r="J13" s="21">
        <v>10</v>
      </c>
      <c r="K13" s="25" t="s">
        <v>139</v>
      </c>
      <c r="L13" s="26">
        <v>972444</v>
      </c>
      <c r="M13" s="22">
        <v>3.8283394968555711</v>
      </c>
      <c r="N13" s="26"/>
      <c r="O13" s="26"/>
      <c r="P13" s="21">
        <v>10</v>
      </c>
      <c r="Q13" s="36" t="s">
        <v>143</v>
      </c>
      <c r="R13" s="37">
        <v>360136.19999999995</v>
      </c>
      <c r="S13" s="22">
        <v>2.2768477857266749</v>
      </c>
      <c r="T13" s="28">
        <v>10</v>
      </c>
      <c r="U13" s="32" t="s">
        <v>141</v>
      </c>
      <c r="V13" s="26">
        <v>339686.22</v>
      </c>
      <c r="W13" s="22">
        <v>1.7107959805975275</v>
      </c>
      <c r="X13" s="21">
        <v>10</v>
      </c>
      <c r="Y13" s="25" t="s">
        <v>135</v>
      </c>
      <c r="Z13" s="27">
        <v>313920</v>
      </c>
      <c r="AA13" s="22">
        <v>1.6684133045607863</v>
      </c>
    </row>
    <row r="14" spans="2:27" ht="30">
      <c r="B14">
        <v>11</v>
      </c>
      <c r="C14" s="25" t="s">
        <v>139</v>
      </c>
      <c r="D14" s="26">
        <v>386767.5</v>
      </c>
      <c r="E14" s="22">
        <v>2.4828867033569892</v>
      </c>
      <c r="F14" s="21">
        <v>11</v>
      </c>
      <c r="G14" s="25" t="s">
        <v>138</v>
      </c>
      <c r="H14" s="26">
        <v>478800</v>
      </c>
      <c r="I14" s="22">
        <v>2.9603337352145074</v>
      </c>
      <c r="J14" s="21">
        <v>11</v>
      </c>
      <c r="K14" s="25" t="s">
        <v>35</v>
      </c>
      <c r="L14" s="26">
        <v>712237.04999999993</v>
      </c>
      <c r="M14" s="22">
        <v>2.8039509006574121</v>
      </c>
      <c r="N14" s="26"/>
      <c r="O14" s="26"/>
      <c r="P14" s="21">
        <v>11</v>
      </c>
      <c r="Q14" s="32" t="s">
        <v>144</v>
      </c>
      <c r="R14" s="26">
        <v>325680</v>
      </c>
      <c r="S14" s="22">
        <v>2.0590093049670197</v>
      </c>
      <c r="T14" s="28">
        <v>11</v>
      </c>
      <c r="U14" s="25" t="s">
        <v>125</v>
      </c>
      <c r="V14" s="27">
        <v>329772.79999999999</v>
      </c>
      <c r="W14" s="22">
        <v>1.6608680232904127</v>
      </c>
      <c r="X14" s="21">
        <v>11</v>
      </c>
      <c r="Y14" s="36" t="s">
        <v>145</v>
      </c>
      <c r="Z14" s="37">
        <v>268650</v>
      </c>
      <c r="AA14" s="22">
        <v>1.4278135648262462</v>
      </c>
    </row>
    <row r="15" spans="2:27">
      <c r="B15">
        <v>12</v>
      </c>
      <c r="C15" s="33" t="s">
        <v>141</v>
      </c>
      <c r="D15" s="20">
        <v>374385.35</v>
      </c>
      <c r="E15" s="22">
        <v>2.4033984433714122</v>
      </c>
      <c r="F15" s="21">
        <v>12</v>
      </c>
      <c r="G15" s="32" t="s">
        <v>144</v>
      </c>
      <c r="H15" s="26">
        <v>417720</v>
      </c>
      <c r="I15" s="22">
        <v>2.5826871509477942</v>
      </c>
      <c r="J15" s="21">
        <v>12</v>
      </c>
      <c r="K15" s="32" t="s">
        <v>127</v>
      </c>
      <c r="L15" s="26">
        <v>609840</v>
      </c>
      <c r="M15" s="22">
        <v>2.4008318821057064</v>
      </c>
      <c r="N15" s="20"/>
      <c r="O15" s="20"/>
      <c r="P15" s="21">
        <v>12</v>
      </c>
      <c r="Q15" s="32" t="s">
        <v>35</v>
      </c>
      <c r="R15" s="26">
        <v>325532.96999999997</v>
      </c>
      <c r="S15" s="22">
        <v>2.0580797540639573</v>
      </c>
      <c r="T15" s="21">
        <v>12</v>
      </c>
      <c r="U15" s="36" t="s">
        <v>143</v>
      </c>
      <c r="V15" s="37">
        <v>266630.39999999997</v>
      </c>
      <c r="W15" s="22">
        <v>1.3428575837580663</v>
      </c>
      <c r="X15" s="21">
        <v>12</v>
      </c>
      <c r="Y15" s="31" t="s">
        <v>128</v>
      </c>
      <c r="Z15" s="26">
        <v>232995.84</v>
      </c>
      <c r="AA15" s="22">
        <v>1.2383198246792693</v>
      </c>
    </row>
    <row r="16" spans="2:27">
      <c r="B16">
        <v>13</v>
      </c>
      <c r="C16" s="38" t="s">
        <v>146</v>
      </c>
      <c r="D16" s="20">
        <v>354320.15</v>
      </c>
      <c r="E16" s="22">
        <v>2.2745881935955166</v>
      </c>
      <c r="F16" s="21">
        <v>13</v>
      </c>
      <c r="G16" s="33" t="s">
        <v>147</v>
      </c>
      <c r="H16" s="26">
        <v>370819.2</v>
      </c>
      <c r="I16" s="22">
        <v>2.2927079937870829</v>
      </c>
      <c r="J16" s="21">
        <v>13</v>
      </c>
      <c r="K16" s="33" t="s">
        <v>131</v>
      </c>
      <c r="L16" s="26">
        <v>580568.4</v>
      </c>
      <c r="M16" s="22">
        <v>2.2855947862768899</v>
      </c>
      <c r="N16" s="20"/>
      <c r="O16" s="20"/>
      <c r="P16" s="21">
        <v>13</v>
      </c>
      <c r="Q16" s="32" t="s">
        <v>148</v>
      </c>
      <c r="R16" s="26">
        <v>314343</v>
      </c>
      <c r="S16" s="22">
        <v>1.987334690344043</v>
      </c>
      <c r="T16" s="21">
        <v>13</v>
      </c>
      <c r="U16" s="32" t="s">
        <v>139</v>
      </c>
      <c r="V16" s="26">
        <v>247531.19999999998</v>
      </c>
      <c r="W16" s="22">
        <v>1.2466663558871558</v>
      </c>
      <c r="X16" s="21">
        <v>13</v>
      </c>
      <c r="Y16" s="39" t="s">
        <v>149</v>
      </c>
      <c r="Z16" s="26">
        <v>229440</v>
      </c>
      <c r="AA16" s="22">
        <v>1.2194213449236329</v>
      </c>
    </row>
    <row r="17" spans="2:27">
      <c r="B17">
        <v>14</v>
      </c>
      <c r="C17" s="32" t="s">
        <v>150</v>
      </c>
      <c r="D17" s="20">
        <v>270000</v>
      </c>
      <c r="E17" s="22">
        <v>1.7332878535719447</v>
      </c>
      <c r="F17" s="21">
        <v>14</v>
      </c>
      <c r="G17" s="32" t="s">
        <v>151</v>
      </c>
      <c r="H17" s="26">
        <v>343027</v>
      </c>
      <c r="I17" s="22">
        <v>2.1208738516905319</v>
      </c>
      <c r="J17" s="21">
        <v>14</v>
      </c>
      <c r="K17" s="33" t="s">
        <v>134</v>
      </c>
      <c r="L17" s="26">
        <v>559030.4</v>
      </c>
      <c r="M17" s="22">
        <v>2.2008035015517282</v>
      </c>
      <c r="N17" s="20"/>
      <c r="O17" s="20"/>
      <c r="P17" s="21">
        <v>14</v>
      </c>
      <c r="Q17" s="32" t="s">
        <v>138</v>
      </c>
      <c r="R17" s="26">
        <v>296400</v>
      </c>
      <c r="S17" s="22">
        <v>1.8738957197010093</v>
      </c>
      <c r="T17" s="21">
        <v>14</v>
      </c>
      <c r="U17" s="40" t="s">
        <v>149</v>
      </c>
      <c r="V17" s="20">
        <v>177120</v>
      </c>
      <c r="W17" s="22">
        <v>0.89204732556838495</v>
      </c>
      <c r="X17" s="21">
        <v>14</v>
      </c>
      <c r="Y17" s="41" t="s">
        <v>139</v>
      </c>
      <c r="Z17" s="20">
        <v>194488.8</v>
      </c>
      <c r="AA17" s="22">
        <v>1.0336636770771592</v>
      </c>
    </row>
    <row r="18" spans="2:27" ht="30">
      <c r="B18">
        <v>15</v>
      </c>
      <c r="C18" s="32" t="s">
        <v>148</v>
      </c>
      <c r="D18" s="20">
        <v>255692</v>
      </c>
      <c r="E18" s="22">
        <v>1.6414364365019174</v>
      </c>
      <c r="F18" s="21">
        <v>15</v>
      </c>
      <c r="G18" s="31" t="s">
        <v>152</v>
      </c>
      <c r="H18" s="26">
        <v>330091.2</v>
      </c>
      <c r="I18" s="22">
        <v>2.0408941417239745</v>
      </c>
      <c r="J18" s="21">
        <v>15</v>
      </c>
      <c r="K18" s="31" t="s">
        <v>152</v>
      </c>
      <c r="L18" s="26">
        <v>418217.39999999997</v>
      </c>
      <c r="M18" s="22">
        <v>1.6464477036130052</v>
      </c>
      <c r="N18" s="20"/>
      <c r="O18" s="20"/>
      <c r="P18" s="21">
        <v>15</v>
      </c>
      <c r="Q18" s="36" t="s">
        <v>145</v>
      </c>
      <c r="R18" s="37">
        <v>267300</v>
      </c>
      <c r="S18" s="22">
        <v>1.6899201277870437</v>
      </c>
      <c r="T18" s="21">
        <v>15</v>
      </c>
      <c r="U18" s="41" t="s">
        <v>145</v>
      </c>
      <c r="V18" s="20">
        <v>153900</v>
      </c>
      <c r="W18" s="22">
        <v>0.77510209691155407</v>
      </c>
      <c r="X18" s="21">
        <v>15</v>
      </c>
      <c r="Y18" s="41" t="s">
        <v>35</v>
      </c>
      <c r="Z18" s="20">
        <v>165974.75999999998</v>
      </c>
      <c r="AA18" s="22">
        <v>0.88211804856423093</v>
      </c>
    </row>
    <row r="19" spans="2:27">
      <c r="B19">
        <v>16</v>
      </c>
      <c r="C19" s="32" t="s">
        <v>133</v>
      </c>
      <c r="D19" s="20">
        <v>241860</v>
      </c>
      <c r="E19" s="22">
        <v>1.552640741721891</v>
      </c>
      <c r="F19" s="21">
        <v>16</v>
      </c>
      <c r="G19" s="33" t="s">
        <v>141</v>
      </c>
      <c r="H19" s="26">
        <v>301334.55</v>
      </c>
      <c r="I19" s="22">
        <v>1.8630969798468728</v>
      </c>
      <c r="J19" s="21">
        <v>16</v>
      </c>
      <c r="K19" s="32" t="s">
        <v>136</v>
      </c>
      <c r="L19" s="26">
        <v>412896</v>
      </c>
      <c r="M19" s="22">
        <v>1.6254982959365043</v>
      </c>
      <c r="N19" s="20"/>
      <c r="O19" s="20"/>
      <c r="P19" s="21">
        <v>16</v>
      </c>
      <c r="Q19" s="32" t="s">
        <v>139</v>
      </c>
      <c r="R19" s="26">
        <v>251951.4</v>
      </c>
      <c r="S19" s="22">
        <v>1.592883434658154</v>
      </c>
      <c r="T19" s="21">
        <v>16</v>
      </c>
      <c r="U19" s="41" t="s">
        <v>134</v>
      </c>
      <c r="V19" s="20">
        <v>90770.4</v>
      </c>
      <c r="W19" s="22">
        <v>0.45715612331059469</v>
      </c>
      <c r="X19" s="21">
        <v>16</v>
      </c>
      <c r="Y19" s="41" t="s">
        <v>133</v>
      </c>
      <c r="Z19" s="20">
        <v>161240</v>
      </c>
      <c r="AA19" s="22">
        <v>0.85695387750822238</v>
      </c>
    </row>
    <row r="20" spans="2:27">
      <c r="B20">
        <v>17</v>
      </c>
      <c r="C20" s="33" t="s">
        <v>147</v>
      </c>
      <c r="D20" s="20">
        <v>213144</v>
      </c>
      <c r="E20" s="22">
        <v>1.3682959491175504</v>
      </c>
      <c r="F20" s="21">
        <v>17</v>
      </c>
      <c r="G20" s="38" t="s">
        <v>146</v>
      </c>
      <c r="H20" s="26">
        <v>263567.85000000003</v>
      </c>
      <c r="I20" s="22">
        <v>1.6295923096761844</v>
      </c>
      <c r="J20" s="21">
        <v>17</v>
      </c>
      <c r="K20" s="33" t="s">
        <v>147</v>
      </c>
      <c r="L20" s="26">
        <v>392390.40000000002</v>
      </c>
      <c r="M20" s="22">
        <v>1.5447713868427964</v>
      </c>
      <c r="N20" s="20"/>
      <c r="O20" s="20"/>
      <c r="P20" s="21">
        <v>17</v>
      </c>
      <c r="Q20" s="32" t="s">
        <v>153</v>
      </c>
      <c r="R20" s="26">
        <v>233200</v>
      </c>
      <c r="S20" s="22">
        <v>1.4743336094273798</v>
      </c>
      <c r="T20" s="21">
        <v>17</v>
      </c>
      <c r="U20" s="41" t="s">
        <v>154</v>
      </c>
      <c r="V20" s="20">
        <v>90552.960000000006</v>
      </c>
      <c r="W20" s="22">
        <v>0.45606100830115709</v>
      </c>
      <c r="X20" s="21">
        <v>17</v>
      </c>
      <c r="Y20" s="41" t="s">
        <v>155</v>
      </c>
      <c r="Z20" s="20">
        <v>141973</v>
      </c>
      <c r="AA20" s="22">
        <v>0.75455416057724423</v>
      </c>
    </row>
    <row r="21" spans="2:27">
      <c r="B21">
        <v>18</v>
      </c>
      <c r="C21" s="33" t="s">
        <v>156</v>
      </c>
      <c r="D21" s="20">
        <v>208809.72</v>
      </c>
      <c r="E21" s="22">
        <v>1.3404716717916991</v>
      </c>
      <c r="F21" s="21">
        <v>18</v>
      </c>
      <c r="G21" s="33" t="s">
        <v>156</v>
      </c>
      <c r="H21" s="26">
        <v>234477.36000000002</v>
      </c>
      <c r="I21" s="22">
        <v>1.4497310755055068</v>
      </c>
      <c r="J21" s="21">
        <v>18</v>
      </c>
      <c r="K21" s="33" t="s">
        <v>156</v>
      </c>
      <c r="L21" s="26">
        <v>338766.60000000003</v>
      </c>
      <c r="M21" s="22">
        <v>1.3336640001845583</v>
      </c>
      <c r="N21" s="20"/>
      <c r="O21" s="20"/>
      <c r="P21" s="21">
        <v>18</v>
      </c>
      <c r="Q21" s="32" t="s">
        <v>140</v>
      </c>
      <c r="R21" s="26">
        <v>228000</v>
      </c>
      <c r="S21" s="22">
        <v>1.4414582459238532</v>
      </c>
      <c r="T21" s="21">
        <v>18</v>
      </c>
      <c r="U21" s="41" t="s">
        <v>35</v>
      </c>
      <c r="V21" s="20">
        <v>80420.759999999995</v>
      </c>
      <c r="W21" s="22">
        <v>0.40503118720741277</v>
      </c>
      <c r="X21" s="21">
        <v>18</v>
      </c>
      <c r="Y21" s="41" t="s">
        <v>138</v>
      </c>
      <c r="Z21" s="20">
        <v>95000</v>
      </c>
      <c r="AA21" s="22">
        <v>0.50490336370181799</v>
      </c>
    </row>
    <row r="22" spans="2:27" ht="30">
      <c r="B22">
        <v>19</v>
      </c>
      <c r="C22" s="32" t="s">
        <v>144</v>
      </c>
      <c r="D22" s="20">
        <v>207680</v>
      </c>
      <c r="E22" s="22">
        <v>1.3332193386289686</v>
      </c>
      <c r="F22" s="21">
        <v>19</v>
      </c>
      <c r="G22" s="41" t="s">
        <v>145</v>
      </c>
      <c r="H22" s="20">
        <v>185625</v>
      </c>
      <c r="I22" s="22">
        <v>1.1476857761052484</v>
      </c>
      <c r="J22" s="21">
        <v>19</v>
      </c>
      <c r="K22" s="38" t="s">
        <v>146</v>
      </c>
      <c r="L22" s="26">
        <v>330183.90000000002</v>
      </c>
      <c r="M22" s="22">
        <v>1.2998754330283393</v>
      </c>
      <c r="N22" s="20"/>
      <c r="O22" s="20"/>
      <c r="P22" s="21">
        <v>19</v>
      </c>
      <c r="Q22" s="41" t="s">
        <v>141</v>
      </c>
      <c r="R22" s="20">
        <v>175321.91999999998</v>
      </c>
      <c r="S22" s="22">
        <v>1.1084176634877285</v>
      </c>
      <c r="T22" s="21">
        <v>19</v>
      </c>
      <c r="U22" s="41" t="s">
        <v>156</v>
      </c>
      <c r="V22" s="20">
        <v>80009.040000000008</v>
      </c>
      <c r="W22" s="22">
        <v>0.40295760023314109</v>
      </c>
      <c r="X22" s="21">
        <v>19</v>
      </c>
      <c r="Y22" s="42" t="s">
        <v>152</v>
      </c>
      <c r="Z22" s="20">
        <v>90163.8</v>
      </c>
      <c r="AA22" s="22">
        <v>0.47920006214882077</v>
      </c>
    </row>
    <row r="23" spans="2:27">
      <c r="B23">
        <v>20</v>
      </c>
      <c r="C23" s="42" t="s">
        <v>152</v>
      </c>
      <c r="D23" s="20">
        <v>175743</v>
      </c>
      <c r="E23" s="22">
        <v>1.1281970638899788</v>
      </c>
      <c r="F23" s="21">
        <v>20</v>
      </c>
      <c r="G23" s="41" t="s">
        <v>153</v>
      </c>
      <c r="H23" s="20">
        <v>162800</v>
      </c>
      <c r="I23" s="22">
        <v>1.0065629325248993</v>
      </c>
      <c r="J23" s="21">
        <v>20</v>
      </c>
      <c r="K23" s="32" t="s">
        <v>157</v>
      </c>
      <c r="L23" s="26">
        <v>306045.2</v>
      </c>
      <c r="M23" s="22">
        <v>1.2048456538197188</v>
      </c>
      <c r="N23" s="20"/>
      <c r="O23" s="20"/>
      <c r="P23" s="21">
        <v>20</v>
      </c>
      <c r="Q23" s="41" t="s">
        <v>147</v>
      </c>
      <c r="R23" s="20">
        <v>143294.39999999999</v>
      </c>
      <c r="S23" s="22">
        <v>0.90593374769610091</v>
      </c>
      <c r="T23" s="21">
        <v>20</v>
      </c>
      <c r="U23" s="41" t="s">
        <v>144</v>
      </c>
      <c r="V23" s="20">
        <v>73160</v>
      </c>
      <c r="W23" s="22">
        <v>0.36846308908414094</v>
      </c>
      <c r="X23" s="21">
        <v>20</v>
      </c>
      <c r="Y23" s="41" t="s">
        <v>158</v>
      </c>
      <c r="Z23" s="20">
        <v>71967</v>
      </c>
      <c r="AA23" s="22">
        <v>0.38248821447924986</v>
      </c>
    </row>
    <row r="24" spans="2:27">
      <c r="B24">
        <v>21</v>
      </c>
      <c r="C24" s="41" t="s">
        <v>155</v>
      </c>
      <c r="D24" s="20">
        <v>123333.59999999999</v>
      </c>
      <c r="E24" s="22">
        <v>0.79175048450852148</v>
      </c>
      <c r="F24" s="21">
        <v>21</v>
      </c>
      <c r="G24" s="41" t="s">
        <v>133</v>
      </c>
      <c r="H24" s="20">
        <v>161240</v>
      </c>
      <c r="I24" s="22">
        <v>0.99691773489136826</v>
      </c>
      <c r="J24" s="21">
        <v>21</v>
      </c>
      <c r="K24" s="32" t="s">
        <v>133</v>
      </c>
      <c r="L24" s="26">
        <v>241860</v>
      </c>
      <c r="M24" s="22">
        <v>0.95215990916647997</v>
      </c>
      <c r="N24" s="20"/>
      <c r="O24" s="20"/>
      <c r="P24" s="21">
        <v>21</v>
      </c>
      <c r="Q24" s="42" t="s">
        <v>152</v>
      </c>
      <c r="R24" s="20">
        <v>135500.4</v>
      </c>
      <c r="S24" s="22">
        <v>0.85665863555254596</v>
      </c>
      <c r="T24" s="21">
        <v>21</v>
      </c>
      <c r="U24" s="41" t="s">
        <v>155</v>
      </c>
      <c r="V24" s="20">
        <v>71073.599999999991</v>
      </c>
      <c r="W24" s="22">
        <v>0.35795514226805081</v>
      </c>
      <c r="X24" s="21">
        <v>21</v>
      </c>
      <c r="Y24" s="41" t="s">
        <v>156</v>
      </c>
      <c r="Z24" s="20">
        <v>66597.119999999995</v>
      </c>
      <c r="AA24" s="22">
        <v>0.35394852527214332</v>
      </c>
    </row>
    <row r="25" spans="2:27">
      <c r="B25">
        <v>22</v>
      </c>
      <c r="C25" s="41" t="s">
        <v>158</v>
      </c>
      <c r="D25" s="20">
        <v>101022</v>
      </c>
      <c r="E25" s="22">
        <v>0.6485192797909074</v>
      </c>
      <c r="F25" s="21">
        <v>22</v>
      </c>
      <c r="G25" s="40" t="s">
        <v>159</v>
      </c>
      <c r="H25" s="20">
        <v>134089.82</v>
      </c>
      <c r="I25" s="22">
        <v>0.82905308624653495</v>
      </c>
      <c r="J25" s="21">
        <v>22</v>
      </c>
      <c r="K25" s="33" t="s">
        <v>141</v>
      </c>
      <c r="L25" s="26">
        <v>208194.78</v>
      </c>
      <c r="M25" s="22">
        <v>0.81962591091431114</v>
      </c>
      <c r="N25" s="20"/>
      <c r="O25" s="20"/>
      <c r="P25" s="21">
        <v>22</v>
      </c>
      <c r="Q25" s="40" t="s">
        <v>149</v>
      </c>
      <c r="R25" s="20">
        <v>125280</v>
      </c>
      <c r="S25" s="22">
        <v>0.79204337302342254</v>
      </c>
      <c r="T25" s="21">
        <v>22</v>
      </c>
      <c r="U25" s="42" t="s">
        <v>152</v>
      </c>
      <c r="V25" s="20">
        <v>67750.2</v>
      </c>
      <c r="W25" s="22">
        <v>0.34121716755150855</v>
      </c>
      <c r="X25" s="21">
        <v>22</v>
      </c>
      <c r="Y25" s="41" t="s">
        <v>160</v>
      </c>
      <c r="Z25" s="20">
        <v>56167.199999999997</v>
      </c>
      <c r="AA25" s="22">
        <v>0.29851587589171319</v>
      </c>
    </row>
    <row r="26" spans="2:27">
      <c r="B26">
        <v>23</v>
      </c>
      <c r="C26" s="40" t="s">
        <v>161</v>
      </c>
      <c r="D26" s="20">
        <v>88476</v>
      </c>
      <c r="E26" s="22">
        <v>0.56797917086159777</v>
      </c>
      <c r="F26" s="21">
        <v>23</v>
      </c>
      <c r="G26" s="41" t="s">
        <v>154</v>
      </c>
      <c r="H26" s="20">
        <v>132416.64000000001</v>
      </c>
      <c r="I26" s="22">
        <v>0.81870811715905345</v>
      </c>
      <c r="J26" s="21">
        <v>23</v>
      </c>
      <c r="K26" s="32" t="s">
        <v>158</v>
      </c>
      <c r="L26" s="26">
        <v>203385</v>
      </c>
      <c r="M26" s="22">
        <v>0.80069066040612147</v>
      </c>
      <c r="N26" s="20"/>
      <c r="O26" s="20"/>
      <c r="P26" s="21">
        <v>23</v>
      </c>
      <c r="Q26" s="41" t="s">
        <v>142</v>
      </c>
      <c r="R26" s="20">
        <v>116622</v>
      </c>
      <c r="S26" s="22">
        <v>0.73730589279005099</v>
      </c>
      <c r="T26" s="21">
        <v>23</v>
      </c>
      <c r="U26" s="41" t="s">
        <v>147</v>
      </c>
      <c r="V26" s="20">
        <v>60604.800000000003</v>
      </c>
      <c r="W26" s="22">
        <v>0.30523006863486257</v>
      </c>
      <c r="X26" s="21">
        <v>23</v>
      </c>
      <c r="Y26" s="41" t="s">
        <v>144</v>
      </c>
      <c r="Z26" s="20">
        <v>40120</v>
      </c>
      <c r="AA26" s="22">
        <v>0.21322866264965196</v>
      </c>
    </row>
    <row r="27" spans="2:27">
      <c r="B27">
        <v>24</v>
      </c>
      <c r="C27" s="41" t="s">
        <v>162</v>
      </c>
      <c r="D27" s="20">
        <v>73587</v>
      </c>
      <c r="E27" s="22">
        <v>0.47239797511406928</v>
      </c>
      <c r="F27" s="21">
        <v>24</v>
      </c>
      <c r="G27" s="41" t="s">
        <v>148</v>
      </c>
      <c r="H27" s="20">
        <v>108076</v>
      </c>
      <c r="I27" s="22">
        <v>0.66821434579582928</v>
      </c>
      <c r="J27" s="21">
        <v>24</v>
      </c>
      <c r="K27" s="42" t="s">
        <v>163</v>
      </c>
      <c r="L27" s="20">
        <v>186624</v>
      </c>
      <c r="M27" s="22">
        <v>0.73470557714498119</v>
      </c>
      <c r="N27" s="20"/>
      <c r="O27" s="20"/>
      <c r="P27" s="21">
        <v>24</v>
      </c>
      <c r="Q27" s="41" t="s">
        <v>134</v>
      </c>
      <c r="R27" s="20">
        <v>110941.59999999999</v>
      </c>
      <c r="S27" s="22">
        <v>0.7013933514736217</v>
      </c>
      <c r="T27" s="21">
        <v>24</v>
      </c>
      <c r="U27" s="41" t="s">
        <v>164</v>
      </c>
      <c r="V27" s="20">
        <v>57750</v>
      </c>
      <c r="W27" s="22">
        <v>0.29085215137519327</v>
      </c>
      <c r="X27" s="21">
        <v>24</v>
      </c>
      <c r="Y27" s="41" t="s">
        <v>148</v>
      </c>
      <c r="Z27" s="20">
        <v>38881</v>
      </c>
      <c r="AA27" s="22">
        <v>0.20664365983253036</v>
      </c>
    </row>
    <row r="28" spans="2:27">
      <c r="B28">
        <v>25</v>
      </c>
      <c r="C28" s="41" t="s">
        <v>154</v>
      </c>
      <c r="D28" s="20">
        <v>68938.559999999998</v>
      </c>
      <c r="E28" s="22">
        <v>0.44255692107681749</v>
      </c>
      <c r="F28" s="21">
        <v>25</v>
      </c>
      <c r="G28" s="42" t="s">
        <v>165</v>
      </c>
      <c r="H28" s="20">
        <v>81263.400000000009</v>
      </c>
      <c r="I28" s="22">
        <v>0.5024368931876162</v>
      </c>
      <c r="J28" s="21">
        <v>25</v>
      </c>
      <c r="K28" s="41" t="s">
        <v>150</v>
      </c>
      <c r="L28" s="20">
        <v>180000</v>
      </c>
      <c r="M28" s="22">
        <v>0.70862806437594639</v>
      </c>
      <c r="N28" s="20"/>
      <c r="O28" s="20"/>
      <c r="P28" s="21">
        <v>25</v>
      </c>
      <c r="Q28" s="41" t="s">
        <v>154</v>
      </c>
      <c r="R28" s="20">
        <v>86685.12000000001</v>
      </c>
      <c r="S28" s="22">
        <v>0.54803939045131034</v>
      </c>
      <c r="T28" s="21">
        <v>25</v>
      </c>
      <c r="U28" s="41" t="s">
        <v>140</v>
      </c>
      <c r="V28" s="20">
        <v>38000</v>
      </c>
      <c r="W28" s="22">
        <v>0.19138323380532199</v>
      </c>
      <c r="X28" s="21">
        <v>25</v>
      </c>
      <c r="Y28" s="41" t="s">
        <v>140</v>
      </c>
      <c r="Z28" s="20">
        <v>38000</v>
      </c>
      <c r="AA28" s="22">
        <v>0.20196134548072719</v>
      </c>
    </row>
    <row r="29" spans="2:27">
      <c r="B29">
        <v>26</v>
      </c>
      <c r="C29" s="41" t="s">
        <v>166</v>
      </c>
      <c r="D29" s="20">
        <v>59137.5</v>
      </c>
      <c r="E29" s="22">
        <v>0.37963818681707734</v>
      </c>
      <c r="F29" s="21">
        <v>26</v>
      </c>
      <c r="G29" s="41" t="s">
        <v>155</v>
      </c>
      <c r="H29" s="20">
        <v>65499.199999999997</v>
      </c>
      <c r="I29" s="22">
        <v>0.40496969797318721</v>
      </c>
      <c r="J29" s="21">
        <v>26</v>
      </c>
      <c r="K29" s="41" t="s">
        <v>155</v>
      </c>
      <c r="L29" s="20">
        <v>119326.99999999999</v>
      </c>
      <c r="M29" s="22">
        <v>0.46976922798771414</v>
      </c>
      <c r="N29" s="20"/>
      <c r="O29" s="20"/>
      <c r="P29" s="21">
        <v>26</v>
      </c>
      <c r="Q29" s="41" t="s">
        <v>133</v>
      </c>
      <c r="R29" s="20">
        <v>80620</v>
      </c>
      <c r="S29" s="22">
        <v>0.50969457801044316</v>
      </c>
      <c r="T29" s="21">
        <v>26</v>
      </c>
      <c r="U29" s="41" t="s">
        <v>158</v>
      </c>
      <c r="V29" s="20">
        <v>25926</v>
      </c>
      <c r="W29" s="22">
        <v>0.13057372946412574</v>
      </c>
      <c r="X29" s="21">
        <v>26</v>
      </c>
      <c r="Y29" s="41" t="s">
        <v>167</v>
      </c>
      <c r="Z29" s="20">
        <v>28874.3</v>
      </c>
      <c r="AA29" s="22">
        <v>0.15346032836353055</v>
      </c>
    </row>
    <row r="30" spans="2:27">
      <c r="B30">
        <v>27</v>
      </c>
      <c r="C30" s="41" t="s">
        <v>140</v>
      </c>
      <c r="D30" s="20">
        <v>38000</v>
      </c>
      <c r="E30" s="22">
        <v>0.24394421642864408</v>
      </c>
      <c r="F30" s="21">
        <v>27</v>
      </c>
      <c r="G30" s="41" t="s">
        <v>168</v>
      </c>
      <c r="H30" s="20">
        <v>60329.600000000006</v>
      </c>
      <c r="I30" s="22">
        <v>0.37300699689222466</v>
      </c>
      <c r="J30" s="21">
        <v>27</v>
      </c>
      <c r="K30" s="41" t="s">
        <v>154</v>
      </c>
      <c r="L30" s="20">
        <v>112167.36</v>
      </c>
      <c r="M30" s="22">
        <v>0.44158299557199976</v>
      </c>
      <c r="N30" s="20"/>
      <c r="O30" s="20"/>
      <c r="P30" s="21">
        <v>27</v>
      </c>
      <c r="Q30" s="41" t="s">
        <v>155</v>
      </c>
      <c r="R30" s="20">
        <v>68634.799999999988</v>
      </c>
      <c r="S30" s="22">
        <v>0.43392192288304593</v>
      </c>
      <c r="T30" s="21">
        <v>27</v>
      </c>
      <c r="U30" s="41" t="s">
        <v>166</v>
      </c>
      <c r="V30" s="20">
        <v>16558.5</v>
      </c>
      <c r="W30" s="22">
        <v>8.3395244130669052E-2</v>
      </c>
      <c r="X30" s="21">
        <v>27</v>
      </c>
      <c r="Y30" s="41" t="s">
        <v>134</v>
      </c>
      <c r="Z30" s="20">
        <v>25934.399999999998</v>
      </c>
      <c r="AA30" s="22">
        <v>0.13783542942724661</v>
      </c>
    </row>
    <row r="31" spans="2:27">
      <c r="B31">
        <v>28</v>
      </c>
      <c r="C31" s="41" t="s">
        <v>169</v>
      </c>
      <c r="D31" s="20">
        <v>32569.8</v>
      </c>
      <c r="E31" s="22">
        <v>0.20908458790099083</v>
      </c>
      <c r="F31" s="21">
        <v>28</v>
      </c>
      <c r="G31" s="41" t="s">
        <v>150</v>
      </c>
      <c r="H31" s="20">
        <v>45000</v>
      </c>
      <c r="I31" s="22">
        <v>0.27822685481339354</v>
      </c>
      <c r="J31" s="21">
        <v>28</v>
      </c>
      <c r="K31" s="41" t="s">
        <v>148</v>
      </c>
      <c r="L31" s="20">
        <v>84352</v>
      </c>
      <c r="M31" s="22">
        <v>0.33207885825688793</v>
      </c>
      <c r="N31" s="20"/>
      <c r="O31" s="20"/>
      <c r="P31" s="21">
        <v>28</v>
      </c>
      <c r="Q31" s="41" t="s">
        <v>158</v>
      </c>
      <c r="R31" s="20">
        <v>67944</v>
      </c>
      <c r="S31" s="22">
        <v>0.42955455728530828</v>
      </c>
      <c r="T31" s="21">
        <v>28</v>
      </c>
      <c r="U31" s="41" t="s">
        <v>170</v>
      </c>
      <c r="V31" s="20">
        <v>16000</v>
      </c>
      <c r="W31" s="22">
        <v>8.0582414233819788E-2</v>
      </c>
      <c r="X31" s="21">
        <v>28</v>
      </c>
      <c r="Y31" s="41" t="s">
        <v>168</v>
      </c>
      <c r="Z31" s="20">
        <v>25396.100000000002</v>
      </c>
      <c r="AA31" s="22">
        <v>0.13497448752534463</v>
      </c>
    </row>
    <row r="32" spans="2:27">
      <c r="B32">
        <v>29</v>
      </c>
      <c r="C32" s="40" t="s">
        <v>159</v>
      </c>
      <c r="D32" s="20">
        <v>27464.18</v>
      </c>
      <c r="E32" s="22">
        <v>0.1763086281567168</v>
      </c>
      <c r="F32" s="21">
        <v>29</v>
      </c>
      <c r="G32" s="41" t="s">
        <v>167</v>
      </c>
      <c r="H32" s="20">
        <v>31262.399999999998</v>
      </c>
      <c r="I32" s="22">
        <v>0.19328976057596076</v>
      </c>
      <c r="J32" s="21">
        <v>29</v>
      </c>
      <c r="K32" s="41" t="s">
        <v>137</v>
      </c>
      <c r="L32" s="20">
        <v>75264</v>
      </c>
      <c r="M32" s="22">
        <v>0.2963010146510624</v>
      </c>
      <c r="N32" s="20"/>
      <c r="O32" s="20"/>
      <c r="P32" s="21">
        <v>29</v>
      </c>
      <c r="Q32" s="41" t="s">
        <v>167</v>
      </c>
      <c r="R32" s="20">
        <v>27137.5</v>
      </c>
      <c r="S32" s="22">
        <v>0.17156830328402881</v>
      </c>
      <c r="T32" s="21">
        <v>29</v>
      </c>
      <c r="U32" s="40" t="s">
        <v>161</v>
      </c>
      <c r="V32" s="20">
        <v>15998.4</v>
      </c>
      <c r="W32" s="22">
        <v>8.0574355992396401E-2</v>
      </c>
      <c r="X32" s="21">
        <v>29</v>
      </c>
      <c r="Y32" s="41" t="s">
        <v>166</v>
      </c>
      <c r="Z32" s="20">
        <v>19712.5</v>
      </c>
      <c r="AA32" s="22">
        <v>0.10476744796812723</v>
      </c>
    </row>
    <row r="33" spans="2:27" ht="30">
      <c r="B33">
        <v>30</v>
      </c>
      <c r="C33" s="41" t="s">
        <v>164</v>
      </c>
      <c r="D33" s="20">
        <v>21000</v>
      </c>
      <c r="E33" s="22">
        <v>0.13481127750004016</v>
      </c>
      <c r="F33" s="21">
        <v>30</v>
      </c>
      <c r="G33" s="41" t="s">
        <v>158</v>
      </c>
      <c r="H33" s="20">
        <v>24138</v>
      </c>
      <c r="I33" s="22">
        <v>0.14924088492190429</v>
      </c>
      <c r="J33" s="21">
        <v>30</v>
      </c>
      <c r="K33" s="41" t="s">
        <v>145</v>
      </c>
      <c r="L33" s="20">
        <v>70200</v>
      </c>
      <c r="M33" s="22">
        <v>0.27636494510661908</v>
      </c>
      <c r="N33" s="20"/>
      <c r="O33" s="20"/>
      <c r="P33" s="21">
        <v>30</v>
      </c>
      <c r="Q33" s="41" t="s">
        <v>166</v>
      </c>
      <c r="R33" s="20">
        <v>26809</v>
      </c>
      <c r="S33" s="22">
        <v>0.16949146541654642</v>
      </c>
      <c r="T33" s="21">
        <v>30</v>
      </c>
      <c r="U33" s="41" t="s">
        <v>171</v>
      </c>
      <c r="V33" s="20">
        <v>12865</v>
      </c>
      <c r="W33" s="22">
        <v>6.4793297444880715E-2</v>
      </c>
      <c r="X33" s="21">
        <v>30</v>
      </c>
      <c r="Y33" s="40" t="s">
        <v>172</v>
      </c>
      <c r="Z33" s="20">
        <v>15579.85</v>
      </c>
      <c r="AA33" s="22">
        <v>8.2803354431260717E-2</v>
      </c>
    </row>
    <row r="34" spans="2:27">
      <c r="B34">
        <v>31</v>
      </c>
      <c r="C34" s="41" t="s">
        <v>173</v>
      </c>
      <c r="D34" s="20">
        <v>20795.599999999999</v>
      </c>
      <c r="E34" s="22">
        <v>0.13349911439903975</v>
      </c>
      <c r="F34" s="21">
        <v>31</v>
      </c>
      <c r="G34" s="41" t="s">
        <v>173</v>
      </c>
      <c r="H34" s="20">
        <v>23766.399999999998</v>
      </c>
      <c r="I34" s="22">
        <v>0.14694334938304524</v>
      </c>
      <c r="J34" s="21">
        <v>31</v>
      </c>
      <c r="K34" s="40" t="s">
        <v>161</v>
      </c>
      <c r="L34" s="20">
        <v>64236</v>
      </c>
      <c r="M34" s="22">
        <v>0.25288573524029606</v>
      </c>
      <c r="N34" s="20"/>
      <c r="O34" s="20"/>
      <c r="P34" s="21">
        <v>31</v>
      </c>
      <c r="Q34" s="41" t="s">
        <v>150</v>
      </c>
      <c r="R34" s="20">
        <v>22500</v>
      </c>
      <c r="S34" s="22">
        <v>0.14224916900564341</v>
      </c>
      <c r="T34" s="21">
        <v>31</v>
      </c>
      <c r="U34" s="41" t="s">
        <v>169</v>
      </c>
      <c r="V34" s="20">
        <v>8571</v>
      </c>
      <c r="W34" s="22">
        <v>4.3166992024879336E-2</v>
      </c>
      <c r="X34" s="21">
        <v>31</v>
      </c>
      <c r="Y34" s="41" t="s">
        <v>169</v>
      </c>
      <c r="Z34" s="20">
        <v>13713.6</v>
      </c>
      <c r="AA34" s="22">
        <v>7.2884660720644742E-2</v>
      </c>
    </row>
    <row r="35" spans="2:27">
      <c r="B35">
        <v>32</v>
      </c>
      <c r="C35" s="41" t="s">
        <v>174</v>
      </c>
      <c r="D35" s="20">
        <v>12964.8</v>
      </c>
      <c r="E35" s="22">
        <v>8.3228630977739068E-2</v>
      </c>
      <c r="F35" s="21">
        <v>32</v>
      </c>
      <c r="G35" s="41" t="s">
        <v>175</v>
      </c>
      <c r="H35" s="20">
        <v>21156</v>
      </c>
      <c r="I35" s="22">
        <v>0.13080371867627008</v>
      </c>
      <c r="J35" s="21">
        <v>32</v>
      </c>
      <c r="K35" s="42" t="s">
        <v>176</v>
      </c>
      <c r="L35" s="20">
        <v>64220.1</v>
      </c>
      <c r="M35" s="22">
        <v>0.25282313976127618</v>
      </c>
      <c r="N35" s="20"/>
      <c r="O35" s="20"/>
      <c r="P35" s="21">
        <v>32</v>
      </c>
      <c r="Q35" s="41" t="s">
        <v>171</v>
      </c>
      <c r="R35" s="20">
        <v>22320</v>
      </c>
      <c r="S35" s="22">
        <v>0.14111117565359826</v>
      </c>
      <c r="T35" s="21">
        <v>32</v>
      </c>
      <c r="U35" s="41" t="s">
        <v>138</v>
      </c>
      <c r="V35" s="20">
        <v>7600</v>
      </c>
      <c r="W35" s="22">
        <v>3.8276646761064397E-2</v>
      </c>
      <c r="X35" s="21">
        <v>32</v>
      </c>
      <c r="Y35" s="40" t="s">
        <v>161</v>
      </c>
      <c r="Z35" s="20">
        <v>12847.2</v>
      </c>
      <c r="AA35" s="22">
        <v>6.8279942043684164E-2</v>
      </c>
    </row>
    <row r="36" spans="2:27">
      <c r="B36">
        <v>33</v>
      </c>
      <c r="C36" s="41" t="s">
        <v>167</v>
      </c>
      <c r="D36" s="20">
        <v>9118.1999999999989</v>
      </c>
      <c r="E36" s="22">
        <v>5.8535056690517423E-2</v>
      </c>
      <c r="F36" s="21">
        <v>33</v>
      </c>
      <c r="G36" s="42" t="s">
        <v>177</v>
      </c>
      <c r="H36" s="20">
        <v>20539.400000000001</v>
      </c>
      <c r="I36" s="22">
        <v>0.12699139248342703</v>
      </c>
      <c r="J36" s="21">
        <v>33</v>
      </c>
      <c r="K36" s="41" t="s">
        <v>142</v>
      </c>
      <c r="L36" s="20">
        <v>64201</v>
      </c>
      <c r="M36" s="22">
        <v>0.25274794645000076</v>
      </c>
      <c r="N36" s="20"/>
      <c r="O36" s="20"/>
      <c r="P36" s="21">
        <v>33</v>
      </c>
      <c r="Q36" s="41" t="s">
        <v>169</v>
      </c>
      <c r="R36" s="20">
        <v>15427.800000000001</v>
      </c>
      <c r="S36" s="22">
        <v>9.7537410203789573E-2</v>
      </c>
      <c r="T36" s="21">
        <v>33</v>
      </c>
      <c r="U36" s="41" t="s">
        <v>178</v>
      </c>
      <c r="V36" s="20">
        <v>5730.24</v>
      </c>
      <c r="W36" s="22">
        <v>2.8859785833700219E-2</v>
      </c>
      <c r="X36" s="21">
        <v>33</v>
      </c>
      <c r="Y36" s="41" t="s">
        <v>147</v>
      </c>
      <c r="Z36" s="20">
        <v>11812.800000000001</v>
      </c>
      <c r="AA36" s="22">
        <v>6.2782341628808788E-2</v>
      </c>
    </row>
    <row r="37" spans="2:27">
      <c r="B37">
        <v>34</v>
      </c>
      <c r="C37" s="41" t="s">
        <v>179</v>
      </c>
      <c r="D37" s="20">
        <v>8544</v>
      </c>
      <c r="E37" s="22">
        <v>5.484893118858776E-2</v>
      </c>
      <c r="F37" s="21">
        <v>34</v>
      </c>
      <c r="G37" s="42" t="s">
        <v>132</v>
      </c>
      <c r="H37" s="20">
        <v>18793</v>
      </c>
      <c r="I37" s="22">
        <v>0.11619371738906899</v>
      </c>
      <c r="J37" s="21">
        <v>34</v>
      </c>
      <c r="K37" s="41" t="s">
        <v>144</v>
      </c>
      <c r="L37" s="20">
        <v>59000</v>
      </c>
      <c r="M37" s="22">
        <v>0.23227253221211577</v>
      </c>
      <c r="N37" s="20"/>
      <c r="O37" s="20"/>
      <c r="P37" s="21">
        <v>34</v>
      </c>
      <c r="Q37" s="40" t="s">
        <v>161</v>
      </c>
      <c r="R37" s="20">
        <v>14059.2</v>
      </c>
      <c r="S37" s="22">
        <v>8.8884867417072966E-2</v>
      </c>
      <c r="T37" s="21">
        <v>34</v>
      </c>
      <c r="U37" s="42" t="s">
        <v>180</v>
      </c>
      <c r="V37" s="20">
        <v>5352</v>
      </c>
      <c r="W37" s="22">
        <v>2.6954817561212718E-2</v>
      </c>
      <c r="X37" s="21">
        <v>34</v>
      </c>
      <c r="Y37" s="42" t="s">
        <v>165</v>
      </c>
      <c r="Z37" s="20">
        <v>7864.2000000000007</v>
      </c>
      <c r="AA37" s="22">
        <v>4.1796431924461447E-2</v>
      </c>
    </row>
    <row r="38" spans="2:27">
      <c r="B38">
        <v>35</v>
      </c>
      <c r="C38" s="41" t="s">
        <v>175</v>
      </c>
      <c r="D38" s="20">
        <v>8462.4</v>
      </c>
      <c r="E38" s="22">
        <v>5.4325093081730468E-2</v>
      </c>
      <c r="F38" s="21">
        <v>35</v>
      </c>
      <c r="G38" s="40" t="s">
        <v>161</v>
      </c>
      <c r="H38" s="20">
        <v>16968</v>
      </c>
      <c r="I38" s="22">
        <v>0.10491007272163692</v>
      </c>
      <c r="J38" s="21">
        <v>35</v>
      </c>
      <c r="K38" s="40" t="s">
        <v>149</v>
      </c>
      <c r="L38" s="20">
        <v>53760</v>
      </c>
      <c r="M38" s="22">
        <v>0.21164358189361598</v>
      </c>
      <c r="N38" s="20"/>
      <c r="O38" s="20"/>
      <c r="P38" s="21">
        <v>35</v>
      </c>
      <c r="Q38" s="41" t="s">
        <v>151</v>
      </c>
      <c r="R38" s="20">
        <v>14045.2</v>
      </c>
      <c r="S38" s="22">
        <v>8.8796356823025016E-2</v>
      </c>
      <c r="T38" s="21">
        <v>35</v>
      </c>
      <c r="U38" s="41" t="s">
        <v>168</v>
      </c>
      <c r="V38" s="20">
        <v>3881.5</v>
      </c>
      <c r="W38" s="22">
        <v>1.9548790053035718E-2</v>
      </c>
      <c r="X38" s="21">
        <v>35</v>
      </c>
      <c r="Y38" s="41" t="s">
        <v>164</v>
      </c>
      <c r="Z38" s="20">
        <v>7000</v>
      </c>
      <c r="AA38" s="22">
        <v>3.7203405746449744E-2</v>
      </c>
    </row>
    <row r="39" spans="2:27">
      <c r="B39">
        <v>36</v>
      </c>
      <c r="C39" s="41" t="s">
        <v>181</v>
      </c>
      <c r="D39" s="20">
        <v>7404</v>
      </c>
      <c r="E39" s="22">
        <v>4.7530604695728444E-2</v>
      </c>
      <c r="F39" s="21">
        <v>36</v>
      </c>
      <c r="G39" s="41" t="s">
        <v>142</v>
      </c>
      <c r="H39" s="20">
        <v>15314</v>
      </c>
      <c r="I39" s="22">
        <v>9.4683690102495749E-2</v>
      </c>
      <c r="J39" s="21">
        <v>36</v>
      </c>
      <c r="K39" s="40" t="s">
        <v>172</v>
      </c>
      <c r="L39" s="20">
        <v>35626.65</v>
      </c>
      <c r="M39" s="22">
        <v>0.14025580016499617</v>
      </c>
      <c r="N39" s="20"/>
      <c r="O39" s="20"/>
      <c r="P39" s="21">
        <v>36</v>
      </c>
      <c r="Q39" s="41" t="s">
        <v>170</v>
      </c>
      <c r="R39" s="20">
        <v>12000</v>
      </c>
      <c r="S39" s="22">
        <v>7.5866223469676489E-2</v>
      </c>
      <c r="T39" s="21">
        <v>36</v>
      </c>
      <c r="U39" s="41" t="s">
        <v>162</v>
      </c>
      <c r="V39" s="20">
        <v>3873</v>
      </c>
      <c r="W39" s="22">
        <v>1.9505980645474E-2</v>
      </c>
      <c r="X39" s="21">
        <v>36</v>
      </c>
      <c r="Y39" s="42" t="s">
        <v>180</v>
      </c>
      <c r="Z39" s="20">
        <v>6400</v>
      </c>
      <c r="AA39" s="22">
        <v>3.4014542396754055E-2</v>
      </c>
    </row>
    <row r="40" spans="2:27">
      <c r="B40">
        <v>37</v>
      </c>
      <c r="C40" s="42" t="s">
        <v>180</v>
      </c>
      <c r="D40" s="20">
        <v>6576</v>
      </c>
      <c r="E40" s="22">
        <v>4.2215188611441141E-2</v>
      </c>
      <c r="F40" s="21">
        <v>37</v>
      </c>
      <c r="G40" s="41" t="s">
        <v>164</v>
      </c>
      <c r="H40" s="20">
        <v>14000</v>
      </c>
      <c r="I40" s="22">
        <v>8.6559465941944649E-2</v>
      </c>
      <c r="J40" s="21">
        <v>37</v>
      </c>
      <c r="K40" s="41" t="s">
        <v>169</v>
      </c>
      <c r="L40" s="20">
        <v>29141.4</v>
      </c>
      <c r="M40" s="22">
        <v>0.11472452152891781</v>
      </c>
      <c r="N40" s="20"/>
      <c r="O40" s="20"/>
      <c r="P40" s="21">
        <v>37</v>
      </c>
      <c r="Q40" s="41" t="s">
        <v>179</v>
      </c>
      <c r="R40" s="20">
        <v>9816</v>
      </c>
      <c r="S40" s="22">
        <v>6.2058570798195364E-2</v>
      </c>
      <c r="T40" s="21">
        <v>37</v>
      </c>
      <c r="U40" s="41" t="s">
        <v>182</v>
      </c>
      <c r="V40" s="20">
        <v>3216.42</v>
      </c>
      <c r="W40" s="22">
        <v>1.6199180549371413E-2</v>
      </c>
      <c r="X40" s="21">
        <v>37</v>
      </c>
      <c r="Y40" s="42" t="s">
        <v>176</v>
      </c>
      <c r="Z40" s="20">
        <v>6058.5</v>
      </c>
      <c r="AA40" s="22">
        <v>3.2199547673552258E-2</v>
      </c>
    </row>
    <row r="41" spans="2:27">
      <c r="B41">
        <v>38</v>
      </c>
      <c r="C41" s="41" t="s">
        <v>178</v>
      </c>
      <c r="D41" s="20">
        <v>5730.24</v>
      </c>
      <c r="E41" s="22">
        <v>3.6785760703896671E-2</v>
      </c>
      <c r="F41" s="21">
        <v>38</v>
      </c>
      <c r="G41" s="41" t="s">
        <v>166</v>
      </c>
      <c r="H41" s="20">
        <v>13404.5</v>
      </c>
      <c r="I41" s="22">
        <v>8.2877597229914085E-2</v>
      </c>
      <c r="J41" s="21">
        <v>38</v>
      </c>
      <c r="K41" s="41" t="s">
        <v>178</v>
      </c>
      <c r="L41" s="20">
        <v>26502.36</v>
      </c>
      <c r="M41" s="22">
        <v>0.10433508926774726</v>
      </c>
      <c r="N41" s="20"/>
      <c r="O41" s="20"/>
      <c r="P41" s="21">
        <v>38</v>
      </c>
      <c r="Q41" s="40" t="s">
        <v>172</v>
      </c>
      <c r="R41" s="20">
        <v>9587.6</v>
      </c>
      <c r="S41" s="22">
        <v>6.0614583678155858E-2</v>
      </c>
      <c r="T41" s="21">
        <v>38</v>
      </c>
      <c r="U41" s="42" t="s">
        <v>165</v>
      </c>
      <c r="V41" s="20">
        <v>2621.4</v>
      </c>
      <c r="W41" s="22">
        <v>1.3202421292033448E-2</v>
      </c>
      <c r="X41" s="21">
        <v>38</v>
      </c>
      <c r="Y41" s="41" t="s">
        <v>179</v>
      </c>
      <c r="Z41" s="20">
        <v>4632</v>
      </c>
      <c r="AA41" s="22">
        <v>2.4618025059650744E-2</v>
      </c>
    </row>
    <row r="42" spans="2:27">
      <c r="B42">
        <v>39</v>
      </c>
      <c r="C42" s="41" t="s">
        <v>183</v>
      </c>
      <c r="D42" s="20">
        <v>5520.8</v>
      </c>
      <c r="E42" s="22">
        <v>3.5441242896296271E-2</v>
      </c>
      <c r="F42" s="21">
        <v>39</v>
      </c>
      <c r="G42" s="41" t="s">
        <v>169</v>
      </c>
      <c r="H42" s="20">
        <v>11999.4</v>
      </c>
      <c r="I42" s="22">
        <v>7.4190118258840768E-2</v>
      </c>
      <c r="J42" s="21">
        <v>39</v>
      </c>
      <c r="K42" s="42" t="s">
        <v>184</v>
      </c>
      <c r="L42" s="20">
        <v>25920</v>
      </c>
      <c r="M42" s="22">
        <v>0.10204244127013629</v>
      </c>
      <c r="N42" s="20"/>
      <c r="O42" s="20"/>
      <c r="P42" s="21">
        <v>39</v>
      </c>
      <c r="Q42" s="41" t="s">
        <v>164</v>
      </c>
      <c r="R42" s="20">
        <v>8750</v>
      </c>
      <c r="S42" s="22">
        <v>5.531912127997244E-2</v>
      </c>
      <c r="T42" s="21">
        <v>39</v>
      </c>
      <c r="U42" s="41" t="s">
        <v>173</v>
      </c>
      <c r="V42" s="20">
        <v>1697.6</v>
      </c>
      <c r="W42" s="22">
        <v>8.5497941502082793E-3</v>
      </c>
      <c r="X42" s="21">
        <v>39</v>
      </c>
      <c r="Y42" s="41" t="s">
        <v>181</v>
      </c>
      <c r="Z42" s="20">
        <v>4319</v>
      </c>
      <c r="AA42" s="22">
        <v>2.2954501345559493E-2</v>
      </c>
    </row>
    <row r="43" spans="2:27">
      <c r="B43">
        <v>40</v>
      </c>
      <c r="C43" s="41" t="s">
        <v>170</v>
      </c>
      <c r="D43" s="20">
        <v>4000</v>
      </c>
      <c r="E43" s="22">
        <v>2.567833857143622E-2</v>
      </c>
      <c r="F43" s="21">
        <v>40</v>
      </c>
      <c r="G43" s="41" t="s">
        <v>162</v>
      </c>
      <c r="H43" s="20">
        <v>11619</v>
      </c>
      <c r="I43" s="22">
        <v>7.1838173912818215E-2</v>
      </c>
      <c r="J43" s="21">
        <v>40</v>
      </c>
      <c r="K43" s="40" t="s">
        <v>185</v>
      </c>
      <c r="L43" s="20">
        <v>24928</v>
      </c>
      <c r="M43" s="22">
        <v>9.8137113270908849E-2</v>
      </c>
      <c r="N43" s="20"/>
      <c r="O43" s="20"/>
      <c r="P43" s="21">
        <v>40</v>
      </c>
      <c r="Q43" s="42" t="s">
        <v>180</v>
      </c>
      <c r="R43" s="20">
        <v>7720</v>
      </c>
      <c r="S43" s="22">
        <v>4.8807270432158538E-2</v>
      </c>
      <c r="T43" s="21">
        <v>40</v>
      </c>
      <c r="U43" s="41" t="s">
        <v>186</v>
      </c>
      <c r="V43" s="20">
        <v>984</v>
      </c>
      <c r="W43" s="22">
        <v>4.9558184753799167E-3</v>
      </c>
      <c r="X43" s="21">
        <v>40</v>
      </c>
      <c r="Y43" s="41" t="s">
        <v>178</v>
      </c>
      <c r="Z43" s="20">
        <v>4297.68</v>
      </c>
      <c r="AA43" s="22">
        <v>2.2841190401200306E-2</v>
      </c>
    </row>
    <row r="44" spans="2:27">
      <c r="B44">
        <v>41</v>
      </c>
      <c r="C44" s="41" t="s">
        <v>182</v>
      </c>
      <c r="D44" s="20">
        <v>3216.42</v>
      </c>
      <c r="E44" s="22">
        <v>2.0648080436984722E-2</v>
      </c>
      <c r="F44" s="21">
        <v>41</v>
      </c>
      <c r="G44" s="41" t="s">
        <v>183</v>
      </c>
      <c r="H44" s="20">
        <v>11041.6</v>
      </c>
      <c r="I44" s="22">
        <v>6.8268214224612572E-2</v>
      </c>
      <c r="J44" s="21">
        <v>41</v>
      </c>
      <c r="K44" s="41" t="s">
        <v>175</v>
      </c>
      <c r="L44" s="20">
        <v>21156</v>
      </c>
      <c r="M44" s="22">
        <v>8.3287418499652904E-2</v>
      </c>
      <c r="N44" s="20"/>
      <c r="O44" s="20"/>
      <c r="P44" s="21">
        <v>41</v>
      </c>
      <c r="Q44" s="42" t="s">
        <v>176</v>
      </c>
      <c r="R44" s="20">
        <v>7616.4</v>
      </c>
      <c r="S44" s="22">
        <v>4.8152292036203664E-2</v>
      </c>
      <c r="T44" s="21">
        <v>41</v>
      </c>
      <c r="U44" s="40" t="s">
        <v>172</v>
      </c>
      <c r="V44" s="20">
        <v>980.55000000000007</v>
      </c>
      <c r="W44" s="22">
        <v>4.9384428923107491E-3</v>
      </c>
      <c r="X44" s="21">
        <v>41</v>
      </c>
      <c r="Y44" s="41" t="s">
        <v>173</v>
      </c>
      <c r="Z44" s="20">
        <v>3395.2</v>
      </c>
      <c r="AA44" s="22">
        <v>1.8044714741478025E-2</v>
      </c>
    </row>
    <row r="45" spans="2:27">
      <c r="B45">
        <v>42</v>
      </c>
      <c r="C45" s="41" t="s">
        <v>135</v>
      </c>
      <c r="D45" s="20">
        <v>2880</v>
      </c>
      <c r="E45" s="22">
        <v>1.8488403771434077E-2</v>
      </c>
      <c r="F45" s="21">
        <v>42</v>
      </c>
      <c r="G45" s="41" t="s">
        <v>179</v>
      </c>
      <c r="H45" s="20">
        <v>10632</v>
      </c>
      <c r="I45" s="22">
        <v>6.5735731563911118E-2</v>
      </c>
      <c r="J45" s="21">
        <v>42</v>
      </c>
      <c r="K45" s="41" t="s">
        <v>160</v>
      </c>
      <c r="L45" s="20">
        <v>21062.699999999997</v>
      </c>
      <c r="M45" s="22">
        <v>8.2920112952951347E-2</v>
      </c>
      <c r="N45" s="20"/>
      <c r="O45" s="20"/>
      <c r="P45" s="21">
        <v>42</v>
      </c>
      <c r="Q45" s="41" t="s">
        <v>183</v>
      </c>
      <c r="R45" s="20">
        <v>5520.8</v>
      </c>
      <c r="S45" s="22">
        <v>3.4903520544282494E-2</v>
      </c>
      <c r="T45" s="21">
        <v>42</v>
      </c>
      <c r="U45" s="41" t="s">
        <v>179</v>
      </c>
      <c r="V45" s="20">
        <v>408</v>
      </c>
      <c r="W45" s="22">
        <v>2.0548515629624045E-3</v>
      </c>
      <c r="X45" s="21">
        <v>42</v>
      </c>
      <c r="Y45" s="41" t="s">
        <v>187</v>
      </c>
      <c r="Z45" s="20">
        <v>1395.2</v>
      </c>
      <c r="AA45" s="22">
        <v>7.4151702424923834E-3</v>
      </c>
    </row>
    <row r="46" spans="2:27">
      <c r="B46">
        <v>43</v>
      </c>
      <c r="C46" s="42" t="s">
        <v>165</v>
      </c>
      <c r="D46" s="20">
        <v>2621.4</v>
      </c>
      <c r="E46" s="22">
        <v>1.6828299182790725E-2</v>
      </c>
      <c r="F46" s="21">
        <v>43</v>
      </c>
      <c r="G46" s="41" t="s">
        <v>170</v>
      </c>
      <c r="H46" s="20">
        <v>8000</v>
      </c>
      <c r="I46" s="22">
        <v>4.9462551966825516E-2</v>
      </c>
      <c r="J46" s="21">
        <v>43</v>
      </c>
      <c r="K46" s="42" t="s">
        <v>132</v>
      </c>
      <c r="L46" s="20">
        <v>18793</v>
      </c>
      <c r="M46" s="22">
        <v>7.3984706743428677E-2</v>
      </c>
      <c r="N46" s="20"/>
      <c r="O46" s="20"/>
      <c r="P46" s="21">
        <v>43</v>
      </c>
      <c r="Q46" s="41" t="s">
        <v>162</v>
      </c>
      <c r="R46" s="20">
        <v>5164</v>
      </c>
      <c r="S46" s="22">
        <v>3.2647764833117446E-2</v>
      </c>
      <c r="U46" s="40"/>
      <c r="V46" s="20">
        <v>19855448.789999995</v>
      </c>
      <c r="W46" s="22">
        <v>99.999999949635964</v>
      </c>
      <c r="X46" s="21">
        <v>43</v>
      </c>
      <c r="Y46" s="41" t="s">
        <v>162</v>
      </c>
      <c r="Z46" s="20">
        <v>1291</v>
      </c>
      <c r="AA46" s="22">
        <v>6.8613709740952319E-3</v>
      </c>
    </row>
    <row r="47" spans="2:27">
      <c r="B47">
        <v>44</v>
      </c>
      <c r="C47" s="40" t="s">
        <v>172</v>
      </c>
      <c r="D47" s="20">
        <v>1307.4000000000001</v>
      </c>
      <c r="E47" s="22">
        <v>8.3929649620739285E-3</v>
      </c>
      <c r="F47" s="21">
        <v>44</v>
      </c>
      <c r="G47" s="40" t="s">
        <v>172</v>
      </c>
      <c r="H47" s="20">
        <v>7953.35</v>
      </c>
      <c r="I47" s="22">
        <v>4.9174123460668968E-2</v>
      </c>
      <c r="J47" s="21">
        <v>44</v>
      </c>
      <c r="K47" s="41" t="s">
        <v>151</v>
      </c>
      <c r="L47" s="20">
        <v>17286.400000000001</v>
      </c>
      <c r="M47" s="22">
        <v>6.8053489844602008E-2</v>
      </c>
      <c r="N47" s="20"/>
      <c r="O47" s="20"/>
      <c r="P47" s="21">
        <v>44</v>
      </c>
      <c r="Q47" s="41" t="s">
        <v>178</v>
      </c>
      <c r="R47" s="20">
        <v>5013.96</v>
      </c>
      <c r="S47" s="22">
        <v>3.1699184152334928E-2</v>
      </c>
      <c r="U47" s="42"/>
      <c r="V47" s="20"/>
      <c r="X47" s="21">
        <v>44</v>
      </c>
      <c r="Y47" s="41" t="s">
        <v>188</v>
      </c>
      <c r="Z47" s="20">
        <v>1152.2</v>
      </c>
      <c r="AA47" s="22">
        <v>6.123680585865628E-3</v>
      </c>
    </row>
    <row r="48" spans="2:27">
      <c r="B48">
        <v>45</v>
      </c>
      <c r="C48" s="41" t="s">
        <v>142</v>
      </c>
      <c r="D48" s="20">
        <v>1178</v>
      </c>
      <c r="E48" s="22">
        <v>7.5622707092879663E-3</v>
      </c>
      <c r="F48" s="21">
        <v>45</v>
      </c>
      <c r="G48" s="41" t="s">
        <v>189</v>
      </c>
      <c r="H48" s="20">
        <v>7584.39</v>
      </c>
      <c r="I48" s="22">
        <v>4.6892910563958973E-2</v>
      </c>
      <c r="J48" s="21">
        <v>45</v>
      </c>
      <c r="K48" s="41" t="s">
        <v>135</v>
      </c>
      <c r="L48" s="20">
        <v>17280</v>
      </c>
      <c r="M48" s="22">
        <v>6.8028294180090848E-2</v>
      </c>
      <c r="N48" s="20"/>
      <c r="O48" s="20"/>
      <c r="P48" s="21">
        <v>45</v>
      </c>
      <c r="Q48" s="41" t="s">
        <v>182</v>
      </c>
      <c r="R48" s="20">
        <v>4288.5600000000004</v>
      </c>
      <c r="S48" s="22">
        <v>2.7113070943592988E-2</v>
      </c>
      <c r="U48" s="41"/>
      <c r="V48" s="20"/>
      <c r="X48" s="21">
        <v>45</v>
      </c>
      <c r="Y48" s="41" t="s">
        <v>186</v>
      </c>
      <c r="Z48" s="20">
        <v>984</v>
      </c>
      <c r="AA48" s="22">
        <v>5.2297358935009357E-3</v>
      </c>
    </row>
    <row r="49" spans="2:27">
      <c r="B49">
        <v>46</v>
      </c>
      <c r="C49" s="41" t="s">
        <v>171</v>
      </c>
      <c r="D49" s="20">
        <v>930</v>
      </c>
      <c r="E49" s="22">
        <v>5.970213717858921E-3</v>
      </c>
      <c r="F49" s="21">
        <v>46</v>
      </c>
      <c r="G49" s="42" t="s">
        <v>180</v>
      </c>
      <c r="H49" s="20">
        <v>5960</v>
      </c>
      <c r="I49" s="22">
        <v>3.6849601215285008E-2</v>
      </c>
      <c r="J49" s="21">
        <v>46</v>
      </c>
      <c r="K49" s="41" t="s">
        <v>183</v>
      </c>
      <c r="L49" s="20">
        <v>16562.400000000001</v>
      </c>
      <c r="M49" s="22">
        <v>6.5203230296778755E-2</v>
      </c>
      <c r="N49" s="20"/>
      <c r="O49" s="20"/>
      <c r="P49" s="21">
        <v>46</v>
      </c>
      <c r="Q49" s="42" t="s">
        <v>177</v>
      </c>
      <c r="R49" s="20">
        <v>4228.7</v>
      </c>
      <c r="S49" s="22">
        <v>2.6734624932185081E-2</v>
      </c>
      <c r="U49" s="41"/>
      <c r="V49" s="20"/>
      <c r="X49" s="21">
        <v>46</v>
      </c>
      <c r="Y49" s="41" t="s">
        <v>174</v>
      </c>
      <c r="Z49" s="20">
        <v>408.8</v>
      </c>
      <c r="AA49" s="22">
        <v>2.1726788955926651E-3</v>
      </c>
    </row>
    <row r="50" spans="2:27">
      <c r="B50">
        <v>47</v>
      </c>
      <c r="C50" s="41" t="s">
        <v>189</v>
      </c>
      <c r="D50" s="20">
        <v>919.32</v>
      </c>
      <c r="E50" s="22">
        <v>5.9016525538731863E-3</v>
      </c>
      <c r="F50" s="21">
        <v>47</v>
      </c>
      <c r="G50" s="41" t="s">
        <v>135</v>
      </c>
      <c r="H50" s="20">
        <v>5760</v>
      </c>
      <c r="I50" s="22">
        <v>3.5613037416114372E-2</v>
      </c>
      <c r="J50" s="21">
        <v>47</v>
      </c>
      <c r="K50" s="41" t="s">
        <v>179</v>
      </c>
      <c r="L50" s="20">
        <v>12552</v>
      </c>
      <c r="M50" s="22">
        <v>4.9414997022482664E-2</v>
      </c>
      <c r="N50" s="20"/>
      <c r="O50" s="20"/>
      <c r="P50" s="21">
        <v>47</v>
      </c>
      <c r="Q50" s="42" t="s">
        <v>165</v>
      </c>
      <c r="R50" s="20">
        <v>2621.4</v>
      </c>
      <c r="S50" s="22">
        <v>1.6572976516950829E-2</v>
      </c>
      <c r="U50" s="42"/>
      <c r="V50" s="20"/>
      <c r="X50" s="21">
        <v>47</v>
      </c>
      <c r="Y50" s="40" t="s">
        <v>185</v>
      </c>
      <c r="Z50" s="20">
        <v>328</v>
      </c>
      <c r="AA50" s="22">
        <v>1.7432452978336452E-3</v>
      </c>
    </row>
    <row r="51" spans="2:27">
      <c r="B51">
        <v>48</v>
      </c>
      <c r="C51" s="41" t="s">
        <v>190</v>
      </c>
      <c r="D51" s="20">
        <v>884</v>
      </c>
      <c r="E51" s="22">
        <v>5.6749128242874047E-3</v>
      </c>
      <c r="F51" s="21">
        <v>48</v>
      </c>
      <c r="G51" s="41" t="s">
        <v>181</v>
      </c>
      <c r="H51" s="20">
        <v>5553</v>
      </c>
      <c r="I51" s="22">
        <v>3.4333193883972761E-2</v>
      </c>
      <c r="J51" s="21">
        <v>48</v>
      </c>
      <c r="K51" s="41" t="s">
        <v>162</v>
      </c>
      <c r="L51" s="20">
        <v>12264.5</v>
      </c>
      <c r="M51" s="22">
        <v>4.8283160530771078E-2</v>
      </c>
      <c r="N51" s="20"/>
      <c r="O51" s="20"/>
      <c r="P51" s="21">
        <v>48</v>
      </c>
      <c r="Q51" s="41" t="s">
        <v>168</v>
      </c>
      <c r="R51" s="20">
        <v>1996.2</v>
      </c>
      <c r="S51" s="22">
        <v>1.2620346274180684E-2</v>
      </c>
      <c r="U51" s="42"/>
      <c r="V51" s="20"/>
      <c r="X51" s="21">
        <v>48</v>
      </c>
      <c r="Y51" s="41" t="s">
        <v>171</v>
      </c>
      <c r="Z51" s="20">
        <v>310</v>
      </c>
      <c r="AA51" s="22">
        <v>1.6475793973427745E-3</v>
      </c>
    </row>
    <row r="52" spans="2:27">
      <c r="B52">
        <v>49</v>
      </c>
      <c r="C52" s="41" t="s">
        <v>191</v>
      </c>
      <c r="D52" s="20">
        <v>738</v>
      </c>
      <c r="E52" s="22">
        <v>4.737653466429982E-3</v>
      </c>
      <c r="F52" s="21">
        <v>49</v>
      </c>
      <c r="G52" s="41" t="s">
        <v>178</v>
      </c>
      <c r="H52" s="20">
        <v>2865.12</v>
      </c>
      <c r="I52" s="22">
        <v>1.7714518361398892E-2</v>
      </c>
      <c r="J52" s="21">
        <v>49</v>
      </c>
      <c r="K52" s="41" t="s">
        <v>164</v>
      </c>
      <c r="L52" s="20">
        <v>12250</v>
      </c>
      <c r="M52" s="22">
        <v>4.8226076603363019E-2</v>
      </c>
      <c r="N52" s="20"/>
      <c r="O52" s="20"/>
      <c r="P52" s="21">
        <v>49</v>
      </c>
      <c r="Q52" s="40" t="s">
        <v>159</v>
      </c>
      <c r="R52" s="20">
        <v>1615.54</v>
      </c>
      <c r="S52" s="22">
        <v>1.0213743222016763E-2</v>
      </c>
      <c r="U52" s="41"/>
      <c r="V52" s="20"/>
      <c r="X52" s="21">
        <v>49</v>
      </c>
      <c r="Y52" s="41" t="s">
        <v>189</v>
      </c>
      <c r="Z52" s="20">
        <v>229.83</v>
      </c>
      <c r="AA52" s="22">
        <v>1.2214941061009349E-3</v>
      </c>
    </row>
    <row r="53" spans="2:27">
      <c r="B53">
        <v>50</v>
      </c>
      <c r="C53" s="41" t="s">
        <v>168</v>
      </c>
      <c r="D53" s="20">
        <v>443.6</v>
      </c>
      <c r="E53" s="22">
        <v>2.8477277475722766E-3</v>
      </c>
      <c r="F53" s="21">
        <v>50</v>
      </c>
      <c r="G53" s="41" t="s">
        <v>171</v>
      </c>
      <c r="H53" s="20">
        <v>1395</v>
      </c>
      <c r="I53" s="22">
        <v>8.6250324992151999E-3</v>
      </c>
      <c r="J53" s="21">
        <v>50</v>
      </c>
      <c r="K53" s="42" t="s">
        <v>192</v>
      </c>
      <c r="L53" s="20">
        <v>11850.8</v>
      </c>
      <c r="M53" s="22">
        <v>4.6654497029480366E-2</v>
      </c>
      <c r="N53" s="20"/>
      <c r="O53" s="20"/>
      <c r="P53" s="21">
        <v>50</v>
      </c>
      <c r="Q53" s="41" t="s">
        <v>173</v>
      </c>
      <c r="R53" s="20">
        <v>1485.3999999999999</v>
      </c>
      <c r="S53" s="22">
        <v>9.3909740284881214E-3</v>
      </c>
      <c r="U53" s="41"/>
      <c r="V53" s="20"/>
      <c r="Y53" s="40"/>
      <c r="Z53" s="20">
        <v>18815481.700000003</v>
      </c>
      <c r="AA53" s="22">
        <v>100.00000000000001</v>
      </c>
    </row>
    <row r="54" spans="2:27">
      <c r="B54">
        <v>51</v>
      </c>
      <c r="C54" s="40" t="s">
        <v>185</v>
      </c>
      <c r="D54" s="20">
        <v>328</v>
      </c>
      <c r="E54" s="22">
        <v>2.1056237628577701E-3</v>
      </c>
      <c r="F54" s="21">
        <v>51</v>
      </c>
      <c r="G54" s="41" t="s">
        <v>182</v>
      </c>
      <c r="H54" s="20">
        <v>1072.1400000000001</v>
      </c>
      <c r="I54" s="22">
        <v>6.6288475582140394E-3</v>
      </c>
      <c r="J54" s="21">
        <v>51</v>
      </c>
      <c r="K54" s="41" t="s">
        <v>166</v>
      </c>
      <c r="L54" s="20">
        <v>10250.5</v>
      </c>
      <c r="M54" s="22">
        <v>4.0354399854920217E-2</v>
      </c>
      <c r="N54" s="20"/>
      <c r="O54" s="20"/>
      <c r="P54" s="21">
        <v>51</v>
      </c>
      <c r="Q54" s="41" t="s">
        <v>186</v>
      </c>
      <c r="R54" s="20">
        <v>984</v>
      </c>
      <c r="S54" s="22">
        <v>6.2210303245134723E-3</v>
      </c>
      <c r="U54" s="41"/>
      <c r="V54" s="20"/>
      <c r="Y54" s="41"/>
      <c r="Z54" s="20"/>
    </row>
    <row r="55" spans="2:27">
      <c r="B55">
        <v>52</v>
      </c>
      <c r="C55" s="41" t="s">
        <v>188</v>
      </c>
      <c r="D55" s="20">
        <v>288.05</v>
      </c>
      <c r="E55" s="22">
        <v>1.8491613563755508E-3</v>
      </c>
      <c r="F55" s="21">
        <v>52</v>
      </c>
      <c r="G55" s="41" t="s">
        <v>187</v>
      </c>
      <c r="H55" s="20">
        <v>1046.4000000000001</v>
      </c>
      <c r="I55" s="22">
        <v>6.4697017972607787E-3</v>
      </c>
      <c r="J55" s="21">
        <v>52</v>
      </c>
      <c r="K55" s="41" t="s">
        <v>181</v>
      </c>
      <c r="L55" s="20">
        <v>10180.5</v>
      </c>
      <c r="M55" s="22">
        <v>4.0078822274329566E-2</v>
      </c>
      <c r="N55" s="20"/>
      <c r="O55" s="20"/>
      <c r="P55" s="21">
        <v>52</v>
      </c>
      <c r="Q55" s="41" t="s">
        <v>188</v>
      </c>
      <c r="R55" s="20">
        <v>864.15000000000009</v>
      </c>
      <c r="S55" s="22">
        <v>5.4633164176100786E-3</v>
      </c>
      <c r="U55" s="41"/>
      <c r="V55" s="20"/>
      <c r="Y55" s="42"/>
      <c r="Z55" s="20"/>
    </row>
    <row r="56" spans="2:27">
      <c r="C56" s="42"/>
      <c r="D56" s="20">
        <v>15577331.770000003</v>
      </c>
      <c r="E56" s="22">
        <v>99.999999807412465</v>
      </c>
      <c r="F56" s="21">
        <v>53</v>
      </c>
      <c r="G56" s="41" t="s">
        <v>190</v>
      </c>
      <c r="H56" s="20">
        <v>884</v>
      </c>
      <c r="I56" s="22">
        <v>5.4656119923342196E-3</v>
      </c>
      <c r="J56" s="21">
        <v>53</v>
      </c>
      <c r="K56" s="41" t="s">
        <v>167</v>
      </c>
      <c r="L56" s="20">
        <v>8249.7999999999993</v>
      </c>
      <c r="M56" s="22">
        <v>3.2477998919381565E-2</v>
      </c>
      <c r="N56" s="20"/>
      <c r="O56" s="20"/>
      <c r="P56" s="21">
        <v>53</v>
      </c>
      <c r="Q56" s="41" t="s">
        <v>189</v>
      </c>
      <c r="R56" s="20">
        <v>689.49</v>
      </c>
      <c r="S56" s="22">
        <v>4.359083535008937E-3</v>
      </c>
      <c r="U56" s="41"/>
      <c r="V56" s="20"/>
      <c r="Y56" s="42"/>
      <c r="Z56" s="20"/>
    </row>
    <row r="57" spans="2:27">
      <c r="C57" s="41"/>
      <c r="D57" s="20"/>
      <c r="F57" s="21">
        <v>54</v>
      </c>
      <c r="G57" s="41" t="s">
        <v>191</v>
      </c>
      <c r="H57" s="20">
        <v>738</v>
      </c>
      <c r="I57" s="22">
        <v>4.5629204189396536E-3</v>
      </c>
      <c r="J57" s="21">
        <v>54</v>
      </c>
      <c r="K57" s="42" t="s">
        <v>165</v>
      </c>
      <c r="L57" s="20">
        <v>7864.2000000000007</v>
      </c>
      <c r="M57" s="22">
        <v>3.0959960132585104E-2</v>
      </c>
      <c r="N57" s="20"/>
      <c r="O57" s="20"/>
      <c r="P57" s="21">
        <v>54</v>
      </c>
      <c r="Q57" s="41" t="s">
        <v>174</v>
      </c>
      <c r="R57" s="20">
        <v>642.4</v>
      </c>
      <c r="S57" s="22">
        <v>4.0613718297433481E-3</v>
      </c>
      <c r="U57" s="41"/>
      <c r="V57" s="20"/>
      <c r="Y57" s="41"/>
      <c r="Z57" s="20"/>
    </row>
    <row r="58" spans="2:27">
      <c r="C58" s="41"/>
      <c r="D58" s="20"/>
      <c r="F58" s="21">
        <v>55</v>
      </c>
      <c r="G58" s="41" t="s">
        <v>174</v>
      </c>
      <c r="H58" s="20">
        <v>700.8</v>
      </c>
      <c r="I58" s="22">
        <v>4.3329195522939156E-3</v>
      </c>
      <c r="J58" s="21">
        <v>55</v>
      </c>
      <c r="K58" s="41" t="s">
        <v>173</v>
      </c>
      <c r="L58" s="20">
        <v>7427</v>
      </c>
      <c r="M58" s="22">
        <v>2.9238781300667521E-2</v>
      </c>
      <c r="N58" s="20"/>
      <c r="O58" s="20"/>
      <c r="Q58" s="41"/>
      <c r="R58" s="20">
        <v>15817315.550000001</v>
      </c>
      <c r="S58" s="22">
        <v>99.999999683890735</v>
      </c>
      <c r="U58" s="42"/>
      <c r="V58" s="20"/>
      <c r="Y58" s="41"/>
      <c r="Z58" s="20"/>
    </row>
    <row r="59" spans="2:27">
      <c r="C59" s="42"/>
      <c r="D59" s="20"/>
      <c r="G59" s="42"/>
      <c r="H59" s="20">
        <v>16173852.109999999</v>
      </c>
      <c r="I59" s="22">
        <v>100.00000006182819</v>
      </c>
      <c r="J59" s="21">
        <v>56</v>
      </c>
      <c r="K59" s="42" t="s">
        <v>180</v>
      </c>
      <c r="L59" s="20">
        <v>7368</v>
      </c>
      <c r="M59" s="22">
        <v>2.9006508768455407E-2</v>
      </c>
      <c r="N59" s="20"/>
      <c r="O59" s="20"/>
      <c r="Q59" s="42"/>
      <c r="R59" s="20"/>
      <c r="U59" s="42"/>
      <c r="V59" s="20"/>
      <c r="Y59" s="42"/>
      <c r="Z59" s="20"/>
    </row>
    <row r="60" spans="2:27">
      <c r="C60" s="42"/>
      <c r="D60" s="20"/>
      <c r="G60" s="41"/>
      <c r="H60" s="20"/>
      <c r="J60" s="21">
        <v>57</v>
      </c>
      <c r="K60" s="41" t="s">
        <v>153</v>
      </c>
      <c r="L60" s="20">
        <v>6600</v>
      </c>
      <c r="M60" s="22">
        <v>2.5983029027118035E-2</v>
      </c>
      <c r="N60" s="20"/>
      <c r="O60" s="20"/>
      <c r="Q60" s="42"/>
      <c r="R60" s="20"/>
      <c r="U60" s="41"/>
      <c r="V60" s="20"/>
      <c r="Y60" s="42"/>
      <c r="Z60" s="20"/>
    </row>
    <row r="61" spans="2:27">
      <c r="C61" s="41"/>
      <c r="D61" s="20"/>
      <c r="G61" s="41"/>
      <c r="H61" s="20"/>
      <c r="J61" s="21">
        <v>58</v>
      </c>
      <c r="K61" s="40" t="s">
        <v>159</v>
      </c>
      <c r="L61" s="20">
        <v>6462.16</v>
      </c>
      <c r="M61" s="22">
        <v>2.5440377402709255E-2</v>
      </c>
      <c r="N61" s="20"/>
      <c r="O61" s="20"/>
      <c r="Q61" s="41"/>
      <c r="R61" s="20"/>
      <c r="U61" s="41"/>
      <c r="V61" s="20"/>
      <c r="Y61" s="41"/>
      <c r="Z61" s="20"/>
    </row>
    <row r="62" spans="2:27">
      <c r="C62" s="41"/>
      <c r="D62" s="20"/>
      <c r="G62" s="41"/>
      <c r="H62" s="20"/>
      <c r="J62" s="21">
        <v>59</v>
      </c>
      <c r="K62" s="41" t="s">
        <v>170</v>
      </c>
      <c r="L62" s="20">
        <v>4000</v>
      </c>
      <c r="M62" s="22">
        <v>1.5747290319465475E-2</v>
      </c>
      <c r="N62" s="20"/>
      <c r="O62" s="20"/>
      <c r="Q62" s="41"/>
      <c r="R62" s="20"/>
      <c r="U62" s="41"/>
      <c r="V62" s="20"/>
      <c r="Y62" s="41"/>
      <c r="Z62" s="20"/>
    </row>
    <row r="63" spans="2:27">
      <c r="C63" s="42"/>
      <c r="D63" s="20"/>
      <c r="G63" s="42"/>
      <c r="H63" s="20"/>
      <c r="J63" s="21">
        <v>60</v>
      </c>
      <c r="K63" s="41" t="s">
        <v>193</v>
      </c>
      <c r="L63" s="20">
        <v>3331.4700000000003</v>
      </c>
      <c r="M63" s="22">
        <v>1.3115406320147412E-2</v>
      </c>
      <c r="N63" s="20"/>
      <c r="O63" s="20"/>
      <c r="Q63" s="41"/>
      <c r="R63" s="20"/>
      <c r="U63" s="42"/>
      <c r="V63" s="20"/>
      <c r="Y63" s="41"/>
      <c r="Z63" s="20"/>
    </row>
    <row r="64" spans="2:27">
      <c r="C64" s="41"/>
      <c r="D64" s="20"/>
      <c r="G64" s="41"/>
      <c r="H64" s="20"/>
      <c r="J64" s="21">
        <v>61</v>
      </c>
      <c r="K64" s="41" t="s">
        <v>168</v>
      </c>
      <c r="L64" s="20">
        <v>3216.1000000000004</v>
      </c>
      <c r="M64" s="22">
        <v>1.2661215099108232E-2</v>
      </c>
      <c r="N64" s="20"/>
      <c r="O64" s="20"/>
      <c r="Q64" s="41"/>
      <c r="R64" s="20"/>
      <c r="U64" s="41"/>
      <c r="V64" s="20"/>
      <c r="Y64" s="41"/>
      <c r="Z64" s="20"/>
    </row>
    <row r="65" spans="3:26">
      <c r="C65" s="41"/>
      <c r="D65" s="20"/>
      <c r="G65" s="41"/>
      <c r="H65" s="20"/>
      <c r="J65" s="21">
        <v>62</v>
      </c>
      <c r="K65" s="41" t="s">
        <v>188</v>
      </c>
      <c r="L65" s="20">
        <v>2016.3500000000001</v>
      </c>
      <c r="M65" s="22">
        <v>7.9380122089135526E-3</v>
      </c>
      <c r="N65" s="20"/>
      <c r="O65" s="20"/>
      <c r="Q65" s="42"/>
      <c r="R65" s="20"/>
      <c r="U65" s="41"/>
      <c r="V65" s="20"/>
      <c r="Y65" s="41"/>
      <c r="Z65" s="20"/>
    </row>
    <row r="66" spans="3:26">
      <c r="C66" s="41"/>
      <c r="D66" s="20"/>
      <c r="G66" s="42"/>
      <c r="H66" s="20"/>
      <c r="J66" s="21">
        <v>63</v>
      </c>
      <c r="K66" s="41" t="s">
        <v>189</v>
      </c>
      <c r="L66" s="20">
        <v>1838.64</v>
      </c>
      <c r="M66" s="22">
        <v>7.2383994682455001E-3</v>
      </c>
      <c r="N66" s="20"/>
      <c r="O66" s="20"/>
      <c r="Q66" s="41"/>
      <c r="R66" s="20"/>
      <c r="U66" s="41"/>
      <c r="V66" s="20"/>
      <c r="Y66" s="41"/>
      <c r="Z66" s="20"/>
    </row>
    <row r="67" spans="3:26">
      <c r="C67" s="42"/>
      <c r="D67" s="20"/>
      <c r="G67" s="41"/>
      <c r="H67" s="20"/>
      <c r="J67" s="21">
        <v>64</v>
      </c>
      <c r="K67" s="41" t="s">
        <v>190</v>
      </c>
      <c r="L67" s="20">
        <v>1768</v>
      </c>
      <c r="M67" s="22">
        <v>6.9603023212037405E-3</v>
      </c>
      <c r="N67" s="20"/>
      <c r="O67" s="20"/>
      <c r="Q67" s="41"/>
      <c r="R67" s="20"/>
      <c r="U67" s="41"/>
      <c r="V67" s="20"/>
      <c r="Y67" s="41"/>
      <c r="Z67" s="20"/>
    </row>
    <row r="68" spans="3:26">
      <c r="C68" s="41"/>
      <c r="D68" s="20"/>
      <c r="G68" s="41"/>
      <c r="H68" s="20"/>
      <c r="J68" s="21">
        <v>65</v>
      </c>
      <c r="K68" s="41" t="s">
        <v>187</v>
      </c>
      <c r="L68" s="20">
        <v>1744</v>
      </c>
      <c r="M68" s="22">
        <v>6.8658185792869475E-3</v>
      </c>
      <c r="N68" s="20"/>
      <c r="O68" s="20"/>
      <c r="Q68" s="41"/>
      <c r="R68" s="20"/>
      <c r="U68" s="40"/>
      <c r="V68" s="20"/>
      <c r="Y68" s="40"/>
      <c r="Z68" s="20"/>
    </row>
    <row r="69" spans="3:26">
      <c r="C69" s="41"/>
      <c r="D69" s="20"/>
      <c r="G69" s="42"/>
      <c r="H69" s="20"/>
      <c r="J69" s="21">
        <v>66</v>
      </c>
      <c r="K69" s="41" t="s">
        <v>194</v>
      </c>
      <c r="L69" s="20">
        <v>1686.4</v>
      </c>
      <c r="M69" s="22">
        <v>6.6390575986866448E-3</v>
      </c>
      <c r="N69" s="20"/>
      <c r="O69" s="20"/>
      <c r="Q69" s="41"/>
      <c r="R69" s="20"/>
      <c r="U69" s="41"/>
      <c r="V69" s="20"/>
      <c r="Y69" s="41"/>
      <c r="Z69" s="20"/>
    </row>
    <row r="70" spans="3:26">
      <c r="C70" s="41"/>
      <c r="D70" s="20"/>
      <c r="G70" s="41"/>
      <c r="H70" s="20"/>
      <c r="J70" s="21">
        <v>67</v>
      </c>
      <c r="K70" s="42" t="s">
        <v>177</v>
      </c>
      <c r="L70" s="20">
        <v>1208.2</v>
      </c>
      <c r="M70" s="22">
        <v>4.7564690409945473E-3</v>
      </c>
      <c r="N70" s="20"/>
      <c r="O70" s="20"/>
      <c r="Q70" s="41"/>
      <c r="R70" s="20"/>
      <c r="U70" s="42"/>
      <c r="V70" s="20"/>
      <c r="Y70" s="42"/>
      <c r="Z70" s="20"/>
    </row>
    <row r="71" spans="3:26">
      <c r="C71" s="40"/>
      <c r="D71" s="20"/>
      <c r="G71" s="40"/>
      <c r="H71" s="20"/>
      <c r="J71" s="21">
        <v>68</v>
      </c>
      <c r="K71" s="41" t="s">
        <v>191</v>
      </c>
      <c r="L71" s="20">
        <v>1107</v>
      </c>
      <c r="M71" s="22">
        <v>4.3580625959120708E-3</v>
      </c>
      <c r="N71" s="20"/>
      <c r="O71" s="20"/>
      <c r="Q71" s="40"/>
      <c r="R71" s="20"/>
      <c r="U71" s="41"/>
      <c r="V71" s="20"/>
      <c r="Y71" s="41"/>
      <c r="Z71" s="20"/>
    </row>
    <row r="72" spans="3:26">
      <c r="C72" s="41"/>
      <c r="D72" s="20"/>
      <c r="G72" s="41"/>
      <c r="H72" s="20"/>
      <c r="J72" s="21">
        <v>69</v>
      </c>
      <c r="K72" s="41" t="s">
        <v>174</v>
      </c>
      <c r="L72" s="20">
        <v>817.6</v>
      </c>
      <c r="M72" s="22">
        <v>3.2187461412987433E-3</v>
      </c>
      <c r="N72" s="20"/>
      <c r="O72" s="20"/>
      <c r="Q72" s="42"/>
      <c r="R72" s="20"/>
      <c r="U72" s="41"/>
      <c r="V72" s="20"/>
      <c r="Y72" s="41"/>
      <c r="Z72" s="20"/>
    </row>
    <row r="73" spans="3:26">
      <c r="C73" s="41"/>
      <c r="D73" s="20"/>
      <c r="G73" s="41"/>
      <c r="H73" s="20"/>
      <c r="J73" s="21">
        <v>70</v>
      </c>
      <c r="K73" s="41" t="s">
        <v>171</v>
      </c>
      <c r="L73" s="20">
        <v>387.5</v>
      </c>
      <c r="M73" s="22">
        <v>1.525518749698218E-3</v>
      </c>
      <c r="N73" s="20"/>
      <c r="O73" s="20"/>
      <c r="Q73" s="41"/>
      <c r="R73" s="20"/>
      <c r="U73" s="41"/>
      <c r="V73" s="20"/>
      <c r="Y73" s="41"/>
      <c r="Z73" s="20"/>
    </row>
    <row r="74" spans="3:26">
      <c r="C74" s="41"/>
      <c r="D74" s="20"/>
      <c r="G74" s="40"/>
      <c r="H74" s="20"/>
      <c r="K74" s="41"/>
      <c r="L74" s="20">
        <v>25401195.519999988</v>
      </c>
      <c r="M74" s="22">
        <v>100.00000007873642</v>
      </c>
      <c r="N74" s="20"/>
      <c r="O74" s="20"/>
      <c r="Q74" s="40"/>
      <c r="R74" s="20"/>
      <c r="U74" s="40"/>
      <c r="V74" s="20"/>
      <c r="Y74" s="41"/>
      <c r="Z74" s="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H74"/>
  <sheetViews>
    <sheetView topLeftCell="A22" workbookViewId="0">
      <selection activeCell="D83" sqref="D83"/>
    </sheetView>
  </sheetViews>
  <sheetFormatPr defaultRowHeight="15"/>
  <cols>
    <col min="3" max="3" width="37.42578125" style="43" customWidth="1"/>
    <col min="4" max="4" width="12.140625" style="44" customWidth="1"/>
    <col min="5" max="5" width="12.140625" style="45" customWidth="1"/>
    <col min="6" max="6" width="37.42578125" style="43" customWidth="1"/>
    <col min="7" max="8" width="9" style="43"/>
  </cols>
  <sheetData>
    <row r="1" spans="2:7">
      <c r="C1" s="43" t="s">
        <v>195</v>
      </c>
      <c r="F1" s="43" t="s">
        <v>196</v>
      </c>
    </row>
    <row r="4" spans="2:7">
      <c r="B4">
        <v>1</v>
      </c>
      <c r="C4" s="46" t="s">
        <v>197</v>
      </c>
      <c r="D4" s="35">
        <v>18.065936918379826</v>
      </c>
      <c r="E4" s="47">
        <v>1</v>
      </c>
      <c r="F4" s="34" t="s">
        <v>198</v>
      </c>
      <c r="G4" s="44">
        <v>28.431140858468559</v>
      </c>
    </row>
    <row r="5" spans="2:7">
      <c r="B5">
        <v>2</v>
      </c>
      <c r="C5" s="46" t="s">
        <v>199</v>
      </c>
      <c r="D5" s="35">
        <v>9.275918524897719</v>
      </c>
      <c r="E5" s="47">
        <v>2</v>
      </c>
      <c r="F5" s="46" t="s">
        <v>200</v>
      </c>
      <c r="G5" s="44">
        <v>19.613477703772151</v>
      </c>
    </row>
    <row r="6" spans="2:7">
      <c r="B6">
        <v>3</v>
      </c>
      <c r="C6" s="46" t="s">
        <v>201</v>
      </c>
      <c r="D6" s="35">
        <v>9.1599678076269448</v>
      </c>
      <c r="E6" s="47">
        <v>3</v>
      </c>
      <c r="F6" s="46" t="s">
        <v>202</v>
      </c>
      <c r="G6" s="44">
        <v>11.803269622950847</v>
      </c>
    </row>
    <row r="7" spans="2:7">
      <c r="B7">
        <v>4</v>
      </c>
      <c r="C7" s="34" t="s">
        <v>203</v>
      </c>
      <c r="D7" s="35">
        <v>7.8262458748202919</v>
      </c>
      <c r="E7" s="47">
        <v>4</v>
      </c>
      <c r="F7" s="34" t="s">
        <v>204</v>
      </c>
      <c r="G7" s="44">
        <v>6.7277100335956677</v>
      </c>
    </row>
    <row r="8" spans="2:7">
      <c r="B8">
        <v>5</v>
      </c>
      <c r="C8" s="46" t="s">
        <v>202</v>
      </c>
      <c r="D8" s="35">
        <v>6.9876254687045707</v>
      </c>
      <c r="E8" s="47">
        <v>5</v>
      </c>
      <c r="F8" s="46" t="s">
        <v>205</v>
      </c>
      <c r="G8" s="44">
        <v>3.8096326246037862</v>
      </c>
    </row>
    <row r="9" spans="2:7">
      <c r="B9">
        <v>6</v>
      </c>
      <c r="C9" s="34" t="s">
        <v>206</v>
      </c>
      <c r="D9" s="35">
        <v>4.5201138222334425</v>
      </c>
      <c r="E9" s="47">
        <v>6</v>
      </c>
      <c r="F9" s="34" t="s">
        <v>207</v>
      </c>
      <c r="G9" s="44">
        <v>3.5296860105761416</v>
      </c>
    </row>
    <row r="10" spans="2:7">
      <c r="B10">
        <v>7</v>
      </c>
      <c r="C10" s="34" t="s">
        <v>208</v>
      </c>
      <c r="D10" s="35">
        <v>3.8297591434239764</v>
      </c>
      <c r="E10" s="47">
        <v>7</v>
      </c>
      <c r="F10" s="34" t="s">
        <v>209</v>
      </c>
      <c r="G10" s="44">
        <v>3.2472030697277301</v>
      </c>
    </row>
    <row r="11" spans="2:7">
      <c r="B11">
        <v>8</v>
      </c>
      <c r="C11" s="34" t="s">
        <v>210</v>
      </c>
      <c r="D11" s="35">
        <v>3.6388732605040808</v>
      </c>
      <c r="E11" s="47">
        <v>8</v>
      </c>
      <c r="F11" s="34" t="s">
        <v>211</v>
      </c>
      <c r="G11" s="44">
        <v>2.5793452727780131</v>
      </c>
    </row>
    <row r="12" spans="2:7">
      <c r="B12">
        <v>9</v>
      </c>
      <c r="C12" s="34" t="s">
        <v>212</v>
      </c>
      <c r="D12" s="35">
        <v>3.1914659528533136</v>
      </c>
      <c r="E12" s="47">
        <v>9</v>
      </c>
      <c r="F12" s="46" t="s">
        <v>213</v>
      </c>
      <c r="G12" s="44">
        <v>2.1255425947725635</v>
      </c>
    </row>
    <row r="13" spans="2:7">
      <c r="B13">
        <v>10</v>
      </c>
      <c r="C13" s="34" t="s">
        <v>35</v>
      </c>
      <c r="D13" s="35">
        <v>3.1578044381365404</v>
      </c>
      <c r="E13" s="47">
        <v>10</v>
      </c>
      <c r="F13" s="34" t="s">
        <v>214</v>
      </c>
      <c r="G13" s="44">
        <v>2.0378196023453943</v>
      </c>
    </row>
    <row r="14" spans="2:7">
      <c r="B14">
        <v>11</v>
      </c>
      <c r="C14" s="43" t="s">
        <v>204</v>
      </c>
      <c r="D14" s="35">
        <v>3.0280139042653169</v>
      </c>
      <c r="E14" s="47">
        <v>11</v>
      </c>
      <c r="F14" s="43" t="s">
        <v>215</v>
      </c>
      <c r="G14" s="48">
        <v>16.100000000000001</v>
      </c>
    </row>
    <row r="15" spans="2:7">
      <c r="B15">
        <v>12</v>
      </c>
      <c r="C15" s="43" t="s">
        <v>86</v>
      </c>
      <c r="D15" s="35">
        <v>2.7086725665674027</v>
      </c>
      <c r="E15" s="47">
        <v>12</v>
      </c>
      <c r="F15" s="43" t="s">
        <v>142</v>
      </c>
    </row>
    <row r="16" spans="2:7">
      <c r="B16">
        <v>13</v>
      </c>
      <c r="C16" s="43" t="s">
        <v>216</v>
      </c>
      <c r="D16" s="35">
        <v>2.2031105902862635</v>
      </c>
      <c r="E16" s="47">
        <v>13</v>
      </c>
      <c r="F16" s="43" t="s">
        <v>139</v>
      </c>
    </row>
    <row r="17" spans="2:6">
      <c r="B17">
        <v>14</v>
      </c>
      <c r="C17" s="43" t="s">
        <v>87</v>
      </c>
      <c r="D17" s="35">
        <v>2.0367849975456527</v>
      </c>
      <c r="E17" s="47">
        <v>14</v>
      </c>
      <c r="F17" s="43" t="s">
        <v>145</v>
      </c>
    </row>
    <row r="18" spans="2:6">
      <c r="C18" s="43" t="s">
        <v>215</v>
      </c>
      <c r="D18" s="44">
        <v>20.399999999999999</v>
      </c>
      <c r="E18" s="47">
        <v>15</v>
      </c>
      <c r="F18" s="43" t="s">
        <v>143</v>
      </c>
    </row>
    <row r="19" spans="2:6">
      <c r="C19" s="43" t="s">
        <v>146</v>
      </c>
      <c r="E19" s="47">
        <v>16</v>
      </c>
      <c r="F19" s="43" t="s">
        <v>35</v>
      </c>
    </row>
    <row r="20" spans="2:6">
      <c r="C20" s="43" t="s">
        <v>152</v>
      </c>
      <c r="E20" s="47">
        <v>17</v>
      </c>
      <c r="F20" s="43" t="s">
        <v>149</v>
      </c>
    </row>
    <row r="21" spans="2:6">
      <c r="C21" s="43" t="s">
        <v>141</v>
      </c>
      <c r="E21" s="47">
        <v>18</v>
      </c>
      <c r="F21" s="43" t="s">
        <v>144</v>
      </c>
    </row>
    <row r="22" spans="2:6">
      <c r="C22" s="43" t="s">
        <v>156</v>
      </c>
      <c r="E22" s="47">
        <v>19</v>
      </c>
      <c r="F22" s="43" t="s">
        <v>138</v>
      </c>
    </row>
    <row r="23" spans="2:6">
      <c r="C23" s="43" t="s">
        <v>144</v>
      </c>
      <c r="E23" s="47">
        <v>20</v>
      </c>
      <c r="F23" s="43" t="s">
        <v>148</v>
      </c>
    </row>
    <row r="24" spans="2:6">
      <c r="C24" s="43" t="s">
        <v>133</v>
      </c>
      <c r="E24" s="47">
        <v>21</v>
      </c>
      <c r="F24" s="43" t="s">
        <v>140</v>
      </c>
    </row>
    <row r="25" spans="2:6">
      <c r="C25" s="43" t="s">
        <v>127</v>
      </c>
      <c r="E25" s="47">
        <v>22</v>
      </c>
      <c r="F25" s="43" t="s">
        <v>152</v>
      </c>
    </row>
    <row r="26" spans="2:6">
      <c r="C26" s="43" t="s">
        <v>150</v>
      </c>
      <c r="E26" s="47">
        <v>23</v>
      </c>
      <c r="F26" s="43" t="s">
        <v>155</v>
      </c>
    </row>
    <row r="27" spans="2:6">
      <c r="C27" s="43" t="s">
        <v>148</v>
      </c>
      <c r="E27" s="47">
        <v>24</v>
      </c>
      <c r="F27" s="43" t="s">
        <v>153</v>
      </c>
    </row>
    <row r="28" spans="2:6">
      <c r="C28" s="43" t="s">
        <v>136</v>
      </c>
      <c r="E28" s="47">
        <v>25</v>
      </c>
      <c r="F28" s="43" t="s">
        <v>134</v>
      </c>
    </row>
    <row r="29" spans="2:6">
      <c r="C29" s="43" t="s">
        <v>151</v>
      </c>
      <c r="E29" s="47">
        <v>26</v>
      </c>
      <c r="F29" s="43" t="s">
        <v>147</v>
      </c>
    </row>
    <row r="30" spans="2:6">
      <c r="C30" s="43" t="s">
        <v>158</v>
      </c>
      <c r="E30" s="47">
        <v>27</v>
      </c>
      <c r="F30" s="43" t="s">
        <v>154</v>
      </c>
    </row>
    <row r="31" spans="2:6">
      <c r="C31" s="43" t="s">
        <v>154</v>
      </c>
      <c r="E31" s="47">
        <v>28</v>
      </c>
      <c r="F31" s="43" t="s">
        <v>158</v>
      </c>
    </row>
    <row r="32" spans="2:6">
      <c r="C32" s="43" t="s">
        <v>155</v>
      </c>
      <c r="E32" s="47">
        <v>29</v>
      </c>
      <c r="F32" s="43" t="s">
        <v>156</v>
      </c>
    </row>
    <row r="33" spans="3:6">
      <c r="C33" s="43" t="s">
        <v>157</v>
      </c>
      <c r="E33" s="47">
        <v>30</v>
      </c>
      <c r="F33" s="43" t="s">
        <v>164</v>
      </c>
    </row>
    <row r="34" spans="3:6">
      <c r="C34" s="43" t="s">
        <v>145</v>
      </c>
      <c r="E34" s="47">
        <v>31</v>
      </c>
      <c r="F34" s="43" t="s">
        <v>166</v>
      </c>
    </row>
    <row r="35" spans="3:6">
      <c r="C35" s="43" t="s">
        <v>163</v>
      </c>
      <c r="E35" s="47">
        <v>32</v>
      </c>
      <c r="F35" s="43" t="s">
        <v>160</v>
      </c>
    </row>
    <row r="36" spans="3:6">
      <c r="C36" s="43" t="s">
        <v>161</v>
      </c>
      <c r="E36" s="47">
        <v>33</v>
      </c>
      <c r="F36" s="43" t="s">
        <v>167</v>
      </c>
    </row>
    <row r="37" spans="3:6">
      <c r="C37" s="43" t="s">
        <v>153</v>
      </c>
      <c r="E37" s="47">
        <v>34</v>
      </c>
      <c r="F37" s="43" t="s">
        <v>161</v>
      </c>
    </row>
    <row r="38" spans="3:6">
      <c r="C38" s="43" t="s">
        <v>159</v>
      </c>
      <c r="E38" s="47">
        <v>35</v>
      </c>
      <c r="F38" s="43" t="s">
        <v>169</v>
      </c>
    </row>
    <row r="39" spans="3:6">
      <c r="C39" s="43" t="s">
        <v>162</v>
      </c>
      <c r="E39" s="47">
        <v>36</v>
      </c>
      <c r="F39" s="43" t="s">
        <v>171</v>
      </c>
    </row>
    <row r="40" spans="3:6">
      <c r="C40" s="43" t="s">
        <v>165</v>
      </c>
      <c r="E40" s="47">
        <v>37</v>
      </c>
      <c r="F40" s="43" t="s">
        <v>168</v>
      </c>
    </row>
    <row r="41" spans="3:6">
      <c r="C41" s="43" t="s">
        <v>166</v>
      </c>
      <c r="E41" s="47">
        <v>38</v>
      </c>
      <c r="F41" s="43" t="s">
        <v>170</v>
      </c>
    </row>
    <row r="42" spans="3:6">
      <c r="C42" s="43" t="s">
        <v>142</v>
      </c>
      <c r="E42" s="47">
        <v>39</v>
      </c>
      <c r="F42" s="43" t="s">
        <v>172</v>
      </c>
    </row>
    <row r="43" spans="3:6">
      <c r="C43" s="43" t="s">
        <v>137</v>
      </c>
      <c r="E43" s="47">
        <v>40</v>
      </c>
      <c r="F43" s="43" t="s">
        <v>150</v>
      </c>
    </row>
    <row r="44" spans="3:6">
      <c r="C44" s="43" t="s">
        <v>169</v>
      </c>
      <c r="E44" s="47">
        <v>41</v>
      </c>
      <c r="F44" s="43" t="s">
        <v>180</v>
      </c>
    </row>
    <row r="45" spans="3:6">
      <c r="C45" s="43" t="s">
        <v>176</v>
      </c>
      <c r="E45" s="47">
        <v>42</v>
      </c>
      <c r="F45" s="43" t="s">
        <v>178</v>
      </c>
    </row>
    <row r="46" spans="3:6">
      <c r="C46" s="43" t="s">
        <v>168</v>
      </c>
      <c r="E46" s="47">
        <v>43</v>
      </c>
      <c r="F46" s="43" t="s">
        <v>179</v>
      </c>
    </row>
    <row r="47" spans="3:6">
      <c r="C47" s="43" t="s">
        <v>149</v>
      </c>
      <c r="E47" s="47">
        <v>44</v>
      </c>
      <c r="F47" s="43" t="s">
        <v>151</v>
      </c>
    </row>
    <row r="48" spans="3:6">
      <c r="C48" s="43" t="s">
        <v>173</v>
      </c>
      <c r="E48" s="47">
        <v>45</v>
      </c>
      <c r="F48" s="43" t="s">
        <v>176</v>
      </c>
    </row>
    <row r="49" spans="3:6">
      <c r="C49" s="43" t="s">
        <v>175</v>
      </c>
      <c r="E49" s="47">
        <v>46</v>
      </c>
      <c r="F49" s="43" t="s">
        <v>165</v>
      </c>
    </row>
    <row r="50" spans="3:6">
      <c r="C50" s="43" t="s">
        <v>167</v>
      </c>
      <c r="E50" s="47">
        <v>47</v>
      </c>
      <c r="F50" s="43" t="s">
        <v>162</v>
      </c>
    </row>
    <row r="51" spans="3:6">
      <c r="C51" s="43" t="s">
        <v>164</v>
      </c>
      <c r="E51" s="47">
        <v>48</v>
      </c>
      <c r="F51" s="43" t="s">
        <v>182</v>
      </c>
    </row>
    <row r="52" spans="3:6">
      <c r="C52" s="43" t="s">
        <v>172</v>
      </c>
      <c r="E52" s="47">
        <v>49</v>
      </c>
      <c r="F52" s="43" t="s">
        <v>173</v>
      </c>
    </row>
    <row r="53" spans="3:6">
      <c r="C53" s="43" t="s">
        <v>178</v>
      </c>
      <c r="E53" s="47">
        <v>50</v>
      </c>
      <c r="F53" s="43" t="s">
        <v>183</v>
      </c>
    </row>
    <row r="54" spans="3:6">
      <c r="C54" s="43" t="s">
        <v>183</v>
      </c>
      <c r="E54" s="47">
        <v>51</v>
      </c>
      <c r="F54" s="43" t="s">
        <v>181</v>
      </c>
    </row>
    <row r="55" spans="3:6">
      <c r="C55" s="43" t="s">
        <v>179</v>
      </c>
      <c r="E55" s="47">
        <v>52</v>
      </c>
      <c r="F55" s="43" t="s">
        <v>177</v>
      </c>
    </row>
    <row r="56" spans="3:6">
      <c r="C56" s="43" t="s">
        <v>184</v>
      </c>
      <c r="E56" s="47">
        <v>53</v>
      </c>
      <c r="F56" s="43" t="s">
        <v>186</v>
      </c>
    </row>
    <row r="57" spans="3:6">
      <c r="C57" s="43" t="s">
        <v>135</v>
      </c>
      <c r="E57" s="47">
        <v>54</v>
      </c>
      <c r="F57" s="43" t="s">
        <v>188</v>
      </c>
    </row>
    <row r="58" spans="3:6">
      <c r="C58" s="43" t="s">
        <v>185</v>
      </c>
      <c r="E58" s="47">
        <v>55</v>
      </c>
      <c r="F58" s="43" t="s">
        <v>159</v>
      </c>
    </row>
    <row r="59" spans="3:6">
      <c r="C59" s="43" t="s">
        <v>181</v>
      </c>
      <c r="E59" s="47">
        <v>56</v>
      </c>
      <c r="F59" s="43" t="s">
        <v>187</v>
      </c>
    </row>
    <row r="60" spans="3:6">
      <c r="C60" s="43" t="s">
        <v>177</v>
      </c>
      <c r="E60" s="47">
        <v>57</v>
      </c>
      <c r="F60" s="43" t="s">
        <v>174</v>
      </c>
    </row>
    <row r="61" spans="3:6">
      <c r="C61" s="43" t="s">
        <v>160</v>
      </c>
      <c r="E61" s="47">
        <v>58</v>
      </c>
      <c r="F61" s="43" t="s">
        <v>189</v>
      </c>
    </row>
    <row r="62" spans="3:6">
      <c r="C62" s="43" t="s">
        <v>180</v>
      </c>
      <c r="E62" s="47">
        <v>59</v>
      </c>
      <c r="F62" s="43" t="s">
        <v>185</v>
      </c>
    </row>
    <row r="63" spans="3:6">
      <c r="C63" s="43" t="s">
        <v>170</v>
      </c>
    </row>
    <row r="64" spans="3:6">
      <c r="C64" s="43" t="s">
        <v>174</v>
      </c>
    </row>
    <row r="65" spans="3:3">
      <c r="C65" s="43" t="s">
        <v>192</v>
      </c>
    </row>
    <row r="66" spans="3:3">
      <c r="C66" s="43" t="s">
        <v>189</v>
      </c>
    </row>
    <row r="67" spans="3:3">
      <c r="C67" s="43" t="s">
        <v>182</v>
      </c>
    </row>
    <row r="68" spans="3:3">
      <c r="C68" s="43" t="s">
        <v>190</v>
      </c>
    </row>
    <row r="69" spans="3:3">
      <c r="C69" s="43" t="s">
        <v>193</v>
      </c>
    </row>
    <row r="70" spans="3:3">
      <c r="C70" s="43" t="s">
        <v>187</v>
      </c>
    </row>
    <row r="71" spans="3:3">
      <c r="C71" s="43" t="s">
        <v>171</v>
      </c>
    </row>
    <row r="72" spans="3:3">
      <c r="C72" s="43" t="s">
        <v>191</v>
      </c>
    </row>
    <row r="73" spans="3:3">
      <c r="C73" s="43" t="s">
        <v>188</v>
      </c>
    </row>
    <row r="74" spans="3:3">
      <c r="C74" s="43" t="s">
        <v>194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X21"/>
  <sheetViews>
    <sheetView topLeftCell="A22" workbookViewId="0">
      <selection activeCell="J33" sqref="J33"/>
    </sheetView>
  </sheetViews>
  <sheetFormatPr defaultRowHeight="15"/>
  <cols>
    <col min="2" max="2" width="20.140625" customWidth="1"/>
    <col min="3" max="12" width="12.28515625" style="49" customWidth="1"/>
    <col min="13" max="13" width="20.140625" customWidth="1"/>
    <col min="14" max="14" width="11.42578125" style="49" customWidth="1"/>
    <col min="20" max="20" width="13" customWidth="1"/>
  </cols>
  <sheetData>
    <row r="1" spans="2:24">
      <c r="B1" s="3"/>
      <c r="M1" s="3"/>
    </row>
    <row r="2" spans="2:24">
      <c r="B2" s="3"/>
      <c r="C2" s="50" t="s">
        <v>217</v>
      </c>
      <c r="D2" s="50"/>
      <c r="E2" s="50"/>
      <c r="F2" s="50"/>
      <c r="G2" s="50"/>
      <c r="H2" s="50"/>
      <c r="I2" s="50"/>
      <c r="J2" s="50"/>
      <c r="K2" s="50"/>
      <c r="L2" s="50" t="s">
        <v>124</v>
      </c>
      <c r="M2" s="3"/>
      <c r="N2" s="51" t="s">
        <v>218</v>
      </c>
      <c r="O2" s="51" t="s">
        <v>124</v>
      </c>
    </row>
    <row r="3" spans="2:24">
      <c r="C3" s="3" t="s">
        <v>219</v>
      </c>
      <c r="D3" s="3" t="s">
        <v>101</v>
      </c>
      <c r="E3" s="3" t="s">
        <v>102</v>
      </c>
      <c r="F3" s="3" t="s">
        <v>220</v>
      </c>
      <c r="G3" s="52" t="s">
        <v>104</v>
      </c>
      <c r="H3" s="53" t="s">
        <v>221</v>
      </c>
      <c r="I3" s="52" t="s">
        <v>222</v>
      </c>
      <c r="J3" s="15" t="s">
        <v>223</v>
      </c>
      <c r="K3" s="50"/>
      <c r="L3" s="50"/>
      <c r="N3" s="3" t="s">
        <v>219</v>
      </c>
      <c r="O3" s="3" t="s">
        <v>101</v>
      </c>
      <c r="P3" s="3" t="s">
        <v>102</v>
      </c>
      <c r="Q3" s="3" t="s">
        <v>220</v>
      </c>
      <c r="R3" s="3" t="s">
        <v>104</v>
      </c>
      <c r="S3" s="53" t="s">
        <v>221</v>
      </c>
      <c r="T3" s="52" t="s">
        <v>222</v>
      </c>
      <c r="U3" s="15" t="s">
        <v>223</v>
      </c>
    </row>
    <row r="4" spans="2:24">
      <c r="B4" s="3" t="s">
        <v>106</v>
      </c>
      <c r="C4" s="54">
        <v>218.5</v>
      </c>
      <c r="D4" s="54">
        <v>46.066666666666663</v>
      </c>
      <c r="E4" s="54">
        <v>8.5333733333333335</v>
      </c>
      <c r="F4" s="54">
        <v>31.033333333333331</v>
      </c>
      <c r="G4" s="54">
        <v>10.407796666666666</v>
      </c>
      <c r="H4" s="55">
        <v>347</v>
      </c>
      <c r="I4" s="55">
        <v>275.73333333333335</v>
      </c>
      <c r="J4" s="54">
        <v>314.54117000000002</v>
      </c>
      <c r="M4" s="3" t="s">
        <v>106</v>
      </c>
      <c r="N4" s="54">
        <v>103.7</v>
      </c>
      <c r="O4" s="54">
        <v>70.587383333333335</v>
      </c>
      <c r="P4" s="56">
        <v>128.19999999999999</v>
      </c>
      <c r="Q4" s="54">
        <v>4.2360300000000004</v>
      </c>
      <c r="R4" s="54">
        <v>1.6840599999999999</v>
      </c>
      <c r="S4" s="54">
        <v>308</v>
      </c>
      <c r="T4" s="57">
        <v>171</v>
      </c>
      <c r="U4" s="54">
        <v>184.2</v>
      </c>
      <c r="V4" s="16"/>
      <c r="W4" s="16">
        <v>103.7</v>
      </c>
      <c r="X4" s="54">
        <v>152.48888333333335</v>
      </c>
    </row>
    <row r="5" spans="2:24">
      <c r="B5" s="3" t="s">
        <v>107</v>
      </c>
      <c r="C5" s="54">
        <v>157.81866666666667</v>
      </c>
      <c r="D5" s="54">
        <v>40.785000000000004</v>
      </c>
      <c r="E5" s="54">
        <v>4.5562066666666672</v>
      </c>
      <c r="F5" s="54">
        <v>19.166666666666668</v>
      </c>
      <c r="G5" s="54">
        <v>6.4585833333333333</v>
      </c>
      <c r="H5" s="55">
        <v>288</v>
      </c>
      <c r="I5" s="55">
        <v>235</v>
      </c>
      <c r="J5" s="54">
        <v>228.78512333333333</v>
      </c>
      <c r="K5" s="50"/>
      <c r="L5" s="50"/>
      <c r="M5" s="3" t="s">
        <v>107</v>
      </c>
      <c r="N5" s="54">
        <v>76.150166666666664</v>
      </c>
      <c r="O5" s="54">
        <v>54.391916666666667</v>
      </c>
      <c r="P5" s="56">
        <v>105.68416666666667</v>
      </c>
      <c r="Q5" s="54">
        <v>3.4085000000000001</v>
      </c>
      <c r="R5" s="54">
        <v>0.78500000000000003</v>
      </c>
      <c r="S5" s="54">
        <v>264</v>
      </c>
      <c r="T5" s="57">
        <v>183</v>
      </c>
      <c r="U5" s="54">
        <v>240.41975000000002</v>
      </c>
      <c r="W5">
        <v>70.587383333333335</v>
      </c>
      <c r="X5" s="54">
        <v>41.307000000000002</v>
      </c>
    </row>
    <row r="6" spans="2:24">
      <c r="B6" s="3" t="s">
        <v>108</v>
      </c>
      <c r="C6" s="54">
        <v>106.71999999999998</v>
      </c>
      <c r="D6" s="54">
        <v>26.458533333333335</v>
      </c>
      <c r="E6" s="54">
        <v>3.2988333333333331</v>
      </c>
      <c r="F6" s="54">
        <v>17.991666666666667</v>
      </c>
      <c r="G6" s="54">
        <v>5.3753166666666665</v>
      </c>
      <c r="H6" s="55">
        <v>167</v>
      </c>
      <c r="I6" s="55">
        <v>189</v>
      </c>
      <c r="J6" s="54">
        <v>159.84434999999999</v>
      </c>
      <c r="K6" s="50"/>
      <c r="L6" s="50"/>
      <c r="M6" s="3" t="s">
        <v>108</v>
      </c>
      <c r="N6" s="54">
        <v>56.269166666666671</v>
      </c>
      <c r="O6" s="54">
        <v>35.067</v>
      </c>
      <c r="P6" s="56">
        <v>75.567666666666668</v>
      </c>
      <c r="Q6" s="54">
        <v>2.476</v>
      </c>
      <c r="R6" s="54">
        <v>0.71850000000000003</v>
      </c>
      <c r="S6" s="54">
        <v>104</v>
      </c>
      <c r="T6" s="57">
        <v>154</v>
      </c>
      <c r="U6" s="54">
        <v>170.09833333333333</v>
      </c>
      <c r="W6">
        <v>128.19999999999999</v>
      </c>
      <c r="X6" s="54">
        <v>117.26716666666668</v>
      </c>
    </row>
    <row r="7" spans="2:24">
      <c r="B7" s="3" t="s">
        <v>109</v>
      </c>
      <c r="C7" s="54">
        <v>95.553583333333336</v>
      </c>
      <c r="D7" s="54">
        <v>17.686</v>
      </c>
      <c r="E7" s="54">
        <v>4.8298333333333332</v>
      </c>
      <c r="F7" s="54">
        <v>7.8425333333333329</v>
      </c>
      <c r="G7" s="54">
        <v>1.4459333333333333</v>
      </c>
      <c r="H7" s="55">
        <v>63</v>
      </c>
      <c r="I7" s="55">
        <v>98.88333333333334</v>
      </c>
      <c r="J7" s="54">
        <v>127.35788333333333</v>
      </c>
      <c r="K7" s="50"/>
      <c r="L7" s="50"/>
      <c r="M7" s="3" t="s">
        <v>109</v>
      </c>
      <c r="N7" s="54">
        <v>39.133500000000005</v>
      </c>
      <c r="O7" s="54">
        <v>19.788500000000003</v>
      </c>
      <c r="P7" s="56">
        <v>53.450049999999997</v>
      </c>
      <c r="Q7" s="54">
        <v>2.9755833333333341</v>
      </c>
      <c r="R7" s="54">
        <v>0.82074999999999998</v>
      </c>
      <c r="S7" s="54">
        <v>89</v>
      </c>
      <c r="T7" s="57">
        <v>78.216666666666669</v>
      </c>
      <c r="U7" s="54">
        <v>116.16838333333334</v>
      </c>
      <c r="W7">
        <v>4.2360300000000004</v>
      </c>
      <c r="X7" s="54">
        <v>5.6475</v>
      </c>
    </row>
    <row r="8" spans="2:24">
      <c r="B8" s="3" t="s">
        <v>110</v>
      </c>
      <c r="C8" s="54">
        <v>72.517166666666668</v>
      </c>
      <c r="D8" s="54">
        <v>8.4666666666666668</v>
      </c>
      <c r="E8" s="54">
        <v>3.6875666666666667</v>
      </c>
      <c r="F8" s="54">
        <v>5.2791666666666659</v>
      </c>
      <c r="G8" s="54">
        <v>1.0261666666666667</v>
      </c>
      <c r="H8" s="55">
        <v>71.333333333333329</v>
      </c>
      <c r="I8" s="55">
        <v>65.116666666666674</v>
      </c>
      <c r="J8" s="54">
        <v>90.976733333333343</v>
      </c>
      <c r="K8" s="50"/>
      <c r="L8" s="50"/>
      <c r="M8" s="3" t="s">
        <v>110</v>
      </c>
      <c r="N8" s="54">
        <v>40.666666666666664</v>
      </c>
      <c r="O8" s="56">
        <v>60.685750000000006</v>
      </c>
      <c r="P8" s="54">
        <v>33.210383333333333</v>
      </c>
      <c r="Q8" s="54">
        <v>1.2408333333333335</v>
      </c>
      <c r="R8" s="54">
        <v>1.075</v>
      </c>
      <c r="S8" s="54">
        <v>54</v>
      </c>
      <c r="T8" s="57">
        <v>56.233333333333327</v>
      </c>
      <c r="U8" s="54">
        <v>136.87863333333334</v>
      </c>
      <c r="W8">
        <v>1.6840599999999999</v>
      </c>
      <c r="X8" s="54">
        <v>2.3235500000000004</v>
      </c>
    </row>
    <row r="9" spans="2:24">
      <c r="B9" s="3" t="s">
        <v>111</v>
      </c>
      <c r="C9" s="54">
        <v>59.866666666666667</v>
      </c>
      <c r="D9" s="54">
        <v>15.342166666666666</v>
      </c>
      <c r="E9" s="54">
        <v>2.8558833333333333</v>
      </c>
      <c r="F9" s="54">
        <v>5.7223333333333324</v>
      </c>
      <c r="G9" s="54">
        <v>0.54716666666666669</v>
      </c>
      <c r="H9" s="55">
        <v>48.333333333333336</v>
      </c>
      <c r="I9" s="55">
        <v>63</v>
      </c>
      <c r="J9" s="54">
        <v>84.334216666666677</v>
      </c>
      <c r="K9" s="50"/>
      <c r="L9" s="50"/>
      <c r="M9" s="3" t="s">
        <v>111</v>
      </c>
      <c r="N9" s="54">
        <v>24.566666666666666</v>
      </c>
      <c r="O9" s="56">
        <v>38.176783333333333</v>
      </c>
      <c r="P9" s="54">
        <v>24.560233333333333</v>
      </c>
      <c r="Q9" s="54">
        <v>0.64233333333333331</v>
      </c>
      <c r="R9" s="54">
        <v>0.8676666666666667</v>
      </c>
      <c r="S9" s="54">
        <v>25</v>
      </c>
      <c r="T9" s="57">
        <v>51</v>
      </c>
      <c r="U9" s="54">
        <v>88.813683333333344</v>
      </c>
      <c r="W9" s="22">
        <f>SUM(W4:W8)</f>
        <v>308.40747333333337</v>
      </c>
      <c r="X9" s="22">
        <f>SUM(X4:X8)</f>
        <v>319.03410000000002</v>
      </c>
    </row>
    <row r="10" spans="2:24">
      <c r="B10" s="3" t="s">
        <v>112</v>
      </c>
      <c r="C10" s="54">
        <v>68.184333333333328</v>
      </c>
      <c r="D10" s="54">
        <v>3.2752499999999998</v>
      </c>
      <c r="E10" s="54">
        <v>2.2718666666666665</v>
      </c>
      <c r="F10" s="54">
        <v>10.247333333333334</v>
      </c>
      <c r="G10" s="54">
        <v>1.3931666666666667</v>
      </c>
      <c r="H10" s="55">
        <v>68</v>
      </c>
      <c r="I10" s="55">
        <v>69.083333333333329</v>
      </c>
      <c r="J10" s="54">
        <v>85.371950000000012</v>
      </c>
      <c r="K10" s="50"/>
      <c r="L10" s="50"/>
      <c r="M10" s="3" t="s">
        <v>112</v>
      </c>
      <c r="N10" s="54">
        <v>19.133833333333332</v>
      </c>
      <c r="O10" s="56">
        <v>36.29013333333333</v>
      </c>
      <c r="P10" s="54">
        <v>18.510166666666667</v>
      </c>
      <c r="Q10" s="54">
        <v>1.7263333333333335</v>
      </c>
      <c r="R10" s="54">
        <v>1.8623666666666667</v>
      </c>
      <c r="S10" s="54">
        <v>35.666666666666664</v>
      </c>
      <c r="T10" s="57">
        <v>37.85</v>
      </c>
      <c r="U10" s="54">
        <v>77.522833333333324</v>
      </c>
    </row>
    <row r="11" spans="2:24">
      <c r="B11" s="3" t="s">
        <v>113</v>
      </c>
      <c r="C11" s="54">
        <v>110.31716666666667</v>
      </c>
      <c r="D11" s="54">
        <v>9.3383333333333329</v>
      </c>
      <c r="E11" s="54">
        <v>4.1145333333333332</v>
      </c>
      <c r="F11" s="54">
        <v>12.584000000000001</v>
      </c>
      <c r="G11" s="54">
        <v>2.1957</v>
      </c>
      <c r="H11" s="55">
        <v>158</v>
      </c>
      <c r="I11" s="55">
        <v>125</v>
      </c>
      <c r="J11" s="54">
        <v>138.54973333333331</v>
      </c>
      <c r="K11" s="50"/>
      <c r="L11" s="50"/>
      <c r="M11" s="3" t="s">
        <v>113</v>
      </c>
      <c r="N11" s="54">
        <v>23.033333333333331</v>
      </c>
      <c r="O11" s="56">
        <v>34.811733333333336</v>
      </c>
      <c r="P11" s="54">
        <v>18.420283333333334</v>
      </c>
      <c r="Q11" s="54">
        <v>2.6004999999999998</v>
      </c>
      <c r="R11" s="54">
        <v>1.46075</v>
      </c>
      <c r="S11" s="54">
        <v>40.666666666666664</v>
      </c>
      <c r="T11" s="57">
        <v>51.916666666666671</v>
      </c>
      <c r="U11" s="54">
        <v>80.326599999999999</v>
      </c>
    </row>
    <row r="12" spans="2:24">
      <c r="B12" s="3" t="s">
        <v>114</v>
      </c>
      <c r="C12" s="54">
        <v>161.43416666666667</v>
      </c>
      <c r="D12" s="54">
        <v>4.5776666666666666</v>
      </c>
      <c r="E12" s="54">
        <v>7.0027166666666671</v>
      </c>
      <c r="F12" s="54">
        <v>28.470566666666667</v>
      </c>
      <c r="G12" s="54">
        <v>3.1408500000000004</v>
      </c>
      <c r="H12" s="55">
        <v>162</v>
      </c>
      <c r="I12" s="55">
        <v>142</v>
      </c>
      <c r="J12" s="54">
        <v>204.62596666666664</v>
      </c>
      <c r="K12" s="50"/>
      <c r="L12" s="50"/>
      <c r="M12" s="3" t="s">
        <v>114</v>
      </c>
      <c r="N12" s="54">
        <v>38.833333333333336</v>
      </c>
      <c r="O12" s="56">
        <v>45.183399999999999</v>
      </c>
      <c r="P12" s="54">
        <v>40.85008333333333</v>
      </c>
      <c r="Q12" s="54">
        <v>3.9545000000000008</v>
      </c>
      <c r="R12" s="54">
        <v>3.0329999999999999</v>
      </c>
      <c r="S12" s="54">
        <v>83.666666666666671</v>
      </c>
      <c r="T12" s="57">
        <v>97.283333333333346</v>
      </c>
      <c r="U12" s="54">
        <v>131.85431666666668</v>
      </c>
    </row>
    <row r="13" spans="2:24">
      <c r="B13" s="3" t="s">
        <v>115</v>
      </c>
      <c r="C13" s="54">
        <v>173.06716666666668</v>
      </c>
      <c r="D13" s="54">
        <v>12.209949999999999</v>
      </c>
      <c r="E13" s="54">
        <v>7.7040000000000006</v>
      </c>
      <c r="F13" s="54">
        <v>38.855766666666668</v>
      </c>
      <c r="G13" s="54">
        <v>6.9167333333333332</v>
      </c>
      <c r="H13" s="55">
        <v>261</v>
      </c>
      <c r="I13" s="55">
        <v>204.7</v>
      </c>
      <c r="J13" s="54">
        <v>238.75361666666663</v>
      </c>
      <c r="K13" s="50"/>
      <c r="L13" s="50"/>
      <c r="M13" s="3" t="s">
        <v>115</v>
      </c>
      <c r="N13" s="56">
        <v>81.35008333333333</v>
      </c>
      <c r="O13" s="54">
        <v>60.216833333333334</v>
      </c>
      <c r="P13" s="54">
        <v>61.916800000000002</v>
      </c>
      <c r="Q13" s="54">
        <v>5.0688333333333331</v>
      </c>
      <c r="R13" s="54">
        <v>2.5705666666666667</v>
      </c>
      <c r="S13" s="54">
        <v>163</v>
      </c>
      <c r="T13" s="57">
        <v>118</v>
      </c>
      <c r="U13" s="54">
        <v>211.12311666666665</v>
      </c>
    </row>
    <row r="14" spans="2:24">
      <c r="B14" s="3" t="s">
        <v>116</v>
      </c>
      <c r="C14" s="54">
        <v>229.6</v>
      </c>
      <c r="D14" s="54">
        <v>22.666666666666668</v>
      </c>
      <c r="E14" s="54">
        <v>3.5583333333333336</v>
      </c>
      <c r="F14" s="54">
        <v>50.900500000000001</v>
      </c>
      <c r="G14" s="54">
        <v>11.650233333333334</v>
      </c>
      <c r="H14" s="55">
        <v>277</v>
      </c>
      <c r="I14" s="55">
        <v>277.35000000000002</v>
      </c>
      <c r="J14" s="54">
        <v>318.37573333333336</v>
      </c>
      <c r="K14" s="50"/>
      <c r="L14" s="50"/>
      <c r="M14" s="3" t="s">
        <v>116</v>
      </c>
      <c r="N14" s="56">
        <v>143.06708333333333</v>
      </c>
      <c r="O14" s="54">
        <v>32.751916666666666</v>
      </c>
      <c r="P14" s="54">
        <v>97.116749999999982</v>
      </c>
      <c r="Q14" s="54">
        <v>3.5542499999999997</v>
      </c>
      <c r="R14" s="54">
        <v>2.2451666666666665</v>
      </c>
      <c r="S14" s="54">
        <v>172.66666666666666</v>
      </c>
      <c r="T14" s="57">
        <v>196</v>
      </c>
      <c r="U14" s="54">
        <v>278.73516666666666</v>
      </c>
    </row>
    <row r="15" spans="2:24">
      <c r="B15" s="3" t="s">
        <v>117</v>
      </c>
      <c r="C15" s="54">
        <v>176.8</v>
      </c>
      <c r="D15" s="54">
        <v>32.6</v>
      </c>
      <c r="E15" s="54">
        <v>6.8113333333333337</v>
      </c>
      <c r="F15" s="54">
        <v>42.4</v>
      </c>
      <c r="G15" s="54">
        <v>11.053433333333333</v>
      </c>
      <c r="H15" s="55">
        <v>328</v>
      </c>
      <c r="I15" s="55">
        <v>278.81333333333333</v>
      </c>
      <c r="J15" s="54">
        <v>309.36626666666666</v>
      </c>
      <c r="K15" s="50"/>
      <c r="L15" s="50"/>
      <c r="M15" s="3" t="s">
        <v>117</v>
      </c>
      <c r="N15" s="56">
        <v>152.48888333333335</v>
      </c>
      <c r="O15" s="54">
        <v>41.307000000000002</v>
      </c>
      <c r="P15" s="54">
        <v>117.26716666666668</v>
      </c>
      <c r="Q15" s="54">
        <v>5.6475</v>
      </c>
      <c r="R15" s="54">
        <v>2.3235500000000004</v>
      </c>
      <c r="S15" s="54">
        <v>232</v>
      </c>
      <c r="T15" s="57">
        <v>219.63333333333333</v>
      </c>
      <c r="U15" s="54">
        <v>319.03410000000002</v>
      </c>
    </row>
    <row r="16" spans="2:24">
      <c r="B16" s="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3"/>
      <c r="N16" s="54"/>
      <c r="O16" s="54"/>
    </row>
    <row r="17" spans="2:15">
      <c r="B17" s="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3"/>
      <c r="N17" s="54"/>
      <c r="O17" s="54"/>
    </row>
    <row r="18" spans="2:15">
      <c r="B18" s="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3"/>
      <c r="N18" s="54"/>
      <c r="O18" s="54"/>
    </row>
    <row r="19" spans="2:15">
      <c r="B19" s="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3"/>
      <c r="N19" s="54"/>
      <c r="O19" s="54"/>
    </row>
    <row r="20" spans="2:15">
      <c r="B20" s="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3"/>
      <c r="N20" s="54"/>
      <c r="O20" s="54"/>
    </row>
    <row r="21" spans="2:15" s="58" customFormat="1">
      <c r="B21" s="15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15"/>
      <c r="N21" s="54"/>
      <c r="O21" s="5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82"/>
  <sheetViews>
    <sheetView topLeftCell="A22" workbookViewId="0">
      <selection activeCell="G52" sqref="G52"/>
    </sheetView>
  </sheetViews>
  <sheetFormatPr defaultRowHeight="15"/>
  <cols>
    <col min="1" max="1" width="9" style="12"/>
    <col min="2" max="2" width="15.140625" customWidth="1"/>
    <col min="3" max="3" width="16.5703125" customWidth="1"/>
    <col min="4" max="4" width="18" customWidth="1"/>
    <col min="5" max="5" width="12" bestFit="1" customWidth="1"/>
    <col min="6" max="6" width="12" customWidth="1"/>
    <col min="7" max="7" width="16.5703125" customWidth="1"/>
    <col min="8" max="8" width="16.85546875" customWidth="1"/>
    <col min="10" max="10" width="13.85546875" customWidth="1"/>
    <col min="12" max="12" width="16.7109375" customWidth="1"/>
    <col min="16" max="16" width="11.7109375" customWidth="1"/>
    <col min="17" max="17" width="11" bestFit="1" customWidth="1"/>
    <col min="18" max="18" width="12" bestFit="1" customWidth="1"/>
    <col min="19" max="19" width="11" bestFit="1" customWidth="1"/>
    <col min="20" max="20" width="10" bestFit="1" customWidth="1"/>
  </cols>
  <sheetData>
    <row r="1" spans="1:22">
      <c r="A1" s="2"/>
      <c r="P1" s="59"/>
      <c r="Q1" s="2"/>
      <c r="R1" s="2"/>
      <c r="S1" s="2"/>
      <c r="T1" s="2"/>
      <c r="U1" s="2"/>
      <c r="V1" s="2"/>
    </row>
    <row r="2" spans="1:22">
      <c r="A2" s="2"/>
      <c r="C2" s="2" t="s">
        <v>0</v>
      </c>
      <c r="D2" s="2" t="s">
        <v>1</v>
      </c>
      <c r="E2" s="2" t="s">
        <v>2</v>
      </c>
      <c r="F2" s="2" t="s">
        <v>224</v>
      </c>
      <c r="G2" s="2" t="s">
        <v>3</v>
      </c>
      <c r="H2" s="2" t="s">
        <v>4</v>
      </c>
      <c r="I2" s="2" t="s">
        <v>5</v>
      </c>
      <c r="J2" s="60" t="s">
        <v>224</v>
      </c>
      <c r="M2" t="s">
        <v>0</v>
      </c>
      <c r="N2" t="s">
        <v>1</v>
      </c>
      <c r="O2" t="s">
        <v>2</v>
      </c>
      <c r="P2" s="58" t="s">
        <v>3</v>
      </c>
      <c r="Q2" s="55" t="s">
        <v>4</v>
      </c>
      <c r="R2" s="55" t="s">
        <v>5</v>
      </c>
      <c r="S2" s="55"/>
      <c r="T2" s="55"/>
      <c r="U2" s="55"/>
      <c r="V2" s="55"/>
    </row>
    <row r="3" spans="1:22">
      <c r="A3" s="2">
        <v>51</v>
      </c>
      <c r="B3" s="3" t="s">
        <v>100</v>
      </c>
      <c r="C3">
        <v>37</v>
      </c>
      <c r="D3">
        <v>39</v>
      </c>
      <c r="E3">
        <v>47</v>
      </c>
      <c r="F3" s="55">
        <f>(C3+D3+E3)/3</f>
        <v>41</v>
      </c>
      <c r="G3">
        <v>35</v>
      </c>
      <c r="H3">
        <v>24</v>
      </c>
      <c r="I3">
        <v>30</v>
      </c>
      <c r="J3" s="55">
        <f>(G3+H3+I3)/3</f>
        <v>29.666666666666668</v>
      </c>
      <c r="L3" t="s">
        <v>219</v>
      </c>
      <c r="M3">
        <v>37</v>
      </c>
      <c r="N3">
        <v>39</v>
      </c>
      <c r="O3">
        <v>47</v>
      </c>
      <c r="P3" s="61">
        <v>35</v>
      </c>
      <c r="Q3" s="55">
        <v>24</v>
      </c>
      <c r="R3" s="55">
        <v>30</v>
      </c>
      <c r="S3" s="55"/>
      <c r="T3" s="55"/>
      <c r="U3" s="55"/>
      <c r="V3" s="55"/>
    </row>
    <row r="4" spans="1:22">
      <c r="A4" s="8">
        <v>5</v>
      </c>
      <c r="B4" s="3" t="s">
        <v>101</v>
      </c>
      <c r="C4">
        <v>2</v>
      </c>
      <c r="D4">
        <v>3</v>
      </c>
      <c r="E4">
        <v>5</v>
      </c>
      <c r="F4" s="55">
        <f t="shared" ref="F4:F8" si="0">(C4+D4+E4)/3</f>
        <v>3.3333333333333335</v>
      </c>
      <c r="G4">
        <v>5</v>
      </c>
      <c r="H4">
        <v>5</v>
      </c>
      <c r="I4">
        <v>5</v>
      </c>
      <c r="J4" s="55">
        <f t="shared" ref="J4:J8" si="1">(G4+H4+I4)/3</f>
        <v>5</v>
      </c>
      <c r="L4" t="s">
        <v>101</v>
      </c>
      <c r="M4">
        <v>2</v>
      </c>
      <c r="N4">
        <v>3</v>
      </c>
      <c r="O4">
        <v>5</v>
      </c>
      <c r="P4" s="62">
        <v>5</v>
      </c>
      <c r="Q4" s="55">
        <v>5</v>
      </c>
      <c r="R4" s="55">
        <v>5</v>
      </c>
      <c r="S4" s="55"/>
      <c r="T4" s="55"/>
      <c r="U4" s="55"/>
      <c r="V4" s="55"/>
    </row>
    <row r="5" spans="1:22">
      <c r="A5" s="8">
        <v>4</v>
      </c>
      <c r="B5" s="3" t="s">
        <v>102</v>
      </c>
      <c r="C5">
        <v>2</v>
      </c>
      <c r="D5">
        <v>2</v>
      </c>
      <c r="E5">
        <v>4</v>
      </c>
      <c r="F5" s="55">
        <f t="shared" si="0"/>
        <v>2.6666666666666665</v>
      </c>
      <c r="G5">
        <v>4</v>
      </c>
      <c r="H5">
        <v>4</v>
      </c>
      <c r="I5">
        <v>4</v>
      </c>
      <c r="J5" s="55">
        <f t="shared" si="1"/>
        <v>4</v>
      </c>
      <c r="L5" t="s">
        <v>102</v>
      </c>
      <c r="M5">
        <v>2</v>
      </c>
      <c r="N5">
        <v>2</v>
      </c>
      <c r="O5">
        <v>4</v>
      </c>
      <c r="P5" s="62">
        <v>4</v>
      </c>
      <c r="Q5" s="55">
        <v>4</v>
      </c>
      <c r="R5" s="55">
        <v>4</v>
      </c>
      <c r="S5" s="55"/>
      <c r="T5" s="55"/>
      <c r="U5" s="55"/>
      <c r="V5" s="55"/>
    </row>
    <row r="6" spans="1:22">
      <c r="A6" s="8">
        <v>5</v>
      </c>
      <c r="B6" s="3" t="s">
        <v>220</v>
      </c>
      <c r="C6">
        <v>2</v>
      </c>
      <c r="D6">
        <v>3</v>
      </c>
      <c r="E6">
        <v>5</v>
      </c>
      <c r="F6" s="55">
        <f t="shared" si="0"/>
        <v>3.3333333333333335</v>
      </c>
      <c r="G6">
        <v>3</v>
      </c>
      <c r="H6">
        <v>2</v>
      </c>
      <c r="I6">
        <v>1</v>
      </c>
      <c r="J6" s="55">
        <f t="shared" si="1"/>
        <v>2</v>
      </c>
      <c r="L6" t="s">
        <v>220</v>
      </c>
      <c r="M6">
        <v>2</v>
      </c>
      <c r="N6">
        <v>3</v>
      </c>
      <c r="O6">
        <v>5</v>
      </c>
      <c r="P6" s="62">
        <v>3</v>
      </c>
      <c r="Q6" s="55">
        <v>2</v>
      </c>
      <c r="R6" s="55">
        <v>1</v>
      </c>
      <c r="S6" s="55"/>
      <c r="T6" s="55"/>
      <c r="U6" s="55"/>
      <c r="V6" s="55"/>
    </row>
    <row r="7" spans="1:22">
      <c r="A7" s="8">
        <v>8</v>
      </c>
      <c r="B7" s="3" t="s">
        <v>104</v>
      </c>
      <c r="C7">
        <v>7</v>
      </c>
      <c r="D7">
        <v>7</v>
      </c>
      <c r="E7">
        <v>8</v>
      </c>
      <c r="F7" s="55">
        <f t="shared" si="0"/>
        <v>7.333333333333333</v>
      </c>
      <c r="G7">
        <v>6</v>
      </c>
      <c r="H7">
        <v>6</v>
      </c>
      <c r="I7">
        <v>7</v>
      </c>
      <c r="J7" s="55">
        <f t="shared" si="1"/>
        <v>6.333333333333333</v>
      </c>
      <c r="L7" t="s">
        <v>104</v>
      </c>
      <c r="M7">
        <v>7</v>
      </c>
      <c r="N7">
        <v>7</v>
      </c>
      <c r="O7">
        <v>8</v>
      </c>
      <c r="P7">
        <v>6</v>
      </c>
      <c r="Q7">
        <v>6</v>
      </c>
      <c r="R7">
        <v>7</v>
      </c>
    </row>
    <row r="8" spans="1:22">
      <c r="A8" s="8">
        <f>SUM(A3:A7)</f>
        <v>73</v>
      </c>
      <c r="B8" s="3" t="s">
        <v>98</v>
      </c>
      <c r="C8">
        <v>50</v>
      </c>
      <c r="D8">
        <v>54</v>
      </c>
      <c r="E8">
        <v>69</v>
      </c>
      <c r="F8" s="55">
        <f t="shared" si="0"/>
        <v>57.666666666666664</v>
      </c>
      <c r="G8">
        <v>53</v>
      </c>
      <c r="H8">
        <v>41</v>
      </c>
      <c r="I8">
        <v>47</v>
      </c>
      <c r="J8" s="55">
        <f t="shared" si="1"/>
        <v>47</v>
      </c>
    </row>
    <row r="9" spans="1:22">
      <c r="A9" s="8"/>
    </row>
    <row r="10" spans="1:22">
      <c r="A10" s="8"/>
    </row>
    <row r="11" spans="1:22">
      <c r="A11" s="8"/>
    </row>
    <row r="12" spans="1:22">
      <c r="A12" s="8"/>
    </row>
    <row r="13" spans="1:22">
      <c r="A13" s="5"/>
    </row>
    <row r="14" spans="1:22" ht="15.75">
      <c r="A14" s="10"/>
      <c r="C14" t="s">
        <v>225</v>
      </c>
      <c r="D14" t="s">
        <v>226</v>
      </c>
      <c r="E14" s="63" t="s">
        <v>227</v>
      </c>
      <c r="G14" t="s">
        <v>225</v>
      </c>
      <c r="H14" t="s">
        <v>226</v>
      </c>
      <c r="I14" s="63" t="s">
        <v>227</v>
      </c>
    </row>
    <row r="15" spans="1:22">
      <c r="A15" s="5"/>
      <c r="B15" s="3" t="s">
        <v>106</v>
      </c>
      <c r="C15">
        <v>42</v>
      </c>
      <c r="D15">
        <v>3.9</v>
      </c>
      <c r="E15" s="22">
        <v>27.573333333333302</v>
      </c>
      <c r="F15" s="3" t="s">
        <v>106</v>
      </c>
      <c r="G15">
        <v>24</v>
      </c>
      <c r="H15">
        <v>2.7</v>
      </c>
      <c r="I15" s="16">
        <v>16.3</v>
      </c>
      <c r="L15" s="55"/>
      <c r="M15" s="22"/>
      <c r="N15" s="57"/>
      <c r="O15" s="22"/>
    </row>
    <row r="16" spans="1:22">
      <c r="A16" s="5"/>
      <c r="B16" s="3" t="s">
        <v>107</v>
      </c>
      <c r="C16">
        <v>36</v>
      </c>
      <c r="D16">
        <v>3.1</v>
      </c>
      <c r="E16" s="22">
        <v>23.5</v>
      </c>
      <c r="F16" s="3" t="s">
        <v>107</v>
      </c>
      <c r="G16">
        <v>21</v>
      </c>
      <c r="H16">
        <v>2.9</v>
      </c>
      <c r="I16" s="16">
        <v>19.3</v>
      </c>
      <c r="L16" s="55"/>
      <c r="M16" s="22"/>
      <c r="N16" s="57"/>
      <c r="O16" s="22"/>
    </row>
    <row r="17" spans="1:15">
      <c r="A17" s="10"/>
      <c r="B17" s="3" t="s">
        <v>108</v>
      </c>
      <c r="C17">
        <v>28</v>
      </c>
      <c r="D17">
        <v>2.5</v>
      </c>
      <c r="E17" s="22">
        <v>18.899999999999999</v>
      </c>
      <c r="F17" s="3" t="s">
        <v>108</v>
      </c>
      <c r="G17">
        <v>23</v>
      </c>
      <c r="H17">
        <v>2.6</v>
      </c>
      <c r="I17" s="16">
        <v>15.4</v>
      </c>
      <c r="L17" s="55"/>
      <c r="M17" s="22"/>
      <c r="N17" s="57"/>
      <c r="O17" s="22"/>
    </row>
    <row r="18" spans="1:15">
      <c r="A18" s="5"/>
      <c r="B18" s="3" t="s">
        <v>109</v>
      </c>
      <c r="C18">
        <v>14</v>
      </c>
      <c r="D18">
        <v>2.1</v>
      </c>
      <c r="E18" s="22">
        <v>9.8883333333333336</v>
      </c>
      <c r="F18" s="3" t="s">
        <v>109</v>
      </c>
      <c r="G18">
        <v>26</v>
      </c>
      <c r="H18">
        <v>2.1</v>
      </c>
      <c r="I18" s="16">
        <v>7.8216666666666672</v>
      </c>
      <c r="L18" s="55"/>
      <c r="M18" s="22"/>
      <c r="N18" s="57"/>
      <c r="O18" s="22"/>
    </row>
    <row r="19" spans="1:15">
      <c r="A19" s="5"/>
      <c r="B19" s="3" t="s">
        <v>110</v>
      </c>
      <c r="C19">
        <v>19</v>
      </c>
      <c r="D19">
        <v>2.2000000000000002</v>
      </c>
      <c r="E19" s="22">
        <v>6.5116666666666676</v>
      </c>
      <c r="F19" s="3" t="s">
        <v>110</v>
      </c>
      <c r="G19">
        <v>14</v>
      </c>
      <c r="H19">
        <v>1.9</v>
      </c>
      <c r="I19" s="16">
        <v>5.6233333333333331</v>
      </c>
      <c r="L19" s="55"/>
      <c r="M19" s="22"/>
      <c r="N19" s="57"/>
      <c r="O19" s="22"/>
    </row>
    <row r="20" spans="1:15">
      <c r="A20" s="5"/>
      <c r="B20" s="3" t="s">
        <v>111</v>
      </c>
      <c r="C20">
        <v>18</v>
      </c>
      <c r="D20">
        <v>2.2000000000000002</v>
      </c>
      <c r="E20" s="22">
        <v>6.3</v>
      </c>
      <c r="F20" s="3" t="s">
        <v>111</v>
      </c>
      <c r="G20">
        <v>16</v>
      </c>
      <c r="H20">
        <v>1.6</v>
      </c>
      <c r="I20" s="16">
        <v>5.0999999999999996</v>
      </c>
      <c r="L20" s="55"/>
      <c r="M20" s="22"/>
      <c r="N20" s="57"/>
      <c r="O20" s="22"/>
    </row>
    <row r="21" spans="1:15">
      <c r="A21" s="11"/>
      <c r="B21" s="3" t="s">
        <v>112</v>
      </c>
      <c r="C21">
        <v>26</v>
      </c>
      <c r="D21">
        <v>2.4</v>
      </c>
      <c r="E21" s="22">
        <v>6.9083333333333332</v>
      </c>
      <c r="F21" s="3" t="s">
        <v>112</v>
      </c>
      <c r="G21">
        <v>12</v>
      </c>
      <c r="H21">
        <v>1.8</v>
      </c>
      <c r="I21" s="16">
        <v>3.7850000000000001</v>
      </c>
      <c r="L21" s="55"/>
      <c r="M21" s="22"/>
      <c r="N21" s="57"/>
      <c r="O21" s="22"/>
    </row>
    <row r="22" spans="1:15">
      <c r="A22" s="6"/>
      <c r="B22" s="3" t="s">
        <v>113</v>
      </c>
      <c r="C22">
        <v>23</v>
      </c>
      <c r="D22">
        <v>2.4</v>
      </c>
      <c r="E22" s="22">
        <v>12.5</v>
      </c>
      <c r="F22" s="3" t="s">
        <v>113</v>
      </c>
      <c r="G22">
        <v>21</v>
      </c>
      <c r="H22">
        <v>1.8</v>
      </c>
      <c r="I22" s="16">
        <v>5.1916666666666673</v>
      </c>
      <c r="L22" s="55"/>
      <c r="M22" s="22"/>
      <c r="N22" s="57"/>
      <c r="O22" s="22"/>
    </row>
    <row r="23" spans="1:15">
      <c r="A23" s="11"/>
      <c r="B23" s="3" t="s">
        <v>114</v>
      </c>
      <c r="C23">
        <v>30</v>
      </c>
      <c r="D23">
        <v>2.9</v>
      </c>
      <c r="E23" s="22">
        <v>14.2</v>
      </c>
      <c r="F23" s="3" t="s">
        <v>114</v>
      </c>
      <c r="G23">
        <v>20</v>
      </c>
      <c r="H23">
        <v>2.2999999999999998</v>
      </c>
      <c r="I23" s="16">
        <v>9.7283333333333353</v>
      </c>
      <c r="L23" s="55"/>
      <c r="M23" s="22"/>
      <c r="N23" s="57"/>
      <c r="O23" s="22"/>
    </row>
    <row r="24" spans="1:15">
      <c r="A24" s="5"/>
      <c r="B24" s="3" t="s">
        <v>115</v>
      </c>
      <c r="C24">
        <v>40</v>
      </c>
      <c r="D24">
        <v>3.7</v>
      </c>
      <c r="E24" s="22">
        <v>20.47</v>
      </c>
      <c r="F24" s="3" t="s">
        <v>115</v>
      </c>
      <c r="G24">
        <v>30</v>
      </c>
      <c r="H24">
        <v>2.6</v>
      </c>
      <c r="I24" s="16">
        <v>11.8</v>
      </c>
      <c r="L24" s="55"/>
      <c r="M24" s="22"/>
      <c r="N24" s="57"/>
      <c r="O24" s="22"/>
    </row>
    <row r="25" spans="1:15">
      <c r="A25" s="5"/>
      <c r="B25" s="3" t="s">
        <v>116</v>
      </c>
      <c r="C25">
        <v>33</v>
      </c>
      <c r="D25">
        <v>3.2</v>
      </c>
      <c r="E25" s="22">
        <v>27.735000000000003</v>
      </c>
      <c r="F25" s="3" t="s">
        <v>116</v>
      </c>
      <c r="G25">
        <v>33</v>
      </c>
      <c r="H25">
        <v>3.1</v>
      </c>
      <c r="I25" s="16">
        <v>19.600000000000001</v>
      </c>
      <c r="L25" s="55"/>
      <c r="M25" s="22"/>
      <c r="N25" s="57"/>
      <c r="O25" s="22"/>
    </row>
    <row r="26" spans="1:15">
      <c r="A26" s="5"/>
      <c r="B26" s="3" t="s">
        <v>117</v>
      </c>
      <c r="C26">
        <v>36</v>
      </c>
      <c r="D26">
        <v>3.4</v>
      </c>
      <c r="E26" s="22">
        <v>27.881333333333334</v>
      </c>
      <c r="F26" s="3" t="s">
        <v>117</v>
      </c>
      <c r="G26">
        <v>27</v>
      </c>
      <c r="H26">
        <v>3</v>
      </c>
      <c r="I26" s="16">
        <v>21.963333333333331</v>
      </c>
      <c r="L26" s="55"/>
      <c r="M26" s="22"/>
      <c r="N26" s="57"/>
      <c r="O26" s="22"/>
    </row>
    <row r="27" spans="1:15">
      <c r="A27" s="5"/>
      <c r="C27">
        <f>SUM(C15:C26)</f>
        <v>345</v>
      </c>
      <c r="G27">
        <f>SUM(G15:G26)</f>
        <v>267</v>
      </c>
    </row>
    <row r="28" spans="1:15">
      <c r="A28" s="5"/>
    </row>
    <row r="29" spans="1:15">
      <c r="A29" s="5"/>
    </row>
    <row r="30" spans="1:15">
      <c r="A30" s="5"/>
    </row>
    <row r="31" spans="1:15">
      <c r="A31" s="5"/>
    </row>
    <row r="32" spans="1:15">
      <c r="A32" s="5"/>
      <c r="H32" s="3"/>
      <c r="J32" s="3"/>
    </row>
    <row r="33" spans="1:15">
      <c r="A33" s="5"/>
    </row>
    <row r="34" spans="1:15">
      <c r="A34" s="5"/>
      <c r="H34" s="64"/>
      <c r="J34" s="64"/>
      <c r="K34" s="64"/>
      <c r="L34" s="64"/>
      <c r="M34" s="64"/>
      <c r="N34" s="64"/>
    </row>
    <row r="35" spans="1:15">
      <c r="A35" s="8"/>
    </row>
    <row r="36" spans="1:15">
      <c r="A36" s="5"/>
    </row>
    <row r="37" spans="1:15">
      <c r="A37" s="5"/>
      <c r="B37" s="5"/>
    </row>
    <row r="38" spans="1:15">
      <c r="A38" s="5"/>
    </row>
    <row r="39" spans="1:15">
      <c r="A39" s="5"/>
    </row>
    <row r="40" spans="1:15">
      <c r="A40" s="5"/>
    </row>
    <row r="41" spans="1:15">
      <c r="A41" s="5"/>
    </row>
    <row r="42" spans="1:15">
      <c r="A42" s="6"/>
    </row>
    <row r="43" spans="1:15">
      <c r="A43" s="5"/>
    </row>
    <row r="44" spans="1:15">
      <c r="A44" s="6"/>
    </row>
    <row r="45" spans="1:15">
      <c r="A45" s="5"/>
      <c r="J45" s="64"/>
      <c r="K45" s="64"/>
      <c r="L45" s="64"/>
      <c r="M45" s="64"/>
      <c r="N45" s="64"/>
      <c r="O45" s="64"/>
    </row>
    <row r="46" spans="1:15">
      <c r="A46" s="5"/>
      <c r="J46" s="64"/>
      <c r="K46" s="64"/>
      <c r="L46" s="64"/>
      <c r="M46" s="64"/>
      <c r="N46" s="64"/>
      <c r="O46" s="64"/>
    </row>
    <row r="47" spans="1:15">
      <c r="A47" s="5"/>
      <c r="J47" s="64"/>
      <c r="K47" s="64"/>
      <c r="L47" s="64"/>
      <c r="M47" s="64"/>
      <c r="N47" s="64"/>
      <c r="O47" s="64"/>
    </row>
    <row r="48" spans="1:15">
      <c r="A48" s="5"/>
      <c r="J48" s="64"/>
      <c r="K48" s="64"/>
      <c r="L48" s="64"/>
      <c r="M48" s="64"/>
      <c r="N48" s="64"/>
      <c r="O48" s="64"/>
    </row>
    <row r="49" spans="1:15">
      <c r="A49" s="5"/>
      <c r="J49" s="64"/>
      <c r="K49" s="64"/>
      <c r="L49" s="64"/>
      <c r="M49" s="64"/>
      <c r="N49" s="64"/>
      <c r="O49" s="64"/>
    </row>
    <row r="50" spans="1:15">
      <c r="A50" s="5"/>
      <c r="J50" s="64"/>
      <c r="K50" s="64"/>
      <c r="L50" s="64"/>
      <c r="M50" s="64"/>
      <c r="N50" s="64"/>
      <c r="O50" s="64"/>
    </row>
    <row r="51" spans="1:15">
      <c r="A51" s="5"/>
      <c r="J51" s="64"/>
      <c r="K51" s="64"/>
      <c r="L51" s="64"/>
      <c r="M51" s="64"/>
      <c r="N51" s="64"/>
      <c r="O51" s="64"/>
    </row>
    <row r="52" spans="1:15">
      <c r="A52" s="5"/>
      <c r="J52" s="64"/>
      <c r="K52" s="64"/>
      <c r="L52" s="64"/>
      <c r="M52" s="64"/>
      <c r="N52" s="64"/>
      <c r="O52" s="64"/>
    </row>
    <row r="53" spans="1:15">
      <c r="A53" s="5"/>
      <c r="J53" s="64"/>
      <c r="K53" s="64"/>
      <c r="L53" s="64"/>
      <c r="M53" s="64"/>
      <c r="N53" s="64"/>
      <c r="O53" s="64"/>
    </row>
    <row r="54" spans="1:15">
      <c r="A54" s="5"/>
    </row>
    <row r="55" spans="1:15">
      <c r="A55" s="5"/>
    </row>
    <row r="56" spans="1:15">
      <c r="A56" s="6"/>
    </row>
    <row r="57" spans="1:15">
      <c r="A57" s="6"/>
    </row>
    <row r="58" spans="1:15">
      <c r="A58" s="6"/>
    </row>
    <row r="59" spans="1:15">
      <c r="A59" s="6"/>
    </row>
    <row r="60" spans="1:15">
      <c r="A60" s="6"/>
    </row>
    <row r="61" spans="1:15">
      <c r="A61" s="6"/>
    </row>
    <row r="62" spans="1:15">
      <c r="A62" s="5"/>
    </row>
    <row r="63" spans="1:15">
      <c r="A63" s="5"/>
    </row>
    <row r="64" spans="1:15">
      <c r="A64" s="5"/>
    </row>
    <row r="65" spans="1:1">
      <c r="A65" s="6"/>
    </row>
    <row r="66" spans="1:1">
      <c r="A66" s="5"/>
    </row>
    <row r="67" spans="1:1">
      <c r="A67" s="5"/>
    </row>
    <row r="68" spans="1:1">
      <c r="A68" s="13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5"/>
    </row>
    <row r="74" spans="1:1">
      <c r="A74" s="5"/>
    </row>
    <row r="75" spans="1:1">
      <c r="A75" s="5"/>
    </row>
    <row r="76" spans="1:1">
      <c r="A76" s="6"/>
    </row>
    <row r="77" spans="1:1">
      <c r="A77" s="5"/>
    </row>
    <row r="78" spans="1:1">
      <c r="A78" s="5"/>
    </row>
    <row r="79" spans="1:1">
      <c r="A79" s="5"/>
    </row>
    <row r="80" spans="1:1">
      <c r="A80" s="6"/>
    </row>
    <row r="81" spans="1:1">
      <c r="A81" s="6"/>
    </row>
    <row r="82" spans="1:1">
      <c r="A82" s="5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26"/>
  <sheetViews>
    <sheetView tabSelected="1" topLeftCell="E13" workbookViewId="0">
      <selection activeCell="N11" sqref="N11"/>
    </sheetView>
  </sheetViews>
  <sheetFormatPr defaultRowHeight="15"/>
  <cols>
    <col min="1" max="1" width="9" style="12"/>
    <col min="2" max="2" width="37.42578125" style="12" customWidth="1"/>
    <col min="3" max="3" width="10.5703125" style="12" customWidth="1"/>
    <col min="4" max="4" width="9.5703125" bestFit="1" customWidth="1"/>
    <col min="5" max="5" width="18.7109375" customWidth="1"/>
    <col min="6" max="9" width="9.5703125" bestFit="1" customWidth="1"/>
  </cols>
  <sheetData>
    <row r="1" spans="1:23">
      <c r="B1" s="2"/>
      <c r="C1" s="2"/>
      <c r="D1" t="s">
        <v>121</v>
      </c>
    </row>
    <row r="2" spans="1:23">
      <c r="B2" s="2"/>
      <c r="C2" s="2"/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K2" s="2"/>
      <c r="L2" s="65" t="s">
        <v>228</v>
      </c>
      <c r="M2" s="66" t="s">
        <v>229</v>
      </c>
      <c r="N2" s="66" t="s">
        <v>230</v>
      </c>
      <c r="O2" s="66" t="s">
        <v>231</v>
      </c>
      <c r="P2" s="66" t="s">
        <v>232</v>
      </c>
      <c r="Q2" s="66" t="s">
        <v>233</v>
      </c>
      <c r="R2" s="66" t="s">
        <v>234</v>
      </c>
      <c r="S2" s="66" t="s">
        <v>235</v>
      </c>
      <c r="T2" s="66" t="s">
        <v>236</v>
      </c>
      <c r="U2" s="67" t="s">
        <v>237</v>
      </c>
      <c r="V2" s="66" t="s">
        <v>238</v>
      </c>
      <c r="W2" s="66" t="s">
        <v>239</v>
      </c>
    </row>
    <row r="3" spans="1:23">
      <c r="A3" s="12">
        <v>1</v>
      </c>
      <c r="B3" s="65" t="s">
        <v>128</v>
      </c>
      <c r="C3" s="65" t="s">
        <v>228</v>
      </c>
      <c r="D3" s="16">
        <v>239047.67999999999</v>
      </c>
      <c r="E3" s="16">
        <v>270063.35999999999</v>
      </c>
      <c r="F3" s="16">
        <v>338146.56</v>
      </c>
      <c r="G3" s="16">
        <v>168695.04000000001</v>
      </c>
      <c r="H3" s="16">
        <v>0</v>
      </c>
      <c r="I3" s="16">
        <v>93803.520000000004</v>
      </c>
      <c r="K3" s="2" t="s">
        <v>0</v>
      </c>
      <c r="L3" s="16">
        <v>239047.67999999999</v>
      </c>
      <c r="M3" s="68">
        <v>57992</v>
      </c>
      <c r="N3" s="68">
        <v>74431.98</v>
      </c>
      <c r="O3" s="16">
        <v>812654.4</v>
      </c>
      <c r="P3" s="16">
        <v>109500.8</v>
      </c>
      <c r="Q3" s="16">
        <v>665600</v>
      </c>
      <c r="R3" s="16">
        <v>125257.04999999999</v>
      </c>
      <c r="S3" s="16">
        <v>53042.399999999994</v>
      </c>
      <c r="T3" s="16">
        <v>0</v>
      </c>
      <c r="U3" s="16">
        <v>6283.2</v>
      </c>
      <c r="V3" s="16">
        <v>0</v>
      </c>
      <c r="W3" s="16">
        <v>40060.800000000003</v>
      </c>
    </row>
    <row r="4" spans="1:23">
      <c r="A4" s="12">
        <v>2</v>
      </c>
      <c r="B4" s="66" t="s">
        <v>148</v>
      </c>
      <c r="C4" s="66" t="s">
        <v>229</v>
      </c>
      <c r="D4" s="68">
        <v>57992</v>
      </c>
      <c r="E4" s="68">
        <v>42176</v>
      </c>
      <c r="F4" s="68">
        <v>84352</v>
      </c>
      <c r="G4" s="68">
        <v>50743</v>
      </c>
      <c r="H4" s="68">
        <v>0</v>
      </c>
      <c r="I4" s="68">
        <v>38881</v>
      </c>
      <c r="K4" s="2" t="s">
        <v>1</v>
      </c>
      <c r="L4" s="16">
        <v>270063.35999999999</v>
      </c>
      <c r="M4" s="68">
        <v>42176</v>
      </c>
      <c r="N4" s="68">
        <v>97959.33</v>
      </c>
      <c r="O4" s="16">
        <v>839154</v>
      </c>
      <c r="P4" s="16">
        <v>89329.599999999991</v>
      </c>
      <c r="Q4" s="16">
        <v>599040</v>
      </c>
      <c r="R4" s="16">
        <v>153540.9</v>
      </c>
      <c r="S4" s="16">
        <v>57462.6</v>
      </c>
      <c r="T4" s="16">
        <v>0</v>
      </c>
      <c r="U4" s="16">
        <v>9424.7999999999993</v>
      </c>
      <c r="V4" s="16">
        <v>0</v>
      </c>
      <c r="W4" s="16">
        <v>36979.200000000004</v>
      </c>
    </row>
    <row r="5" spans="1:23">
      <c r="A5" s="12">
        <v>3</v>
      </c>
      <c r="B5" s="66" t="s">
        <v>35</v>
      </c>
      <c r="C5" s="66" t="s">
        <v>230</v>
      </c>
      <c r="D5" s="68">
        <v>74431.98</v>
      </c>
      <c r="E5" s="68">
        <v>97959.33</v>
      </c>
      <c r="F5" s="68">
        <v>116781.20999999999</v>
      </c>
      <c r="G5" s="68">
        <v>68870.97</v>
      </c>
      <c r="H5" s="68">
        <v>80420.759999999995</v>
      </c>
      <c r="I5" s="68">
        <v>68443.199999999997</v>
      </c>
      <c r="K5" s="2" t="s">
        <v>2</v>
      </c>
      <c r="L5" s="16">
        <v>338146.56</v>
      </c>
      <c r="M5" s="68">
        <v>84352</v>
      </c>
      <c r="N5" s="68">
        <v>116781.20999999999</v>
      </c>
      <c r="O5" s="16">
        <v>1006984.8</v>
      </c>
      <c r="P5" s="16">
        <v>141198.39999999999</v>
      </c>
      <c r="Q5" s="16">
        <v>777920</v>
      </c>
      <c r="R5" s="16">
        <v>179131.05</v>
      </c>
      <c r="S5" s="16">
        <v>88404</v>
      </c>
      <c r="T5" s="16">
        <v>0</v>
      </c>
      <c r="U5" s="16">
        <v>46338.6</v>
      </c>
      <c r="V5" s="16">
        <v>16940</v>
      </c>
      <c r="W5" s="16">
        <v>42628.800000000003</v>
      </c>
    </row>
    <row r="6" spans="1:23">
      <c r="A6" s="12">
        <v>4</v>
      </c>
      <c r="B6" s="66" t="s">
        <v>125</v>
      </c>
      <c r="C6" s="66" t="s">
        <v>231</v>
      </c>
      <c r="D6" s="16">
        <v>812654.4</v>
      </c>
      <c r="E6" s="16">
        <v>839154</v>
      </c>
      <c r="F6" s="16">
        <v>1006984.8</v>
      </c>
      <c r="G6" s="16">
        <v>297384.40000000002</v>
      </c>
      <c r="H6" s="16">
        <v>329772.79999999999</v>
      </c>
      <c r="I6" s="16">
        <v>270884.8</v>
      </c>
      <c r="K6" s="2" t="s">
        <v>3</v>
      </c>
      <c r="L6" s="16">
        <v>168695.04000000001</v>
      </c>
      <c r="M6" s="68">
        <v>50743</v>
      </c>
      <c r="N6" s="68">
        <v>68870.97</v>
      </c>
      <c r="O6" s="16">
        <v>297384.40000000002</v>
      </c>
      <c r="P6" s="16">
        <v>10085.6</v>
      </c>
      <c r="Q6" s="16">
        <v>715520</v>
      </c>
      <c r="R6" s="16">
        <v>0</v>
      </c>
      <c r="S6" s="16">
        <v>30941.399999999998</v>
      </c>
      <c r="T6" s="16">
        <v>64800</v>
      </c>
      <c r="U6" s="16">
        <v>56548.799999999996</v>
      </c>
      <c r="V6" s="16">
        <v>0</v>
      </c>
      <c r="W6" s="16">
        <v>40574.400000000001</v>
      </c>
    </row>
    <row r="7" spans="1:23">
      <c r="A7" s="12">
        <v>5</v>
      </c>
      <c r="B7" s="66" t="s">
        <v>134</v>
      </c>
      <c r="C7" s="66" t="s">
        <v>232</v>
      </c>
      <c r="D7" s="16">
        <v>109500.8</v>
      </c>
      <c r="E7" s="16">
        <v>89329.599999999991</v>
      </c>
      <c r="F7" s="16">
        <v>141198.39999999999</v>
      </c>
      <c r="G7" s="16">
        <v>10085.6</v>
      </c>
      <c r="H7" s="16">
        <v>17289.599999999999</v>
      </c>
      <c r="I7" s="16">
        <v>11526.4</v>
      </c>
      <c r="K7" s="2" t="s">
        <v>4</v>
      </c>
      <c r="L7" s="16">
        <v>0</v>
      </c>
      <c r="M7" s="68">
        <v>0</v>
      </c>
      <c r="N7" s="68">
        <v>80420.759999999995</v>
      </c>
      <c r="O7" s="16">
        <v>329772.79999999999</v>
      </c>
      <c r="P7" s="16">
        <v>17289.599999999999</v>
      </c>
      <c r="Q7" s="16">
        <v>624000</v>
      </c>
      <c r="R7" s="16">
        <v>0</v>
      </c>
      <c r="S7" s="16">
        <v>26521.199999999997</v>
      </c>
      <c r="T7" s="16">
        <v>69525</v>
      </c>
      <c r="U7" s="16">
        <v>130376.4</v>
      </c>
      <c r="V7" s="16">
        <v>1499190</v>
      </c>
      <c r="W7" s="16">
        <v>9244.8000000000011</v>
      </c>
    </row>
    <row r="8" spans="1:23">
      <c r="A8" s="12">
        <v>6</v>
      </c>
      <c r="B8" s="66" t="s">
        <v>126</v>
      </c>
      <c r="C8" s="66" t="s">
        <v>233</v>
      </c>
      <c r="D8" s="16">
        <v>665600</v>
      </c>
      <c r="E8" s="16">
        <v>599040</v>
      </c>
      <c r="F8" s="16">
        <v>777920</v>
      </c>
      <c r="G8" s="16">
        <v>715520</v>
      </c>
      <c r="H8" s="16">
        <v>624000</v>
      </c>
      <c r="I8" s="16">
        <v>594880</v>
      </c>
      <c r="K8" s="2" t="s">
        <v>5</v>
      </c>
      <c r="L8" s="16">
        <v>93803.520000000004</v>
      </c>
      <c r="M8" s="68">
        <v>38881</v>
      </c>
      <c r="N8" s="68">
        <v>68443.199999999997</v>
      </c>
      <c r="O8" s="16">
        <v>270884.8</v>
      </c>
      <c r="P8" s="16">
        <v>11526.4</v>
      </c>
      <c r="Q8" s="16">
        <v>594880</v>
      </c>
      <c r="R8" s="16">
        <v>0</v>
      </c>
      <c r="S8" s="16">
        <v>22101</v>
      </c>
      <c r="T8" s="16">
        <v>133650</v>
      </c>
      <c r="U8" s="16">
        <v>195564.6</v>
      </c>
      <c r="V8" s="16">
        <v>605605</v>
      </c>
      <c r="W8" s="16">
        <v>11812.800000000001</v>
      </c>
    </row>
    <row r="9" spans="1:23">
      <c r="A9" s="12">
        <v>7</v>
      </c>
      <c r="B9" s="66" t="s">
        <v>130</v>
      </c>
      <c r="C9" s="66" t="s">
        <v>234</v>
      </c>
      <c r="D9" s="16">
        <v>125257.04999999999</v>
      </c>
      <c r="E9" s="16">
        <v>153540.9</v>
      </c>
      <c r="F9" s="16">
        <v>179131.05</v>
      </c>
      <c r="G9" s="16">
        <v>0</v>
      </c>
      <c r="H9" s="16">
        <v>0</v>
      </c>
      <c r="I9" s="16">
        <v>0</v>
      </c>
    </row>
    <row r="10" spans="1:23">
      <c r="A10" s="12">
        <v>8</v>
      </c>
      <c r="B10" s="66" t="s">
        <v>139</v>
      </c>
      <c r="C10" s="66" t="s">
        <v>235</v>
      </c>
      <c r="D10" s="16">
        <v>53042.399999999994</v>
      </c>
      <c r="E10" s="16">
        <v>57462.6</v>
      </c>
      <c r="F10" s="16">
        <v>88404</v>
      </c>
      <c r="G10" s="16">
        <v>30941.399999999998</v>
      </c>
      <c r="H10" s="16">
        <v>26521.199999999997</v>
      </c>
      <c r="I10" s="16">
        <v>22101</v>
      </c>
    </row>
    <row r="11" spans="1:23">
      <c r="A11" s="12">
        <v>9</v>
      </c>
      <c r="B11" s="66" t="s">
        <v>145</v>
      </c>
      <c r="C11" s="66" t="s">
        <v>236</v>
      </c>
      <c r="D11" s="16">
        <v>0</v>
      </c>
      <c r="E11" s="16">
        <v>0</v>
      </c>
      <c r="F11" s="16">
        <v>0</v>
      </c>
      <c r="G11" s="16">
        <v>64800</v>
      </c>
      <c r="H11" s="16">
        <v>69525</v>
      </c>
      <c r="I11" s="16">
        <v>133650</v>
      </c>
    </row>
    <row r="12" spans="1:23">
      <c r="A12" s="12">
        <v>10</v>
      </c>
      <c r="B12" s="67" t="s">
        <v>129</v>
      </c>
      <c r="C12" s="67" t="s">
        <v>237</v>
      </c>
      <c r="D12" s="16">
        <v>6283.2</v>
      </c>
      <c r="E12" s="16">
        <v>9424.7999999999993</v>
      </c>
      <c r="F12" s="16">
        <v>46338.6</v>
      </c>
      <c r="G12" s="16">
        <v>56548.799999999996</v>
      </c>
      <c r="H12" s="16">
        <v>130376.4</v>
      </c>
      <c r="I12" s="16">
        <v>195564.6</v>
      </c>
    </row>
    <row r="13" spans="1:23">
      <c r="A13" s="12">
        <v>11</v>
      </c>
      <c r="B13" s="66" t="s">
        <v>127</v>
      </c>
      <c r="C13" s="66" t="s">
        <v>238</v>
      </c>
      <c r="D13" s="16">
        <v>0</v>
      </c>
      <c r="E13" s="16">
        <v>0</v>
      </c>
      <c r="F13" s="16">
        <v>16940</v>
      </c>
      <c r="G13" s="16">
        <v>0</v>
      </c>
      <c r="H13" s="16">
        <v>1499190</v>
      </c>
      <c r="I13" s="16">
        <v>605605</v>
      </c>
    </row>
    <row r="14" spans="1:23">
      <c r="A14" s="12">
        <v>12</v>
      </c>
      <c r="B14" s="66" t="s">
        <v>147</v>
      </c>
      <c r="C14" s="66" t="s">
        <v>239</v>
      </c>
      <c r="D14" s="16">
        <v>40060.800000000003</v>
      </c>
      <c r="E14" s="16">
        <v>36979.200000000004</v>
      </c>
      <c r="F14" s="16">
        <v>42628.800000000003</v>
      </c>
      <c r="G14" s="16">
        <v>40574.400000000001</v>
      </c>
      <c r="H14" s="16">
        <v>9244.8000000000011</v>
      </c>
      <c r="I14" s="16">
        <v>11812.800000000001</v>
      </c>
    </row>
    <row r="15" spans="1:23">
      <c r="B15" s="69"/>
      <c r="C15" s="69"/>
      <c r="D15" s="22"/>
      <c r="E15" s="22"/>
      <c r="F15" s="22"/>
      <c r="G15" s="22"/>
      <c r="H15" s="22"/>
      <c r="I15" s="22"/>
    </row>
    <row r="16" spans="1:23">
      <c r="B16" s="69"/>
      <c r="C16" s="69"/>
      <c r="D16" s="22"/>
      <c r="E16" s="22"/>
      <c r="F16" s="22"/>
      <c r="G16" s="22"/>
      <c r="H16" s="22"/>
      <c r="I16" s="22"/>
    </row>
    <row r="17" spans="2:13">
      <c r="B17" s="70"/>
      <c r="C17" s="70"/>
      <c r="D17" s="22"/>
      <c r="E17" s="22"/>
      <c r="F17" s="22"/>
      <c r="G17" s="22"/>
      <c r="H17" s="22"/>
      <c r="I17" s="22"/>
    </row>
    <row r="18" spans="2:13" ht="17.25">
      <c r="B18" s="70"/>
      <c r="C18" s="70"/>
      <c r="D18" s="71"/>
      <c r="E18" t="s">
        <v>240</v>
      </c>
      <c r="F18">
        <v>1</v>
      </c>
      <c r="G18">
        <v>2</v>
      </c>
      <c r="H18">
        <v>3</v>
      </c>
      <c r="J18">
        <v>4</v>
      </c>
      <c r="K18">
        <v>5</v>
      </c>
      <c r="L18">
        <v>6</v>
      </c>
    </row>
    <row r="19" spans="2:13">
      <c r="D19" s="5"/>
      <c r="E19" t="s">
        <v>106</v>
      </c>
      <c r="F19">
        <v>22</v>
      </c>
      <c r="G19">
        <v>21</v>
      </c>
      <c r="H19">
        <v>22</v>
      </c>
      <c r="J19">
        <v>21</v>
      </c>
      <c r="K19">
        <v>22</v>
      </c>
      <c r="L19">
        <v>22</v>
      </c>
      <c r="M19">
        <f>(F19+G19+H19+J19+K19+L19)/6</f>
        <v>21.666666666666668</v>
      </c>
    </row>
    <row r="20" spans="2:13">
      <c r="E20" t="s">
        <v>107</v>
      </c>
      <c r="F20">
        <v>12</v>
      </c>
      <c r="G20">
        <v>11</v>
      </c>
      <c r="H20">
        <v>12</v>
      </c>
      <c r="J20">
        <v>12</v>
      </c>
      <c r="K20">
        <v>12</v>
      </c>
      <c r="L20">
        <v>11</v>
      </c>
      <c r="M20">
        <f t="shared" ref="M20:M30" si="0">(F20+G20+H20+J20+K20+L20)/6</f>
        <v>11.666666666666666</v>
      </c>
    </row>
    <row r="21" spans="2:13">
      <c r="E21" t="s">
        <v>247</v>
      </c>
      <c r="F21">
        <v>14</v>
      </c>
      <c r="G21">
        <v>14</v>
      </c>
      <c r="H21">
        <v>14</v>
      </c>
      <c r="J21">
        <v>14</v>
      </c>
      <c r="K21">
        <v>14</v>
      </c>
      <c r="L21">
        <v>14</v>
      </c>
      <c r="M21">
        <f t="shared" si="0"/>
        <v>14</v>
      </c>
    </row>
    <row r="22" spans="2:13">
      <c r="E22" t="s">
        <v>109</v>
      </c>
      <c r="F22">
        <v>8</v>
      </c>
      <c r="G22">
        <v>8</v>
      </c>
      <c r="H22">
        <v>8</v>
      </c>
      <c r="J22">
        <v>7</v>
      </c>
      <c r="K22">
        <v>8</v>
      </c>
      <c r="L22">
        <v>8</v>
      </c>
      <c r="M22">
        <f t="shared" si="0"/>
        <v>7.833333333333333</v>
      </c>
    </row>
    <row r="23" spans="2:13">
      <c r="E23" t="s">
        <v>110</v>
      </c>
      <c r="F23">
        <v>2</v>
      </c>
      <c r="G23">
        <v>3</v>
      </c>
      <c r="H23">
        <v>3</v>
      </c>
      <c r="J23">
        <v>2</v>
      </c>
      <c r="K23">
        <v>2</v>
      </c>
      <c r="L23">
        <v>3</v>
      </c>
      <c r="M23">
        <f t="shared" si="0"/>
        <v>2.5</v>
      </c>
    </row>
    <row r="24" spans="2:13">
      <c r="E24" t="s">
        <v>111</v>
      </c>
      <c r="F24">
        <v>2</v>
      </c>
      <c r="G24">
        <v>2</v>
      </c>
      <c r="H24">
        <v>3</v>
      </c>
      <c r="J24">
        <v>3</v>
      </c>
      <c r="K24">
        <v>2</v>
      </c>
      <c r="L24">
        <v>3</v>
      </c>
      <c r="M24">
        <f t="shared" si="0"/>
        <v>2.5</v>
      </c>
    </row>
    <row r="25" spans="2:13">
      <c r="E25" t="s">
        <v>112</v>
      </c>
      <c r="F25">
        <v>12</v>
      </c>
      <c r="G25">
        <v>12</v>
      </c>
      <c r="H25">
        <v>12</v>
      </c>
      <c r="J25">
        <v>13</v>
      </c>
      <c r="K25">
        <v>12</v>
      </c>
      <c r="L25">
        <v>13</v>
      </c>
      <c r="M25">
        <f t="shared" si="0"/>
        <v>12.333333333333334</v>
      </c>
    </row>
    <row r="26" spans="2:13">
      <c r="E26" t="s">
        <v>113</v>
      </c>
      <c r="F26">
        <v>13</v>
      </c>
      <c r="G26">
        <v>13</v>
      </c>
      <c r="H26">
        <v>12</v>
      </c>
      <c r="J26">
        <v>14</v>
      </c>
      <c r="K26">
        <v>14</v>
      </c>
      <c r="L26">
        <v>14</v>
      </c>
      <c r="M26">
        <f t="shared" si="0"/>
        <v>13.333333333333334</v>
      </c>
    </row>
    <row r="27" spans="2:13">
      <c r="E27" t="s">
        <v>114</v>
      </c>
      <c r="F27">
        <v>22</v>
      </c>
      <c r="G27">
        <v>20</v>
      </c>
      <c r="H27">
        <v>21</v>
      </c>
      <c r="J27">
        <v>20</v>
      </c>
      <c r="K27">
        <v>21</v>
      </c>
      <c r="L27">
        <v>23</v>
      </c>
      <c r="M27">
        <f t="shared" si="0"/>
        <v>21.166666666666668</v>
      </c>
    </row>
    <row r="28" spans="2:13">
      <c r="E28" t="s">
        <v>115</v>
      </c>
      <c r="F28">
        <v>22</v>
      </c>
      <c r="G28">
        <v>22</v>
      </c>
      <c r="H28">
        <v>22</v>
      </c>
      <c r="J28">
        <v>22</v>
      </c>
      <c r="K28">
        <v>22</v>
      </c>
      <c r="L28">
        <v>24</v>
      </c>
      <c r="M28">
        <f t="shared" si="0"/>
        <v>22.333333333333332</v>
      </c>
    </row>
    <row r="29" spans="2:13">
      <c r="E29" t="s">
        <v>116</v>
      </c>
      <c r="F29">
        <v>26</v>
      </c>
      <c r="G29">
        <v>26</v>
      </c>
      <c r="H29">
        <v>27</v>
      </c>
      <c r="J29">
        <v>26</v>
      </c>
      <c r="K29">
        <v>27</v>
      </c>
      <c r="L29">
        <v>28</v>
      </c>
      <c r="M29">
        <f t="shared" si="0"/>
        <v>26.666666666666668</v>
      </c>
    </row>
    <row r="30" spans="2:13">
      <c r="E30" t="s">
        <v>117</v>
      </c>
      <c r="F30">
        <v>24</v>
      </c>
      <c r="G30">
        <v>24</v>
      </c>
      <c r="H30">
        <v>25</v>
      </c>
      <c r="J30">
        <v>24</v>
      </c>
      <c r="K30">
        <v>23</v>
      </c>
      <c r="L30">
        <v>25</v>
      </c>
      <c r="M30">
        <f t="shared" si="0"/>
        <v>24.166666666666668</v>
      </c>
    </row>
    <row r="31" spans="2:13">
      <c r="E31" s="58" t="s">
        <v>224</v>
      </c>
      <c r="F31" s="22">
        <f>(F19+F20+F21+F22+F23+F24+F25+F26+F27+F28+F29+F30)/12</f>
        <v>14.916666666666666</v>
      </c>
      <c r="G31" s="22">
        <f t="shared" ref="G31:L31" si="1">(G19+G20+G21+G22+G23+G24+G25+G26+G27+G28+G29+G30)/12</f>
        <v>14.666666666666666</v>
      </c>
      <c r="H31" s="22">
        <f t="shared" si="1"/>
        <v>15.083333333333334</v>
      </c>
      <c r="I31" s="22"/>
      <c r="J31" s="22">
        <f t="shared" si="1"/>
        <v>14.833333333333334</v>
      </c>
      <c r="K31" s="22">
        <f t="shared" si="1"/>
        <v>14.916666666666666</v>
      </c>
      <c r="L31" s="22">
        <f t="shared" si="1"/>
        <v>15.666666666666666</v>
      </c>
    </row>
    <row r="32" spans="2:13" ht="18.75">
      <c r="E32" t="s">
        <v>241</v>
      </c>
      <c r="F32">
        <v>1</v>
      </c>
      <c r="G32">
        <v>2</v>
      </c>
      <c r="H32">
        <v>3</v>
      </c>
      <c r="J32">
        <v>4</v>
      </c>
      <c r="K32">
        <v>5</v>
      </c>
      <c r="L32">
        <v>6</v>
      </c>
    </row>
    <row r="33" spans="5:13">
      <c r="E33" t="s">
        <v>106</v>
      </c>
      <c r="F33">
        <v>6.85</v>
      </c>
      <c r="G33">
        <v>7.04</v>
      </c>
      <c r="H33">
        <v>7.12</v>
      </c>
      <c r="J33">
        <v>6.85</v>
      </c>
      <c r="K33">
        <v>6.75</v>
      </c>
      <c r="L33">
        <v>6.44</v>
      </c>
      <c r="M33">
        <f>(F33+G33+H33+J33+K33+L33)/6</f>
        <v>6.8416666666666659</v>
      </c>
    </row>
    <row r="34" spans="5:13">
      <c r="E34" t="s">
        <v>107</v>
      </c>
      <c r="F34">
        <v>4.37</v>
      </c>
      <c r="G34">
        <v>4.18</v>
      </c>
      <c r="H34">
        <v>4.25</v>
      </c>
      <c r="J34">
        <v>3.65</v>
      </c>
      <c r="K34">
        <v>4.05</v>
      </c>
      <c r="L34">
        <v>4.05</v>
      </c>
      <c r="M34">
        <f t="shared" ref="M34:M44" si="2">(F34+G34+H34+J34+K34+L34)/6</f>
        <v>4.0916666666666668</v>
      </c>
    </row>
    <row r="35" spans="5:13">
      <c r="E35" t="s">
        <v>247</v>
      </c>
      <c r="F35">
        <v>3.99</v>
      </c>
      <c r="G35">
        <v>3.99</v>
      </c>
      <c r="H35">
        <v>4.3499999999999996</v>
      </c>
      <c r="J35">
        <v>3.55</v>
      </c>
      <c r="K35" s="3">
        <v>3.22</v>
      </c>
      <c r="L35">
        <v>3.51</v>
      </c>
      <c r="M35">
        <f t="shared" si="2"/>
        <v>3.7683333333333331</v>
      </c>
    </row>
    <row r="36" spans="5:13">
      <c r="E36" t="s">
        <v>109</v>
      </c>
      <c r="F36">
        <v>5.14</v>
      </c>
      <c r="G36">
        <v>4.18</v>
      </c>
      <c r="H36">
        <v>4.66</v>
      </c>
      <c r="J36">
        <v>4.45</v>
      </c>
      <c r="K36">
        <v>4.75</v>
      </c>
      <c r="L36">
        <v>3.75</v>
      </c>
      <c r="M36">
        <f t="shared" si="2"/>
        <v>4.4883333333333333</v>
      </c>
    </row>
    <row r="37" spans="5:13">
      <c r="E37" t="s">
        <v>110</v>
      </c>
      <c r="F37">
        <v>7.23</v>
      </c>
      <c r="G37">
        <v>7.35</v>
      </c>
      <c r="H37">
        <v>7.85</v>
      </c>
      <c r="J37">
        <v>6.25</v>
      </c>
      <c r="K37">
        <v>6.42</v>
      </c>
      <c r="L37">
        <v>6.37</v>
      </c>
      <c r="M37">
        <f t="shared" si="2"/>
        <v>6.9116666666666662</v>
      </c>
    </row>
    <row r="38" spans="5:13">
      <c r="E38" t="s">
        <v>111</v>
      </c>
      <c r="F38">
        <v>7.05</v>
      </c>
      <c r="G38">
        <v>6.22</v>
      </c>
      <c r="H38">
        <v>6.75</v>
      </c>
      <c r="J38">
        <v>6.75</v>
      </c>
      <c r="K38">
        <v>6.74</v>
      </c>
      <c r="L38">
        <v>6.94</v>
      </c>
      <c r="M38">
        <f t="shared" si="2"/>
        <v>6.7416666666666663</v>
      </c>
    </row>
    <row r="39" spans="5:13">
      <c r="E39" t="s">
        <v>112</v>
      </c>
      <c r="F39">
        <v>2.85</v>
      </c>
      <c r="G39">
        <v>3.04</v>
      </c>
      <c r="H39">
        <v>2.95</v>
      </c>
      <c r="J39">
        <v>2.82</v>
      </c>
      <c r="K39">
        <v>3.12</v>
      </c>
      <c r="L39">
        <v>2.87</v>
      </c>
      <c r="M39">
        <f t="shared" si="2"/>
        <v>2.9416666666666669</v>
      </c>
    </row>
    <row r="40" spans="5:13">
      <c r="E40" t="s">
        <v>113</v>
      </c>
      <c r="F40" s="49">
        <v>2.66</v>
      </c>
      <c r="G40">
        <v>2.85</v>
      </c>
      <c r="H40">
        <v>3.35</v>
      </c>
      <c r="J40">
        <v>2.88</v>
      </c>
      <c r="K40">
        <v>2.88</v>
      </c>
      <c r="L40">
        <v>3.12</v>
      </c>
      <c r="M40">
        <f t="shared" si="2"/>
        <v>2.9566666666666666</v>
      </c>
    </row>
    <row r="41" spans="5:13">
      <c r="E41" t="s">
        <v>114</v>
      </c>
      <c r="F41">
        <v>7.99</v>
      </c>
      <c r="G41">
        <v>7.61</v>
      </c>
      <c r="H41">
        <v>8.15</v>
      </c>
      <c r="J41">
        <v>7.42</v>
      </c>
      <c r="K41">
        <v>7.31</v>
      </c>
      <c r="L41">
        <v>7.47</v>
      </c>
      <c r="M41">
        <f t="shared" si="2"/>
        <v>7.6583333333333341</v>
      </c>
    </row>
    <row r="42" spans="5:13">
      <c r="E42" t="s">
        <v>115</v>
      </c>
      <c r="F42">
        <v>7.52</v>
      </c>
      <c r="G42">
        <v>7.75</v>
      </c>
      <c r="H42">
        <v>8.24</v>
      </c>
      <c r="J42">
        <v>6.35</v>
      </c>
      <c r="K42">
        <v>7.28</v>
      </c>
      <c r="L42">
        <v>7.65</v>
      </c>
      <c r="M42">
        <f t="shared" si="2"/>
        <v>7.4649999999999999</v>
      </c>
    </row>
    <row r="43" spans="5:13">
      <c r="E43" t="s">
        <v>116</v>
      </c>
      <c r="F43">
        <v>6.75</v>
      </c>
      <c r="G43">
        <v>6.28</v>
      </c>
      <c r="H43">
        <v>6.45</v>
      </c>
      <c r="J43">
        <v>5.52</v>
      </c>
      <c r="K43">
        <v>6.18</v>
      </c>
      <c r="L43">
        <v>5.42</v>
      </c>
      <c r="M43">
        <f t="shared" si="2"/>
        <v>6.1000000000000005</v>
      </c>
    </row>
    <row r="44" spans="5:13">
      <c r="E44" t="s">
        <v>117</v>
      </c>
      <c r="F44">
        <v>7.61</v>
      </c>
      <c r="G44" s="49">
        <v>8.75</v>
      </c>
      <c r="H44">
        <v>7.95</v>
      </c>
      <c r="J44">
        <v>6.35</v>
      </c>
      <c r="K44">
        <v>7.32</v>
      </c>
      <c r="L44">
        <v>6.02</v>
      </c>
      <c r="M44">
        <f t="shared" si="2"/>
        <v>7.333333333333333</v>
      </c>
    </row>
    <row r="45" spans="5:13">
      <c r="E45" s="58" t="s">
        <v>224</v>
      </c>
      <c r="F45" s="72">
        <f>(F33+F34+F35+F36+F37+F38+F39+F40+F41+F42+F43+F44)/12</f>
        <v>5.8341666666666674</v>
      </c>
      <c r="G45" s="72">
        <f t="shared" ref="G45:H45" si="3">(G33+G34+G35+G36+G37+G38+G39+G40+G41+G42+G43+G44)/12</f>
        <v>5.7700000000000005</v>
      </c>
      <c r="H45" s="72">
        <f t="shared" si="3"/>
        <v>6.0058333333333342</v>
      </c>
      <c r="I45" s="72"/>
      <c r="J45" s="72">
        <f t="shared" ref="J45:L45" si="4">(J33+J34+J35+J36+J37+J38+J39+J40+J41+J42+J43+J44)/12</f>
        <v>5.2366666666666672</v>
      </c>
      <c r="K45" s="72">
        <f t="shared" si="4"/>
        <v>5.5016666666666678</v>
      </c>
      <c r="L45" s="72">
        <f t="shared" si="4"/>
        <v>5.3008333333333333</v>
      </c>
    </row>
    <row r="46" spans="5:13">
      <c r="E46" t="s">
        <v>242</v>
      </c>
      <c r="F46">
        <v>1</v>
      </c>
      <c r="G46">
        <v>2</v>
      </c>
      <c r="H46">
        <v>3</v>
      </c>
      <c r="J46">
        <v>4</v>
      </c>
      <c r="K46">
        <v>5</v>
      </c>
      <c r="L46">
        <v>6</v>
      </c>
    </row>
    <row r="47" spans="5:13">
      <c r="E47" t="s">
        <v>106</v>
      </c>
      <c r="F47">
        <v>8.2200000000000006</v>
      </c>
      <c r="G47">
        <v>8.0500000000000007</v>
      </c>
      <c r="H47">
        <v>8.1199999999999992</v>
      </c>
      <c r="J47">
        <v>7.92</v>
      </c>
      <c r="K47">
        <v>7.84</v>
      </c>
      <c r="L47">
        <v>7.85</v>
      </c>
      <c r="M47">
        <f>(F47+G47+H47+J47+K47+L47)/6</f>
        <v>8.0000000000000018</v>
      </c>
    </row>
    <row r="48" spans="5:13">
      <c r="E48" t="s">
        <v>107</v>
      </c>
      <c r="F48" s="49">
        <v>9.98</v>
      </c>
      <c r="G48">
        <v>9.25</v>
      </c>
      <c r="H48">
        <v>9.32</v>
      </c>
      <c r="J48">
        <v>9.1199999999999992</v>
      </c>
      <c r="K48">
        <v>9.1199999999999992</v>
      </c>
      <c r="L48">
        <v>8.56</v>
      </c>
      <c r="M48">
        <f t="shared" ref="M48:M58" si="5">(F48+G48+H48+J48+K48+L48)/6</f>
        <v>9.2249999999999996</v>
      </c>
    </row>
    <row r="49" spans="5:13">
      <c r="E49" t="s">
        <v>247</v>
      </c>
      <c r="F49">
        <v>9.06</v>
      </c>
      <c r="G49">
        <v>9.11</v>
      </c>
      <c r="H49">
        <v>9.08</v>
      </c>
      <c r="J49">
        <v>8.59</v>
      </c>
      <c r="K49">
        <v>8.7200000000000006</v>
      </c>
      <c r="L49">
        <v>8.41</v>
      </c>
      <c r="M49">
        <f t="shared" si="5"/>
        <v>8.8283333333333331</v>
      </c>
    </row>
    <row r="50" spans="5:13">
      <c r="E50" t="s">
        <v>109</v>
      </c>
      <c r="F50">
        <v>9.51</v>
      </c>
      <c r="G50">
        <v>9.1999999999999993</v>
      </c>
      <c r="H50">
        <v>9.15</v>
      </c>
      <c r="J50">
        <v>8.7100000000000009</v>
      </c>
      <c r="K50">
        <v>8.75</v>
      </c>
      <c r="L50">
        <v>8.77</v>
      </c>
      <c r="M50">
        <f t="shared" si="5"/>
        <v>9.0150000000000006</v>
      </c>
    </row>
    <row r="51" spans="5:13">
      <c r="E51" t="s">
        <v>110</v>
      </c>
      <c r="F51">
        <v>9.65</v>
      </c>
      <c r="G51">
        <v>8.94</v>
      </c>
      <c r="H51">
        <v>9.24</v>
      </c>
      <c r="J51">
        <v>8.8800000000000008</v>
      </c>
      <c r="K51">
        <v>8.7799999999999994</v>
      </c>
      <c r="L51">
        <v>8.7100000000000009</v>
      </c>
      <c r="M51">
        <f t="shared" si="5"/>
        <v>9.0333333333333332</v>
      </c>
    </row>
    <row r="52" spans="5:13">
      <c r="E52" t="s">
        <v>111</v>
      </c>
      <c r="F52">
        <v>9.5500000000000007</v>
      </c>
      <c r="G52">
        <v>8.82</v>
      </c>
      <c r="H52">
        <v>8.7799999999999994</v>
      </c>
      <c r="J52">
        <v>8.92</v>
      </c>
      <c r="K52">
        <v>8.7100000000000009</v>
      </c>
      <c r="L52">
        <v>8.74</v>
      </c>
      <c r="M52">
        <f t="shared" si="5"/>
        <v>8.92</v>
      </c>
    </row>
    <row r="53" spans="5:13">
      <c r="E53" t="s">
        <v>112</v>
      </c>
      <c r="F53">
        <v>8.85</v>
      </c>
      <c r="G53">
        <v>8.6999999999999993</v>
      </c>
      <c r="H53">
        <v>8.68</v>
      </c>
      <c r="J53">
        <v>8.42</v>
      </c>
      <c r="K53">
        <v>8.74</v>
      </c>
      <c r="L53">
        <v>8.67</v>
      </c>
      <c r="M53">
        <f t="shared" si="5"/>
        <v>8.6766666666666676</v>
      </c>
    </row>
    <row r="54" spans="5:13">
      <c r="E54" t="s">
        <v>113</v>
      </c>
      <c r="F54">
        <v>8.7100000000000009</v>
      </c>
      <c r="G54">
        <v>8.64</v>
      </c>
      <c r="H54">
        <v>8.66</v>
      </c>
      <c r="J54">
        <v>8.65</v>
      </c>
      <c r="K54">
        <v>8.76</v>
      </c>
      <c r="L54">
        <v>8.42</v>
      </c>
      <c r="M54">
        <f t="shared" si="5"/>
        <v>8.64</v>
      </c>
    </row>
    <row r="55" spans="5:13">
      <c r="E55" t="s">
        <v>114</v>
      </c>
      <c r="F55">
        <v>8.67</v>
      </c>
      <c r="G55">
        <v>8.34</v>
      </c>
      <c r="H55">
        <v>8.5399999999999991</v>
      </c>
      <c r="J55">
        <v>8.25</v>
      </c>
      <c r="K55">
        <v>8.5</v>
      </c>
      <c r="L55">
        <v>7.96</v>
      </c>
      <c r="M55">
        <f t="shared" si="5"/>
        <v>8.3766666666666669</v>
      </c>
    </row>
    <row r="56" spans="5:13">
      <c r="E56" t="s">
        <v>115</v>
      </c>
      <c r="F56">
        <v>8.16</v>
      </c>
      <c r="G56" s="49">
        <v>7.65</v>
      </c>
      <c r="H56">
        <v>7.85</v>
      </c>
      <c r="J56">
        <v>7.75</v>
      </c>
      <c r="K56">
        <v>8.18</v>
      </c>
      <c r="L56">
        <v>7.84</v>
      </c>
      <c r="M56">
        <f t="shared" si="5"/>
        <v>7.9050000000000011</v>
      </c>
    </row>
    <row r="57" spans="5:13">
      <c r="E57" t="s">
        <v>116</v>
      </c>
      <c r="F57">
        <v>8.3800000000000008</v>
      </c>
      <c r="G57">
        <v>7.88</v>
      </c>
      <c r="H57">
        <v>8.25</v>
      </c>
      <c r="J57">
        <v>7.85</v>
      </c>
      <c r="K57">
        <v>7.85</v>
      </c>
      <c r="L57">
        <v>7.82</v>
      </c>
      <c r="M57">
        <f t="shared" si="5"/>
        <v>8.0050000000000008</v>
      </c>
    </row>
    <row r="58" spans="5:13">
      <c r="E58" t="s">
        <v>117</v>
      </c>
      <c r="F58">
        <v>8.42</v>
      </c>
      <c r="G58">
        <v>8.0399999999999991</v>
      </c>
      <c r="H58">
        <v>8.15</v>
      </c>
      <c r="J58">
        <v>7.78</v>
      </c>
      <c r="K58">
        <v>7.75</v>
      </c>
      <c r="L58">
        <v>7.76</v>
      </c>
      <c r="M58">
        <f t="shared" si="5"/>
        <v>7.9833333333333334</v>
      </c>
    </row>
    <row r="59" spans="5:13">
      <c r="E59" s="58" t="s">
        <v>224</v>
      </c>
      <c r="F59" s="72">
        <f>(F47+F48+F49+F50+F51+F52+F53+F54+F55+F56+F57+F58)/12</f>
        <v>8.93</v>
      </c>
      <c r="G59" s="72">
        <f t="shared" ref="G59:H59" si="6">(G47+G48+G49+G50+G51+G52+G53+G54+G55+G56+G57+G58)/12</f>
        <v>8.5516666666666676</v>
      </c>
      <c r="H59" s="72">
        <f t="shared" si="6"/>
        <v>8.6516666666666655</v>
      </c>
      <c r="I59" s="72"/>
      <c r="J59" s="72">
        <f t="shared" ref="J59:L59" si="7">(J47+J48+J49+J50+J51+J52+J53+J54+J55+J56+J57+J58)/12</f>
        <v>8.4033333333333342</v>
      </c>
      <c r="K59" s="72">
        <f t="shared" si="7"/>
        <v>8.4749999999999996</v>
      </c>
      <c r="L59" s="72">
        <f t="shared" si="7"/>
        <v>8.2925000000000004</v>
      </c>
    </row>
    <row r="62" spans="5:13" ht="17.25">
      <c r="E62" t="s">
        <v>243</v>
      </c>
      <c r="F62">
        <v>1</v>
      </c>
      <c r="G62">
        <v>2</v>
      </c>
      <c r="H62">
        <v>3</v>
      </c>
      <c r="J62">
        <v>4</v>
      </c>
      <c r="K62">
        <v>5</v>
      </c>
      <c r="L62">
        <v>6</v>
      </c>
    </row>
    <row r="63" spans="5:13">
      <c r="E63" t="s">
        <v>106</v>
      </c>
      <c r="F63">
        <v>528</v>
      </c>
      <c r="G63">
        <v>539</v>
      </c>
      <c r="H63">
        <v>533</v>
      </c>
      <c r="J63">
        <v>578</v>
      </c>
      <c r="K63">
        <v>574</v>
      </c>
      <c r="L63">
        <v>588</v>
      </c>
      <c r="M63">
        <f>(F63+G63+H63+J63+K63+L63)/6</f>
        <v>556.66666666666663</v>
      </c>
    </row>
    <row r="64" spans="5:13">
      <c r="E64" t="s">
        <v>107</v>
      </c>
      <c r="F64">
        <v>415</v>
      </c>
      <c r="G64" s="73">
        <v>408</v>
      </c>
      <c r="H64">
        <v>412</v>
      </c>
      <c r="J64">
        <v>421</v>
      </c>
      <c r="K64">
        <v>424</v>
      </c>
      <c r="L64">
        <v>418</v>
      </c>
      <c r="M64">
        <f t="shared" ref="M64:M74" si="8">(F64+G64+H64+J64+K64+L64)/6</f>
        <v>416.33333333333331</v>
      </c>
    </row>
    <row r="65" spans="5:13">
      <c r="E65" t="s">
        <v>247</v>
      </c>
      <c r="F65">
        <v>606</v>
      </c>
      <c r="G65">
        <v>612</v>
      </c>
      <c r="H65">
        <v>614</v>
      </c>
      <c r="J65">
        <v>595</v>
      </c>
      <c r="K65">
        <v>605</v>
      </c>
      <c r="L65">
        <v>607</v>
      </c>
      <c r="M65">
        <f t="shared" si="8"/>
        <v>606.5</v>
      </c>
    </row>
    <row r="66" spans="5:13">
      <c r="E66" t="s">
        <v>109</v>
      </c>
      <c r="F66">
        <v>520</v>
      </c>
      <c r="G66">
        <v>528</v>
      </c>
      <c r="H66">
        <v>532</v>
      </c>
      <c r="J66">
        <v>543</v>
      </c>
      <c r="K66">
        <v>547</v>
      </c>
      <c r="L66">
        <v>515</v>
      </c>
      <c r="M66">
        <f t="shared" si="8"/>
        <v>530.83333333333337</v>
      </c>
    </row>
    <row r="67" spans="5:13">
      <c r="E67" t="s">
        <v>110</v>
      </c>
      <c r="F67">
        <v>455</v>
      </c>
      <c r="G67">
        <v>455</v>
      </c>
      <c r="H67">
        <v>465</v>
      </c>
      <c r="J67">
        <v>446</v>
      </c>
      <c r="K67">
        <v>447</v>
      </c>
      <c r="L67">
        <v>439</v>
      </c>
      <c r="M67">
        <f t="shared" si="8"/>
        <v>451.16666666666669</v>
      </c>
    </row>
    <row r="68" spans="5:13">
      <c r="E68" t="s">
        <v>111</v>
      </c>
      <c r="F68">
        <v>450</v>
      </c>
      <c r="G68">
        <v>445</v>
      </c>
      <c r="H68">
        <v>458</v>
      </c>
      <c r="J68">
        <v>435</v>
      </c>
      <c r="K68">
        <v>437</v>
      </c>
      <c r="L68">
        <v>431</v>
      </c>
      <c r="M68">
        <f t="shared" si="8"/>
        <v>442.66666666666669</v>
      </c>
    </row>
    <row r="69" spans="5:13">
      <c r="E69" t="s">
        <v>112</v>
      </c>
      <c r="F69">
        <v>613</v>
      </c>
      <c r="G69">
        <v>592</v>
      </c>
      <c r="H69">
        <v>608</v>
      </c>
      <c r="J69">
        <v>607</v>
      </c>
      <c r="K69">
        <v>614</v>
      </c>
      <c r="L69">
        <v>608</v>
      </c>
      <c r="M69">
        <f t="shared" si="8"/>
        <v>607</v>
      </c>
    </row>
    <row r="70" spans="5:13">
      <c r="E70" t="s">
        <v>113</v>
      </c>
      <c r="F70">
        <v>591</v>
      </c>
      <c r="G70">
        <v>578</v>
      </c>
      <c r="H70">
        <v>587</v>
      </c>
      <c r="J70">
        <v>586</v>
      </c>
      <c r="K70">
        <v>595</v>
      </c>
      <c r="L70">
        <v>594</v>
      </c>
      <c r="M70">
        <f t="shared" si="8"/>
        <v>588.5</v>
      </c>
    </row>
    <row r="71" spans="5:13">
      <c r="E71" t="s">
        <v>114</v>
      </c>
      <c r="F71">
        <v>785</v>
      </c>
      <c r="G71">
        <v>765</v>
      </c>
      <c r="H71">
        <v>772</v>
      </c>
      <c r="J71">
        <v>788</v>
      </c>
      <c r="K71">
        <v>792</v>
      </c>
      <c r="L71" s="73">
        <v>812</v>
      </c>
      <c r="M71">
        <f t="shared" si="8"/>
        <v>785.66666666666663</v>
      </c>
    </row>
    <row r="72" spans="5:13">
      <c r="E72" t="s">
        <v>115</v>
      </c>
      <c r="F72">
        <v>584</v>
      </c>
      <c r="G72">
        <v>549</v>
      </c>
      <c r="H72">
        <v>566</v>
      </c>
      <c r="J72">
        <v>568</v>
      </c>
      <c r="K72">
        <v>572</v>
      </c>
      <c r="L72">
        <v>573</v>
      </c>
      <c r="M72">
        <f t="shared" si="8"/>
        <v>568.66666666666663</v>
      </c>
    </row>
    <row r="73" spans="5:13">
      <c r="E73" t="s">
        <v>116</v>
      </c>
      <c r="F73">
        <v>571</v>
      </c>
      <c r="G73">
        <v>641</v>
      </c>
      <c r="H73">
        <v>625</v>
      </c>
      <c r="J73">
        <v>679</v>
      </c>
      <c r="K73">
        <v>691</v>
      </c>
      <c r="L73">
        <v>706</v>
      </c>
      <c r="M73">
        <f t="shared" si="8"/>
        <v>652.16666666666663</v>
      </c>
    </row>
    <row r="74" spans="5:13">
      <c r="E74" t="s">
        <v>117</v>
      </c>
      <c r="F74">
        <v>484</v>
      </c>
      <c r="G74">
        <v>548</v>
      </c>
      <c r="H74">
        <v>524</v>
      </c>
      <c r="J74">
        <v>577</v>
      </c>
      <c r="K74">
        <v>584</v>
      </c>
      <c r="L74">
        <v>597</v>
      </c>
      <c r="M74">
        <f t="shared" si="8"/>
        <v>552.33333333333337</v>
      </c>
    </row>
    <row r="75" spans="5:13">
      <c r="E75" s="58" t="s">
        <v>224</v>
      </c>
      <c r="F75" s="55">
        <f>(F63+F64+F65+F66+F67+F68+F69+F70+F71+F72+F73+F74)/12</f>
        <v>550.16666666666663</v>
      </c>
      <c r="G75" s="55">
        <f t="shared" ref="G75:H75" si="9">(G63+G64+G65+G66+G67+G68+G69+G70+G71+G72+G73+G74)/12</f>
        <v>555</v>
      </c>
      <c r="H75" s="55">
        <f t="shared" si="9"/>
        <v>558</v>
      </c>
      <c r="I75" s="55"/>
      <c r="J75" s="55">
        <f t="shared" ref="J75:L75" si="10">(J63+J64+J65+J66+J67+J68+J69+J70+J71+J72+J73+J74)/12</f>
        <v>568.58333333333337</v>
      </c>
      <c r="K75" s="55">
        <f t="shared" si="10"/>
        <v>573.5</v>
      </c>
      <c r="L75" s="55">
        <f t="shared" si="10"/>
        <v>574</v>
      </c>
    </row>
    <row r="80" spans="5:13" ht="18.75">
      <c r="E80" t="s">
        <v>244</v>
      </c>
      <c r="F80">
        <v>1</v>
      </c>
      <c r="G80">
        <v>2</v>
      </c>
      <c r="H80">
        <v>3</v>
      </c>
      <c r="J80">
        <v>4</v>
      </c>
      <c r="K80">
        <v>5</v>
      </c>
      <c r="L80">
        <v>6</v>
      </c>
    </row>
    <row r="81" spans="5:13">
      <c r="E81" t="s">
        <v>106</v>
      </c>
      <c r="F81">
        <v>0.67</v>
      </c>
      <c r="G81">
        <v>1.85</v>
      </c>
      <c r="H81">
        <v>0.95</v>
      </c>
      <c r="J81">
        <v>1.25</v>
      </c>
      <c r="K81">
        <v>0.82</v>
      </c>
      <c r="L81">
        <v>0.94</v>
      </c>
      <c r="M81">
        <f>(F81+G81+H81+J81+K81+L81)/6</f>
        <v>1.08</v>
      </c>
    </row>
    <row r="82" spans="5:13">
      <c r="E82" t="s">
        <v>107</v>
      </c>
      <c r="F82">
        <v>3.74</v>
      </c>
      <c r="G82">
        <v>2.2000000000000002</v>
      </c>
      <c r="H82">
        <v>2.56</v>
      </c>
      <c r="J82">
        <v>4.75</v>
      </c>
      <c r="K82">
        <v>3.05</v>
      </c>
      <c r="L82">
        <v>2.77</v>
      </c>
      <c r="M82">
        <f t="shared" ref="M82:M92" si="11">(F82+G82+H82+J82+K82+L82)/6</f>
        <v>3.1783333333333332</v>
      </c>
    </row>
    <row r="83" spans="5:13">
      <c r="E83" t="s">
        <v>247</v>
      </c>
      <c r="F83">
        <v>2.9</v>
      </c>
      <c r="G83">
        <v>2.85</v>
      </c>
      <c r="H83">
        <v>3.05</v>
      </c>
      <c r="J83">
        <v>7.05</v>
      </c>
      <c r="K83">
        <v>12.25</v>
      </c>
      <c r="L83">
        <v>12.73</v>
      </c>
      <c r="M83">
        <f t="shared" si="11"/>
        <v>6.8049999999999997</v>
      </c>
    </row>
    <row r="84" spans="5:13">
      <c r="E84" t="s">
        <v>109</v>
      </c>
      <c r="F84">
        <v>8.4700000000000006</v>
      </c>
      <c r="G84">
        <v>7.65</v>
      </c>
      <c r="H84">
        <v>7.85</v>
      </c>
      <c r="J84">
        <v>9.25</v>
      </c>
      <c r="K84">
        <v>10.65</v>
      </c>
      <c r="L84">
        <v>9.6199999999999992</v>
      </c>
      <c r="M84">
        <f t="shared" si="11"/>
        <v>8.9149999999999991</v>
      </c>
    </row>
    <row r="85" spans="5:13">
      <c r="E85" t="s">
        <v>110</v>
      </c>
      <c r="F85">
        <v>3.54</v>
      </c>
      <c r="G85">
        <v>4.5599999999999996</v>
      </c>
      <c r="H85">
        <v>4.75</v>
      </c>
      <c r="J85">
        <v>2.75</v>
      </c>
      <c r="K85">
        <v>8.85</v>
      </c>
      <c r="L85">
        <v>9.2200000000000006</v>
      </c>
      <c r="M85">
        <f t="shared" si="11"/>
        <v>5.6116666666666672</v>
      </c>
    </row>
    <row r="86" spans="5:13">
      <c r="E86" t="s">
        <v>111</v>
      </c>
      <c r="F86">
        <v>1.25</v>
      </c>
      <c r="G86">
        <v>2.25</v>
      </c>
      <c r="H86">
        <v>1.85</v>
      </c>
      <c r="J86">
        <v>1.35</v>
      </c>
      <c r="K86">
        <v>3.25</v>
      </c>
      <c r="L86">
        <v>1.32</v>
      </c>
      <c r="M86">
        <f t="shared" si="11"/>
        <v>1.8783333333333332</v>
      </c>
    </row>
    <row r="87" spans="5:13">
      <c r="E87" t="s">
        <v>112</v>
      </c>
      <c r="F87">
        <v>9.44</v>
      </c>
      <c r="G87">
        <v>11.73</v>
      </c>
      <c r="H87">
        <v>10.25</v>
      </c>
      <c r="J87">
        <v>8.85</v>
      </c>
      <c r="K87">
        <v>10.050000000000001</v>
      </c>
      <c r="L87">
        <v>10.47</v>
      </c>
      <c r="M87">
        <f t="shared" si="11"/>
        <v>10.131666666666668</v>
      </c>
    </row>
    <row r="88" spans="5:13">
      <c r="E88" t="s">
        <v>113</v>
      </c>
      <c r="F88">
        <v>10.23</v>
      </c>
      <c r="G88">
        <v>10.95</v>
      </c>
      <c r="H88">
        <v>10.45</v>
      </c>
      <c r="J88">
        <v>15.92</v>
      </c>
      <c r="K88">
        <v>14.63</v>
      </c>
      <c r="L88">
        <v>17.850000000000001</v>
      </c>
      <c r="M88">
        <f t="shared" si="11"/>
        <v>13.338333333333333</v>
      </c>
    </row>
    <row r="89" spans="5:13">
      <c r="E89" t="s">
        <v>114</v>
      </c>
      <c r="F89">
        <v>18.12</v>
      </c>
      <c r="G89">
        <v>13.95</v>
      </c>
      <c r="H89">
        <v>15.54</v>
      </c>
      <c r="J89">
        <v>11.05</v>
      </c>
      <c r="K89">
        <v>14.45</v>
      </c>
      <c r="L89">
        <v>12.72</v>
      </c>
      <c r="M89">
        <f t="shared" si="11"/>
        <v>14.305</v>
      </c>
    </row>
    <row r="90" spans="5:13">
      <c r="E90" t="s">
        <v>115</v>
      </c>
      <c r="F90">
        <v>1.44</v>
      </c>
      <c r="G90">
        <v>4.45</v>
      </c>
      <c r="H90">
        <v>2.25</v>
      </c>
      <c r="J90">
        <v>2.25</v>
      </c>
      <c r="K90">
        <v>2.15</v>
      </c>
      <c r="L90">
        <v>2.14</v>
      </c>
      <c r="M90">
        <f t="shared" si="11"/>
        <v>2.4466666666666668</v>
      </c>
    </row>
    <row r="91" spans="5:13">
      <c r="E91" t="s">
        <v>116</v>
      </c>
      <c r="F91">
        <v>7.75</v>
      </c>
      <c r="G91">
        <v>7.3</v>
      </c>
      <c r="H91">
        <v>7.35</v>
      </c>
      <c r="J91">
        <v>3.62</v>
      </c>
      <c r="K91">
        <v>6.12</v>
      </c>
      <c r="L91">
        <v>2.94</v>
      </c>
      <c r="M91">
        <f t="shared" si="11"/>
        <v>5.8466666666666667</v>
      </c>
    </row>
    <row r="92" spans="5:13">
      <c r="E92" t="s">
        <v>117</v>
      </c>
      <c r="F92">
        <v>2.33</v>
      </c>
      <c r="G92">
        <v>6.05</v>
      </c>
      <c r="H92">
        <v>4.3499999999999996</v>
      </c>
      <c r="J92">
        <v>2.85</v>
      </c>
      <c r="K92">
        <v>3.05</v>
      </c>
      <c r="L92">
        <v>1.05</v>
      </c>
      <c r="M92">
        <f t="shared" si="11"/>
        <v>3.28</v>
      </c>
    </row>
    <row r="93" spans="5:13">
      <c r="E93" s="58" t="s">
        <v>224</v>
      </c>
      <c r="F93" s="72">
        <f>(F81+F82+F83+F84+F85+F86+F87+F88+F89+F90+F91+F92)/12</f>
        <v>5.8233333333333333</v>
      </c>
      <c r="G93" s="72">
        <f t="shared" ref="G93:H93" si="12">(G81+G82+G83+G84+G85+G86+G87+G88+G89+G90+G91+G92)/12</f>
        <v>6.3158333333333339</v>
      </c>
      <c r="H93" s="72">
        <f t="shared" si="12"/>
        <v>5.9333333333333327</v>
      </c>
      <c r="I93" s="72"/>
      <c r="J93" s="72">
        <f t="shared" ref="J93:L93" si="13">(J81+J82+J83+J84+J85+J86+J87+J88+J89+J90+J91+J92)/12</f>
        <v>5.9116666666666662</v>
      </c>
      <c r="K93" s="72">
        <f t="shared" si="13"/>
        <v>7.4433333333333342</v>
      </c>
      <c r="L93" s="72">
        <f t="shared" si="13"/>
        <v>6.980833333333333</v>
      </c>
    </row>
    <row r="99" spans="5:13" ht="17.25">
      <c r="E99" t="s">
        <v>245</v>
      </c>
      <c r="F99">
        <v>1</v>
      </c>
      <c r="G99">
        <v>2</v>
      </c>
      <c r="H99">
        <v>3</v>
      </c>
      <c r="J99">
        <v>4</v>
      </c>
      <c r="K99">
        <v>5</v>
      </c>
      <c r="L99">
        <v>6</v>
      </c>
    </row>
    <row r="100" spans="5:13">
      <c r="E100" t="s">
        <v>106</v>
      </c>
      <c r="F100">
        <v>142</v>
      </c>
      <c r="G100">
        <v>146</v>
      </c>
      <c r="H100">
        <v>144</v>
      </c>
      <c r="J100">
        <v>122</v>
      </c>
      <c r="K100">
        <v>131</v>
      </c>
      <c r="L100">
        <v>136</v>
      </c>
      <c r="M100">
        <f>(F100+G100+H100+J100+K100+L100)/6</f>
        <v>136.83333333333334</v>
      </c>
    </row>
    <row r="101" spans="5:13">
      <c r="E101" t="s">
        <v>107</v>
      </c>
      <c r="F101">
        <v>121</v>
      </c>
      <c r="G101" s="49">
        <v>120</v>
      </c>
      <c r="H101">
        <v>123</v>
      </c>
      <c r="J101">
        <v>135</v>
      </c>
      <c r="K101">
        <v>130</v>
      </c>
      <c r="L101">
        <v>141</v>
      </c>
      <c r="M101">
        <f t="shared" ref="M101:M111" si="14">(F101+G101+H101+J101+K101+L101)/6</f>
        <v>128.33333333333334</v>
      </c>
    </row>
    <row r="102" spans="5:13">
      <c r="E102" t="s">
        <v>247</v>
      </c>
      <c r="F102">
        <v>171</v>
      </c>
      <c r="G102">
        <v>172</v>
      </c>
      <c r="H102">
        <v>176</v>
      </c>
      <c r="J102">
        <v>215</v>
      </c>
      <c r="K102" s="49">
        <v>246</v>
      </c>
      <c r="L102">
        <v>235</v>
      </c>
      <c r="M102">
        <f t="shared" si="14"/>
        <v>202.5</v>
      </c>
    </row>
    <row r="103" spans="5:13">
      <c r="E103" t="s">
        <v>109</v>
      </c>
      <c r="F103">
        <v>65</v>
      </c>
      <c r="G103">
        <v>76</v>
      </c>
      <c r="H103">
        <v>85</v>
      </c>
      <c r="J103">
        <v>142</v>
      </c>
      <c r="K103">
        <v>157</v>
      </c>
      <c r="L103">
        <v>88</v>
      </c>
      <c r="M103">
        <f t="shared" si="14"/>
        <v>102.16666666666667</v>
      </c>
    </row>
    <row r="104" spans="5:13">
      <c r="E104" t="s">
        <v>110</v>
      </c>
      <c r="F104">
        <v>47</v>
      </c>
      <c r="G104">
        <v>55</v>
      </c>
      <c r="H104">
        <v>52</v>
      </c>
      <c r="J104">
        <v>48</v>
      </c>
      <c r="K104">
        <v>48</v>
      </c>
      <c r="L104">
        <v>52</v>
      </c>
      <c r="M104">
        <f t="shared" si="14"/>
        <v>50.333333333333336</v>
      </c>
    </row>
    <row r="105" spans="5:13">
      <c r="E105" t="s">
        <v>111</v>
      </c>
      <c r="F105">
        <v>35</v>
      </c>
      <c r="G105">
        <v>42</v>
      </c>
      <c r="H105">
        <v>38</v>
      </c>
      <c r="J105">
        <v>43</v>
      </c>
      <c r="K105">
        <v>42</v>
      </c>
      <c r="L105">
        <v>47</v>
      </c>
      <c r="M105">
        <f t="shared" si="14"/>
        <v>41.166666666666664</v>
      </c>
    </row>
    <row r="106" spans="5:13">
      <c r="E106" t="s">
        <v>112</v>
      </c>
      <c r="F106">
        <v>56</v>
      </c>
      <c r="G106">
        <v>52</v>
      </c>
      <c r="H106">
        <v>54</v>
      </c>
      <c r="J106">
        <v>61</v>
      </c>
      <c r="K106">
        <v>64</v>
      </c>
      <c r="L106">
        <v>60</v>
      </c>
      <c r="M106">
        <f t="shared" si="14"/>
        <v>57.833333333333336</v>
      </c>
    </row>
    <row r="107" spans="5:13">
      <c r="E107" t="s">
        <v>113</v>
      </c>
      <c r="F107">
        <v>22</v>
      </c>
      <c r="G107">
        <v>29</v>
      </c>
      <c r="H107">
        <v>28</v>
      </c>
      <c r="J107">
        <v>29</v>
      </c>
      <c r="K107">
        <v>32</v>
      </c>
      <c r="L107">
        <v>30</v>
      </c>
      <c r="M107">
        <f t="shared" si="14"/>
        <v>28.333333333333332</v>
      </c>
    </row>
    <row r="108" spans="5:13">
      <c r="E108" t="s">
        <v>114</v>
      </c>
      <c r="F108">
        <v>97</v>
      </c>
      <c r="G108">
        <v>82</v>
      </c>
      <c r="H108">
        <v>86</v>
      </c>
      <c r="J108">
        <v>74</v>
      </c>
      <c r="K108">
        <v>71</v>
      </c>
      <c r="L108">
        <v>68</v>
      </c>
      <c r="M108">
        <f t="shared" si="14"/>
        <v>79.666666666666671</v>
      </c>
    </row>
    <row r="109" spans="5:13">
      <c r="E109" t="s">
        <v>115</v>
      </c>
      <c r="F109">
        <v>112</v>
      </c>
      <c r="G109">
        <v>139</v>
      </c>
      <c r="H109">
        <v>148</v>
      </c>
      <c r="J109">
        <v>159</v>
      </c>
      <c r="K109">
        <v>168</v>
      </c>
      <c r="L109">
        <v>177</v>
      </c>
      <c r="M109">
        <f t="shared" si="14"/>
        <v>150.5</v>
      </c>
    </row>
    <row r="110" spans="5:13">
      <c r="E110" t="s">
        <v>116</v>
      </c>
      <c r="F110">
        <v>85</v>
      </c>
      <c r="G110">
        <v>112</v>
      </c>
      <c r="H110">
        <v>115</v>
      </c>
      <c r="J110">
        <v>168</v>
      </c>
      <c r="K110">
        <v>188</v>
      </c>
      <c r="L110">
        <v>174</v>
      </c>
      <c r="M110">
        <f t="shared" si="14"/>
        <v>140.33333333333334</v>
      </c>
    </row>
    <row r="111" spans="5:13">
      <c r="E111" t="s">
        <v>117</v>
      </c>
      <c r="F111">
        <v>103</v>
      </c>
      <c r="G111">
        <v>118</v>
      </c>
      <c r="H111">
        <v>167</v>
      </c>
      <c r="J111">
        <v>185</v>
      </c>
      <c r="K111">
        <v>177</v>
      </c>
      <c r="L111">
        <v>232</v>
      </c>
      <c r="M111">
        <f t="shared" si="14"/>
        <v>163.66666666666666</v>
      </c>
    </row>
    <row r="112" spans="5:13">
      <c r="E112" s="58" t="s">
        <v>224</v>
      </c>
      <c r="F112" s="22">
        <f>(F100+F101+F102+F103+F104+F105+F106+F107+F108+F109+F110+F111)/12</f>
        <v>88</v>
      </c>
      <c r="G112" s="22">
        <f t="shared" ref="G112:H112" si="15">(G100+G101+G102+G103+G104+G105+G106+G107+G108+G109+G110+G111)/12</f>
        <v>95.25</v>
      </c>
      <c r="H112" s="22">
        <f t="shared" si="15"/>
        <v>101.33333333333333</v>
      </c>
      <c r="I112" s="22"/>
      <c r="J112" s="22">
        <f t="shared" ref="J112:L112" si="16">(J100+J101+J102+J103+J104+J105+J106+J107+J108+J109+J110+J111)/12</f>
        <v>115.08333333333333</v>
      </c>
      <c r="K112" s="22">
        <f t="shared" si="16"/>
        <v>121.16666666666667</v>
      </c>
      <c r="L112" s="22">
        <f t="shared" si="16"/>
        <v>120</v>
      </c>
    </row>
    <row r="113" spans="5:13" ht="18.75">
      <c r="E113" t="s">
        <v>246</v>
      </c>
      <c r="F113">
        <v>1</v>
      </c>
      <c r="G113">
        <v>2</v>
      </c>
      <c r="H113">
        <v>3</v>
      </c>
      <c r="J113">
        <v>4</v>
      </c>
      <c r="K113">
        <v>5</v>
      </c>
      <c r="L113">
        <v>6</v>
      </c>
    </row>
    <row r="114" spans="5:13">
      <c r="E114" t="s">
        <v>106</v>
      </c>
      <c r="F114">
        <v>1640</v>
      </c>
      <c r="G114">
        <v>1660</v>
      </c>
      <c r="H114">
        <v>1890</v>
      </c>
      <c r="J114">
        <v>1680</v>
      </c>
      <c r="K114">
        <v>830</v>
      </c>
      <c r="L114">
        <v>1620</v>
      </c>
      <c r="M114">
        <f>(F114+G114+H114+J114+K114+L114)/6</f>
        <v>1553.3333333333333</v>
      </c>
    </row>
    <row r="115" spans="5:13">
      <c r="E115" t="s">
        <v>107</v>
      </c>
      <c r="F115">
        <v>1550</v>
      </c>
      <c r="G115">
        <v>1710</v>
      </c>
      <c r="H115">
        <v>1830</v>
      </c>
      <c r="J115">
        <v>1660</v>
      </c>
      <c r="K115">
        <v>960</v>
      </c>
      <c r="L115">
        <v>1520</v>
      </c>
      <c r="M115">
        <f t="shared" ref="M115:M125" si="17">(F115+G115+H115+J115+K115+L115)/6</f>
        <v>1538.3333333333333</v>
      </c>
    </row>
    <row r="116" spans="5:13">
      <c r="E116" t="s">
        <v>247</v>
      </c>
      <c r="F116">
        <v>1240</v>
      </c>
      <c r="G116">
        <v>1180</v>
      </c>
      <c r="H116">
        <v>1250</v>
      </c>
      <c r="J116">
        <v>1110</v>
      </c>
      <c r="K116">
        <v>840</v>
      </c>
      <c r="L116">
        <v>930</v>
      </c>
      <c r="M116">
        <f t="shared" si="17"/>
        <v>1091.6666666666667</v>
      </c>
    </row>
    <row r="117" spans="5:13">
      <c r="E117" t="s">
        <v>109</v>
      </c>
      <c r="F117">
        <v>820</v>
      </c>
      <c r="G117">
        <v>880</v>
      </c>
      <c r="H117">
        <v>1040</v>
      </c>
      <c r="J117">
        <v>820</v>
      </c>
      <c r="K117">
        <v>580</v>
      </c>
      <c r="L117">
        <v>670</v>
      </c>
      <c r="M117">
        <f t="shared" si="17"/>
        <v>801.66666666666663</v>
      </c>
    </row>
    <row r="118" spans="5:13">
      <c r="E118" t="s">
        <v>110</v>
      </c>
      <c r="F118">
        <v>660</v>
      </c>
      <c r="G118">
        <v>680</v>
      </c>
      <c r="H118">
        <v>960</v>
      </c>
      <c r="J118">
        <v>820</v>
      </c>
      <c r="K118">
        <v>440</v>
      </c>
      <c r="L118">
        <v>780</v>
      </c>
      <c r="M118">
        <f t="shared" si="17"/>
        <v>723.33333333333337</v>
      </c>
    </row>
    <row r="119" spans="5:13">
      <c r="E119" t="s">
        <v>111</v>
      </c>
      <c r="F119">
        <v>530</v>
      </c>
      <c r="G119">
        <v>610</v>
      </c>
      <c r="H119">
        <v>780</v>
      </c>
      <c r="J119">
        <v>670</v>
      </c>
      <c r="K119">
        <v>325</v>
      </c>
      <c r="L119">
        <v>550</v>
      </c>
      <c r="M119">
        <f t="shared" si="17"/>
        <v>577.5</v>
      </c>
    </row>
    <row r="120" spans="5:13">
      <c r="E120" t="s">
        <v>112</v>
      </c>
      <c r="F120">
        <v>560</v>
      </c>
      <c r="G120">
        <v>680</v>
      </c>
      <c r="H120">
        <v>780</v>
      </c>
      <c r="J120">
        <v>720</v>
      </c>
      <c r="K120">
        <v>380</v>
      </c>
      <c r="L120">
        <v>540</v>
      </c>
      <c r="M120">
        <f t="shared" si="17"/>
        <v>610</v>
      </c>
    </row>
    <row r="121" spans="5:13">
      <c r="E121" t="s">
        <v>113</v>
      </c>
      <c r="F121">
        <v>680</v>
      </c>
      <c r="G121">
        <v>840</v>
      </c>
      <c r="H121">
        <v>960</v>
      </c>
      <c r="J121">
        <v>660</v>
      </c>
      <c r="K121">
        <v>390</v>
      </c>
      <c r="L121">
        <v>690</v>
      </c>
      <c r="M121">
        <f t="shared" si="17"/>
        <v>703.33333333333337</v>
      </c>
    </row>
    <row r="122" spans="5:13">
      <c r="E122" t="s">
        <v>114</v>
      </c>
      <c r="F122">
        <v>810</v>
      </c>
      <c r="G122">
        <v>780</v>
      </c>
      <c r="H122">
        <v>1120</v>
      </c>
      <c r="J122">
        <v>760</v>
      </c>
      <c r="K122">
        <v>640</v>
      </c>
      <c r="L122">
        <v>830</v>
      </c>
      <c r="M122">
        <f t="shared" si="17"/>
        <v>823.33333333333337</v>
      </c>
    </row>
    <row r="123" spans="5:13">
      <c r="E123" t="s">
        <v>115</v>
      </c>
      <c r="F123">
        <v>840</v>
      </c>
      <c r="G123">
        <v>880</v>
      </c>
      <c r="H123">
        <v>1260</v>
      </c>
      <c r="J123">
        <v>1030</v>
      </c>
      <c r="K123">
        <v>680</v>
      </c>
      <c r="L123">
        <v>1050</v>
      </c>
      <c r="M123">
        <f t="shared" si="17"/>
        <v>956.66666666666663</v>
      </c>
    </row>
    <row r="124" spans="5:13">
      <c r="E124" t="s">
        <v>116</v>
      </c>
      <c r="F124">
        <v>960</v>
      </c>
      <c r="G124">
        <v>1020</v>
      </c>
      <c r="H124">
        <v>1440</v>
      </c>
      <c r="J124">
        <v>1210</v>
      </c>
      <c r="K124">
        <v>730</v>
      </c>
      <c r="L124">
        <v>950</v>
      </c>
      <c r="M124">
        <f t="shared" si="17"/>
        <v>1051.6666666666667</v>
      </c>
    </row>
    <row r="125" spans="5:13">
      <c r="E125" t="s">
        <v>117</v>
      </c>
      <c r="F125">
        <v>1220</v>
      </c>
      <c r="G125">
        <v>1340</v>
      </c>
      <c r="H125">
        <v>1560</v>
      </c>
      <c r="J125">
        <v>1320</v>
      </c>
      <c r="K125">
        <v>660</v>
      </c>
      <c r="L125">
        <v>840</v>
      </c>
      <c r="M125">
        <f t="shared" si="17"/>
        <v>1156.6666666666667</v>
      </c>
    </row>
    <row r="126" spans="5:13">
      <c r="E126" s="58" t="s">
        <v>224</v>
      </c>
      <c r="F126" s="22">
        <f>(F114+F115+F116+F117+F118+F119+F120+F121+F122+F123+F124+F125)/12</f>
        <v>959.16666666666663</v>
      </c>
      <c r="G126" s="22">
        <f t="shared" ref="G126:H126" si="18">(G114+G115+G116+G117+G118+G119+G120+G121+G122+G123+G124+G125)/12</f>
        <v>1021.6666666666666</v>
      </c>
      <c r="H126" s="22">
        <f t="shared" si="18"/>
        <v>1239.1666666666667</v>
      </c>
      <c r="I126" s="22"/>
      <c r="J126" s="22">
        <f t="shared" ref="J126:L126" si="19">(J114+J115+J116+J117+J118+J119+J120+J121+J122+J123+J124+J125)/12</f>
        <v>1038.3333333333333</v>
      </c>
      <c r="K126" s="22">
        <f t="shared" si="19"/>
        <v>621.25</v>
      </c>
      <c r="L126" s="22">
        <f t="shared" si="19"/>
        <v>914.16666666666663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15"/>
  <sheetViews>
    <sheetView workbookViewId="0">
      <selection activeCell="J28" sqref="J28"/>
    </sheetView>
  </sheetViews>
  <sheetFormatPr defaultRowHeight="15"/>
  <sheetData>
    <row r="2" spans="2:8">
      <c r="B2" t="s">
        <v>248</v>
      </c>
      <c r="C2" t="s">
        <v>249</v>
      </c>
      <c r="D2" t="s">
        <v>250</v>
      </c>
      <c r="E2" t="s">
        <v>251</v>
      </c>
      <c r="F2" t="s">
        <v>252</v>
      </c>
      <c r="G2" t="s">
        <v>253</v>
      </c>
    </row>
    <row r="3" spans="2:8">
      <c r="B3">
        <v>1</v>
      </c>
      <c r="C3">
        <v>5</v>
      </c>
      <c r="D3">
        <v>25.636051179999999</v>
      </c>
      <c r="E3">
        <v>74.363948820000005</v>
      </c>
      <c r="F3">
        <v>2</v>
      </c>
      <c r="G3">
        <v>3</v>
      </c>
    </row>
    <row r="4" spans="2:8">
      <c r="B4">
        <v>2</v>
      </c>
      <c r="C4">
        <v>4</v>
      </c>
      <c r="D4">
        <v>25.913402560000002</v>
      </c>
      <c r="E4">
        <v>74.086597440000006</v>
      </c>
      <c r="F4">
        <v>1</v>
      </c>
      <c r="G4">
        <v>2</v>
      </c>
    </row>
    <row r="5" spans="2:8">
      <c r="B5">
        <v>3</v>
      </c>
      <c r="C5">
        <v>3</v>
      </c>
      <c r="D5">
        <v>28.981187819999999</v>
      </c>
      <c r="E5">
        <v>71.018812179999998</v>
      </c>
      <c r="F5">
        <v>5</v>
      </c>
      <c r="G5">
        <v>6</v>
      </c>
    </row>
    <row r="6" spans="2:8">
      <c r="B6">
        <v>4</v>
      </c>
      <c r="C6">
        <v>2</v>
      </c>
      <c r="D6">
        <v>33.585994720000002</v>
      </c>
      <c r="E6">
        <v>66.414005279999998</v>
      </c>
      <c r="F6">
        <v>4</v>
      </c>
      <c r="G6">
        <v>5</v>
      </c>
    </row>
    <row r="7" spans="2:8">
      <c r="B7">
        <v>5</v>
      </c>
      <c r="C7">
        <v>1</v>
      </c>
      <c r="D7">
        <v>43.650035860000003</v>
      </c>
      <c r="E7">
        <v>56.349964139999997</v>
      </c>
      <c r="F7">
        <v>1</v>
      </c>
      <c r="G7">
        <v>4</v>
      </c>
    </row>
    <row r="8" spans="2:8">
      <c r="B8" t="s">
        <v>254</v>
      </c>
    </row>
    <row r="9" spans="2:8">
      <c r="C9" t="s">
        <v>0</v>
      </c>
      <c r="D9" t="s">
        <v>1</v>
      </c>
      <c r="E9" t="s">
        <v>2</v>
      </c>
      <c r="F9" t="s">
        <v>3</v>
      </c>
      <c r="G9" t="s">
        <v>4</v>
      </c>
      <c r="H9" t="s">
        <v>5</v>
      </c>
    </row>
    <row r="10" spans="2:8">
      <c r="B10" t="s">
        <v>0</v>
      </c>
      <c r="C10" t="s">
        <v>255</v>
      </c>
      <c r="D10">
        <v>74.086600000000004</v>
      </c>
      <c r="E10">
        <v>67.932599999999994</v>
      </c>
      <c r="F10">
        <v>56.000300000000003</v>
      </c>
      <c r="G10">
        <v>33.817900000000002</v>
      </c>
      <c r="H10">
        <v>41.239899999999999</v>
      </c>
    </row>
    <row r="11" spans="2:8">
      <c r="B11" t="s">
        <v>1</v>
      </c>
      <c r="C11" t="s">
        <v>255</v>
      </c>
      <c r="D11" t="s">
        <v>255</v>
      </c>
      <c r="E11">
        <v>74.364000000000004</v>
      </c>
      <c r="F11">
        <v>56.35</v>
      </c>
      <c r="G11">
        <v>35.268799999999999</v>
      </c>
      <c r="H11">
        <v>41.1614</v>
      </c>
    </row>
    <row r="12" spans="2:8">
      <c r="B12" t="s">
        <v>2</v>
      </c>
      <c r="C12" t="s">
        <v>255</v>
      </c>
      <c r="D12" t="s">
        <v>255</v>
      </c>
      <c r="E12" t="s">
        <v>255</v>
      </c>
      <c r="F12">
        <v>55.803199999999997</v>
      </c>
      <c r="G12">
        <v>36.9848</v>
      </c>
      <c r="H12">
        <v>44.329500000000003</v>
      </c>
    </row>
    <row r="13" spans="2:8">
      <c r="B13" t="s">
        <v>3</v>
      </c>
      <c r="C13" t="s">
        <v>255</v>
      </c>
      <c r="D13" t="s">
        <v>255</v>
      </c>
      <c r="E13" t="s">
        <v>255</v>
      </c>
      <c r="F13" t="s">
        <v>255</v>
      </c>
      <c r="G13">
        <v>59.464500000000001</v>
      </c>
      <c r="H13">
        <v>66.414000000000001</v>
      </c>
    </row>
    <row r="14" spans="2:8">
      <c r="B14" t="s">
        <v>4</v>
      </c>
      <c r="C14" t="s">
        <v>255</v>
      </c>
      <c r="D14" t="s">
        <v>255</v>
      </c>
      <c r="E14" t="s">
        <v>255</v>
      </c>
      <c r="F14" t="s">
        <v>255</v>
      </c>
      <c r="G14" t="s">
        <v>255</v>
      </c>
      <c r="H14">
        <v>71.018799999999999</v>
      </c>
    </row>
    <row r="15" spans="2:8">
      <c r="B15" t="s">
        <v>5</v>
      </c>
      <c r="C15" t="s">
        <v>255</v>
      </c>
      <c r="D15" t="s">
        <v>255</v>
      </c>
      <c r="E15" t="s">
        <v>255</v>
      </c>
      <c r="F15" t="s">
        <v>255</v>
      </c>
      <c r="G15" t="s">
        <v>255</v>
      </c>
      <c r="H15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species list</vt:lpstr>
      <vt:lpstr>cell count_Chl a</vt:lpstr>
      <vt:lpstr>biovolume</vt:lpstr>
      <vt:lpstr>rural-urban biovolume</vt:lpstr>
      <vt:lpstr>rural-urban biovol-chl a</vt:lpstr>
      <vt:lpstr>Species diversity</vt:lpstr>
      <vt:lpstr>cca</vt:lpstr>
      <vt:lpstr>bray-Curtis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samsung</cp:lastModifiedBy>
  <dcterms:created xsi:type="dcterms:W3CDTF">2016-04-01T13:32:17Z</dcterms:created>
  <dcterms:modified xsi:type="dcterms:W3CDTF">2016-04-01T22:34:47Z</dcterms:modified>
</cp:coreProperties>
</file>