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3200" yWindow="0" windowWidth="25600" windowHeight="16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1" i="1" l="1"/>
  <c r="M31" i="1"/>
  <c r="U31" i="1"/>
  <c r="O31" i="1"/>
  <c r="I31" i="1"/>
  <c r="G31" i="1"/>
  <c r="K31" i="1"/>
  <c r="Q31" i="1"/>
  <c r="E31" i="1"/>
  <c r="W31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" i="1"/>
  <c r="W37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W33" i="1"/>
  <c r="W34" i="1"/>
  <c r="W35" i="1"/>
  <c r="W36" i="1"/>
  <c r="W38" i="1"/>
  <c r="W39" i="1"/>
  <c r="W40" i="1"/>
  <c r="W41" i="1"/>
  <c r="W42" i="1"/>
  <c r="W43" i="1"/>
  <c r="W44" i="1"/>
  <c r="W45" i="1"/>
  <c r="W46" i="1"/>
  <c r="W47" i="1"/>
  <c r="W5" i="1"/>
  <c r="W6" i="1"/>
  <c r="W7" i="1"/>
  <c r="W8" i="1"/>
  <c r="W9" i="1"/>
  <c r="W10" i="1"/>
  <c r="W11" i="1"/>
  <c r="W12" i="1"/>
  <c r="W13" i="1"/>
  <c r="W14" i="1"/>
  <c r="W4" i="1"/>
  <c r="U36" i="1"/>
  <c r="U47" i="1"/>
  <c r="S47" i="1"/>
  <c r="S36" i="1"/>
  <c r="Q47" i="1"/>
  <c r="Q36" i="1"/>
  <c r="M36" i="1"/>
  <c r="M47" i="1"/>
  <c r="O47" i="1"/>
  <c r="O36" i="1"/>
  <c r="K36" i="1"/>
  <c r="K47" i="1"/>
  <c r="I36" i="1"/>
  <c r="I47" i="1"/>
  <c r="G36" i="1"/>
  <c r="G47" i="1"/>
  <c r="E47" i="1"/>
  <c r="E36" i="1"/>
  <c r="U46" i="1"/>
  <c r="S46" i="1"/>
  <c r="Q46" i="1"/>
  <c r="O46" i="1"/>
  <c r="M46" i="1"/>
  <c r="K46" i="1"/>
  <c r="I46" i="1"/>
  <c r="G46" i="1"/>
  <c r="E46" i="1"/>
  <c r="U45" i="1"/>
  <c r="S45" i="1"/>
  <c r="Q45" i="1"/>
  <c r="O45" i="1"/>
  <c r="M45" i="1"/>
  <c r="K45" i="1"/>
  <c r="I45" i="1"/>
  <c r="G45" i="1"/>
  <c r="E45" i="1"/>
  <c r="U44" i="1"/>
  <c r="S44" i="1"/>
  <c r="Q44" i="1"/>
  <c r="O44" i="1"/>
  <c r="M44" i="1"/>
  <c r="K44" i="1"/>
  <c r="I44" i="1"/>
  <c r="G44" i="1"/>
  <c r="E44" i="1"/>
  <c r="U43" i="1"/>
  <c r="S43" i="1"/>
  <c r="Q43" i="1"/>
  <c r="O43" i="1"/>
  <c r="M43" i="1"/>
  <c r="K43" i="1"/>
  <c r="I43" i="1"/>
  <c r="G43" i="1"/>
  <c r="E43" i="1"/>
  <c r="U42" i="1"/>
  <c r="S42" i="1"/>
  <c r="Q42" i="1"/>
  <c r="O42" i="1"/>
  <c r="M42" i="1"/>
  <c r="K42" i="1"/>
  <c r="I42" i="1"/>
  <c r="G42" i="1"/>
  <c r="E42" i="1"/>
  <c r="U41" i="1"/>
  <c r="S41" i="1"/>
  <c r="Q41" i="1"/>
  <c r="O41" i="1"/>
  <c r="M41" i="1"/>
  <c r="K41" i="1"/>
  <c r="I41" i="1"/>
  <c r="G41" i="1"/>
  <c r="E41" i="1"/>
  <c r="U40" i="1"/>
  <c r="S40" i="1"/>
  <c r="Q40" i="1"/>
  <c r="O40" i="1"/>
  <c r="M40" i="1"/>
  <c r="K40" i="1"/>
  <c r="I40" i="1"/>
  <c r="G40" i="1"/>
  <c r="E40" i="1"/>
  <c r="U39" i="1"/>
  <c r="S39" i="1"/>
  <c r="Q39" i="1"/>
  <c r="O39" i="1"/>
  <c r="M39" i="1"/>
  <c r="K39" i="1"/>
  <c r="I39" i="1"/>
  <c r="G39" i="1"/>
  <c r="E39" i="1"/>
  <c r="U38" i="1"/>
  <c r="S38" i="1"/>
  <c r="Q38" i="1"/>
  <c r="O38" i="1"/>
  <c r="M38" i="1"/>
  <c r="K38" i="1"/>
  <c r="I38" i="1"/>
  <c r="G38" i="1"/>
  <c r="E38" i="1"/>
  <c r="U37" i="1"/>
  <c r="S37" i="1"/>
  <c r="Q37" i="1"/>
  <c r="O37" i="1"/>
  <c r="M37" i="1"/>
  <c r="K37" i="1"/>
  <c r="I37" i="1"/>
  <c r="G37" i="1"/>
  <c r="E37" i="1"/>
  <c r="U35" i="1"/>
  <c r="S35" i="1"/>
  <c r="Q35" i="1"/>
  <c r="O35" i="1"/>
  <c r="M35" i="1"/>
  <c r="K35" i="1"/>
  <c r="I35" i="1"/>
  <c r="G35" i="1"/>
  <c r="E35" i="1"/>
  <c r="U34" i="1"/>
  <c r="S34" i="1"/>
  <c r="Q34" i="1"/>
  <c r="O34" i="1"/>
  <c r="M34" i="1"/>
  <c r="K34" i="1"/>
  <c r="I34" i="1"/>
  <c r="G34" i="1"/>
  <c r="E34" i="1"/>
  <c r="U33" i="1"/>
  <c r="S33" i="1"/>
  <c r="Q33" i="1"/>
  <c r="O33" i="1"/>
  <c r="M33" i="1"/>
  <c r="K33" i="1"/>
  <c r="I33" i="1"/>
  <c r="G33" i="1"/>
  <c r="E33" i="1"/>
  <c r="U32" i="1"/>
  <c r="S32" i="1"/>
  <c r="Q32" i="1"/>
  <c r="O32" i="1"/>
  <c r="M32" i="1"/>
  <c r="K32" i="1"/>
  <c r="I32" i="1"/>
  <c r="G32" i="1"/>
  <c r="E32" i="1"/>
  <c r="U30" i="1"/>
  <c r="S30" i="1"/>
  <c r="Q30" i="1"/>
  <c r="O30" i="1"/>
  <c r="M30" i="1"/>
  <c r="K30" i="1"/>
  <c r="I30" i="1"/>
  <c r="G30" i="1"/>
  <c r="E30" i="1"/>
  <c r="U29" i="1"/>
  <c r="S29" i="1"/>
  <c r="Q29" i="1"/>
  <c r="O29" i="1"/>
  <c r="M29" i="1"/>
  <c r="K29" i="1"/>
  <c r="I29" i="1"/>
  <c r="G29" i="1"/>
  <c r="E29" i="1"/>
  <c r="U28" i="1"/>
  <c r="S28" i="1"/>
  <c r="Q28" i="1"/>
  <c r="O28" i="1"/>
  <c r="M28" i="1"/>
  <c r="K28" i="1"/>
  <c r="I28" i="1"/>
  <c r="G28" i="1"/>
  <c r="E28" i="1"/>
  <c r="U27" i="1"/>
  <c r="S27" i="1"/>
  <c r="Q27" i="1"/>
  <c r="O27" i="1"/>
  <c r="M27" i="1"/>
  <c r="K27" i="1"/>
  <c r="I27" i="1"/>
  <c r="G27" i="1"/>
  <c r="E27" i="1"/>
  <c r="U26" i="1"/>
  <c r="S26" i="1"/>
  <c r="Q26" i="1"/>
  <c r="O26" i="1"/>
  <c r="M26" i="1"/>
  <c r="K26" i="1"/>
  <c r="I26" i="1"/>
  <c r="G26" i="1"/>
  <c r="E26" i="1"/>
  <c r="U25" i="1"/>
  <c r="S25" i="1"/>
  <c r="Q25" i="1"/>
  <c r="O25" i="1"/>
  <c r="M25" i="1"/>
  <c r="K25" i="1"/>
  <c r="I25" i="1"/>
  <c r="G25" i="1"/>
  <c r="E25" i="1"/>
  <c r="U24" i="1"/>
  <c r="S24" i="1"/>
  <c r="Q24" i="1"/>
  <c r="O24" i="1"/>
  <c r="M24" i="1"/>
  <c r="K24" i="1"/>
  <c r="I24" i="1"/>
  <c r="G24" i="1"/>
  <c r="E24" i="1"/>
  <c r="U23" i="1"/>
  <c r="S23" i="1"/>
  <c r="Q23" i="1"/>
  <c r="O23" i="1"/>
  <c r="M23" i="1"/>
  <c r="K23" i="1"/>
  <c r="I23" i="1"/>
  <c r="G23" i="1"/>
  <c r="E23" i="1"/>
  <c r="U22" i="1"/>
  <c r="S22" i="1"/>
  <c r="Q22" i="1"/>
  <c r="O22" i="1"/>
  <c r="M22" i="1"/>
  <c r="K22" i="1"/>
  <c r="I22" i="1"/>
  <c r="G22" i="1"/>
  <c r="E22" i="1"/>
  <c r="U21" i="1"/>
  <c r="S21" i="1"/>
  <c r="Q21" i="1"/>
  <c r="O21" i="1"/>
  <c r="M21" i="1"/>
  <c r="K21" i="1"/>
  <c r="I21" i="1"/>
  <c r="G21" i="1"/>
  <c r="E21" i="1"/>
  <c r="U20" i="1"/>
  <c r="S20" i="1"/>
  <c r="Q20" i="1"/>
  <c r="O20" i="1"/>
  <c r="M20" i="1"/>
  <c r="K20" i="1"/>
  <c r="I20" i="1"/>
  <c r="G20" i="1"/>
  <c r="E20" i="1"/>
  <c r="U19" i="1"/>
  <c r="S19" i="1"/>
  <c r="Q19" i="1"/>
  <c r="O19" i="1"/>
  <c r="M19" i="1"/>
  <c r="K19" i="1"/>
  <c r="I19" i="1"/>
  <c r="G19" i="1"/>
  <c r="E19" i="1"/>
  <c r="U18" i="1"/>
  <c r="S18" i="1"/>
  <c r="Q18" i="1"/>
  <c r="O18" i="1"/>
  <c r="M18" i="1"/>
  <c r="K18" i="1"/>
  <c r="I18" i="1"/>
  <c r="G18" i="1"/>
  <c r="E18" i="1"/>
  <c r="U17" i="1"/>
  <c r="S17" i="1"/>
  <c r="Q17" i="1"/>
  <c r="O17" i="1"/>
  <c r="M17" i="1"/>
  <c r="K17" i="1"/>
  <c r="I17" i="1"/>
  <c r="G17" i="1"/>
  <c r="E17" i="1"/>
  <c r="U16" i="1"/>
  <c r="S16" i="1"/>
  <c r="Q16" i="1"/>
  <c r="O16" i="1"/>
  <c r="M16" i="1"/>
  <c r="K16" i="1"/>
  <c r="I16" i="1"/>
  <c r="G16" i="1"/>
  <c r="E16" i="1"/>
  <c r="U15" i="1"/>
  <c r="S15" i="1"/>
  <c r="Q15" i="1"/>
  <c r="O15" i="1"/>
  <c r="M15" i="1"/>
  <c r="K15" i="1"/>
  <c r="I15" i="1"/>
  <c r="G15" i="1"/>
  <c r="E15" i="1"/>
  <c r="U14" i="1"/>
  <c r="S14" i="1"/>
  <c r="Q14" i="1"/>
  <c r="O14" i="1"/>
  <c r="M14" i="1"/>
  <c r="K14" i="1"/>
  <c r="I14" i="1"/>
  <c r="G14" i="1"/>
  <c r="E14" i="1"/>
  <c r="U13" i="1"/>
  <c r="S13" i="1"/>
  <c r="Q13" i="1"/>
  <c r="O13" i="1"/>
  <c r="M13" i="1"/>
  <c r="K13" i="1"/>
  <c r="I13" i="1"/>
  <c r="G13" i="1"/>
  <c r="E13" i="1"/>
  <c r="U12" i="1"/>
  <c r="S12" i="1"/>
  <c r="Q12" i="1"/>
  <c r="O12" i="1"/>
  <c r="M12" i="1"/>
  <c r="K12" i="1"/>
  <c r="I12" i="1"/>
  <c r="G12" i="1"/>
  <c r="E12" i="1"/>
  <c r="U11" i="1"/>
  <c r="S11" i="1"/>
  <c r="Q11" i="1"/>
  <c r="O11" i="1"/>
  <c r="M11" i="1"/>
  <c r="K11" i="1"/>
  <c r="I11" i="1"/>
  <c r="G11" i="1"/>
  <c r="E11" i="1"/>
  <c r="U10" i="1"/>
  <c r="S10" i="1"/>
  <c r="Q10" i="1"/>
  <c r="O10" i="1"/>
  <c r="M10" i="1"/>
  <c r="K10" i="1"/>
  <c r="I10" i="1"/>
  <c r="G10" i="1"/>
  <c r="E10" i="1"/>
  <c r="U9" i="1"/>
  <c r="S9" i="1"/>
  <c r="Q9" i="1"/>
  <c r="O9" i="1"/>
  <c r="M9" i="1"/>
  <c r="K9" i="1"/>
  <c r="I9" i="1"/>
  <c r="G9" i="1"/>
  <c r="E9" i="1"/>
  <c r="U8" i="1"/>
  <c r="S8" i="1"/>
  <c r="Q8" i="1"/>
  <c r="O8" i="1"/>
  <c r="M8" i="1"/>
  <c r="K8" i="1"/>
  <c r="I8" i="1"/>
  <c r="G8" i="1"/>
  <c r="E8" i="1"/>
  <c r="U7" i="1"/>
  <c r="S7" i="1"/>
  <c r="Q7" i="1"/>
  <c r="O7" i="1"/>
  <c r="M7" i="1"/>
  <c r="K7" i="1"/>
  <c r="I7" i="1"/>
  <c r="G7" i="1"/>
  <c r="E7" i="1"/>
  <c r="U6" i="1"/>
  <c r="S6" i="1"/>
  <c r="Q6" i="1"/>
  <c r="O6" i="1"/>
  <c r="M6" i="1"/>
  <c r="K6" i="1"/>
  <c r="I6" i="1"/>
  <c r="G6" i="1"/>
  <c r="E6" i="1"/>
  <c r="U5" i="1"/>
  <c r="S5" i="1"/>
  <c r="Q5" i="1"/>
  <c r="O5" i="1"/>
  <c r="M5" i="1"/>
  <c r="K5" i="1"/>
  <c r="I5" i="1"/>
  <c r="G5" i="1"/>
  <c r="E5" i="1"/>
  <c r="U4" i="1"/>
  <c r="S4" i="1"/>
  <c r="Q4" i="1"/>
  <c r="O4" i="1"/>
  <c r="M4" i="1"/>
  <c r="K4" i="1"/>
  <c r="I4" i="1"/>
  <c r="G4" i="1"/>
  <c r="E4" i="1"/>
</calcChain>
</file>

<file path=xl/sharedStrings.xml><?xml version="1.0" encoding="utf-8"?>
<sst xmlns="http://schemas.openxmlformats.org/spreadsheetml/2006/main" count="126" uniqueCount="76">
  <si>
    <t>90 degree</t>
  </si>
  <si>
    <t>70 degree</t>
  </si>
  <si>
    <t>50 degree</t>
  </si>
  <si>
    <t>Take off Speed (Bw=1)</t>
  </si>
  <si>
    <t>ALL</t>
  </si>
  <si>
    <t>GF</t>
  </si>
  <si>
    <t>MOD</t>
  </si>
  <si>
    <t>OUT</t>
  </si>
  <si>
    <t>Specimen</t>
  </si>
  <si>
    <t>V=0</t>
  </si>
  <si>
    <t>V=10</t>
  </si>
  <si>
    <t>%</t>
  </si>
  <si>
    <t>All</t>
  </si>
  <si>
    <t>Acheivable</t>
  </si>
  <si>
    <t>Anchiornis</t>
  </si>
  <si>
    <t>LPM B00169</t>
  </si>
  <si>
    <t>BMNHCPH828</t>
  </si>
  <si>
    <t>Archaeopteryx mass from Liu et al. 2012</t>
  </si>
  <si>
    <t>11th</t>
  </si>
  <si>
    <t>Archaeopteryx  mass from Field et al. 2013</t>
  </si>
  <si>
    <t>Berlin</t>
  </si>
  <si>
    <t>Eichstatt</t>
  </si>
  <si>
    <t>London</t>
  </si>
  <si>
    <t>Munich</t>
  </si>
  <si>
    <t>Thermopolis</t>
  </si>
  <si>
    <t>Aurornis</t>
  </si>
  <si>
    <t>YFGP-T5198</t>
  </si>
  <si>
    <t>Caudipteryx</t>
  </si>
  <si>
    <t>IVPP 12430</t>
  </si>
  <si>
    <t>IVPP 12344</t>
  </si>
  <si>
    <t xml:space="preserve">Changyuraptor </t>
  </si>
  <si>
    <t>HG B016</t>
  </si>
  <si>
    <t>Eosinopteryx</t>
  </si>
  <si>
    <t>YFGP-T5197</t>
  </si>
  <si>
    <t>Jianchangosaurus</t>
  </si>
  <si>
    <t>41HIII-0308A</t>
  </si>
  <si>
    <t>Jinfengopteryx</t>
  </si>
  <si>
    <t>CAGS-IG 04-0801</t>
  </si>
  <si>
    <t>Mahakala</t>
  </si>
  <si>
    <t>IGM 100/1033</t>
  </si>
  <si>
    <t>Mei long</t>
  </si>
  <si>
    <t>IVPP V12733</t>
  </si>
  <si>
    <t>DNHM D2154</t>
  </si>
  <si>
    <t>Microrpator</t>
  </si>
  <si>
    <t>IVPP V 13352</t>
  </si>
  <si>
    <t>BMNHC PH 881</t>
  </si>
  <si>
    <t>Microraptor hanqingi</t>
  </si>
  <si>
    <t>LVH 0026</t>
  </si>
  <si>
    <t>Protoarchaeopteryx</t>
  </si>
  <si>
    <t>GMV2125</t>
  </si>
  <si>
    <t>Similicaudipteryx</t>
  </si>
  <si>
    <t>STM4-1</t>
  </si>
  <si>
    <t>STM22-6</t>
  </si>
  <si>
    <t>Sinocalliopteryx</t>
  </si>
  <si>
    <t xml:space="preserve">JMP-V-05-8-01 </t>
  </si>
  <si>
    <t>Sinornithosaurus</t>
  </si>
  <si>
    <t>NGMC-91A</t>
  </si>
  <si>
    <t>see Sullivan et al. 2010</t>
  </si>
  <si>
    <t>Sinosauropteryx</t>
  </si>
  <si>
    <t>NICP 127587</t>
  </si>
  <si>
    <t>NIGP 127586</t>
  </si>
  <si>
    <t>Sinovenator</t>
  </si>
  <si>
    <t>IVPP V11977</t>
  </si>
  <si>
    <t>Tianyuraptor</t>
  </si>
  <si>
    <t>STM1–3</t>
  </si>
  <si>
    <t>Xiaotingia</t>
  </si>
  <si>
    <t>STM 27-2</t>
  </si>
  <si>
    <t>Yixianosaurus</t>
  </si>
  <si>
    <t>IVPP 12638</t>
  </si>
  <si>
    <t>Yulong</t>
  </si>
  <si>
    <t>41HIII-0107</t>
  </si>
  <si>
    <t>Zhenyuanlog</t>
  </si>
  <si>
    <t>JPM-0008</t>
  </si>
  <si>
    <t>Sinornithodes</t>
  </si>
  <si>
    <t>IVPP V9612</t>
  </si>
  <si>
    <t>Microraptor hanqingi mass e from Alexander et al.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</si>
</sst>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 (Body)"/>
    </font>
    <font>
      <sz val="12"/>
      <color rgb="FF000000"/>
      <name val="Calibri (Body)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2" fontId="1" fillId="0" borderId="0" xfId="0" applyNumberFormat="1" applyFont="1" applyFill="1" applyBorder="1"/>
    <xf numFmtId="0" fontId="2" fillId="0" borderId="0" xfId="0" applyFont="1"/>
    <xf numFmtId="1" fontId="2" fillId="0" borderId="0" xfId="0" applyNumberFormat="1" applyFont="1"/>
    <xf numFmtId="2" fontId="1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2" fontId="1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/>
    <xf numFmtId="2" fontId="1" fillId="0" borderId="0" xfId="0" applyNumberFormat="1" applyFont="1" applyBorder="1"/>
    <xf numFmtId="0" fontId="2" fillId="0" borderId="0" xfId="0" applyFont="1" applyBorder="1" applyAlignment="1">
      <alignment vertical="center"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topLeftCell="A9" workbookViewId="0">
      <pane xSplit="2" topLeftCell="C1" activePane="topRight" state="frozen"/>
      <selection pane="topRight" activeCell="B31" sqref="B31"/>
    </sheetView>
  </sheetViews>
  <sheetFormatPr baseColWidth="10" defaultRowHeight="16" x14ac:dyDescent="0"/>
  <cols>
    <col min="1" max="1" width="58.33203125" style="1" customWidth="1"/>
    <col min="2" max="2" width="21.6640625" style="1" customWidth="1"/>
    <col min="3" max="22" width="10.83203125" style="1"/>
    <col min="23" max="23" width="15.83203125" style="1" customWidth="1"/>
    <col min="24" max="16384" width="10.83203125" style="1"/>
  </cols>
  <sheetData>
    <row r="1" spans="1:27">
      <c r="D1" s="2" t="s">
        <v>0</v>
      </c>
      <c r="E1" s="2"/>
      <c r="F1" s="2"/>
      <c r="G1" s="2"/>
      <c r="H1" s="2"/>
      <c r="I1" s="2"/>
      <c r="J1" s="2" t="s">
        <v>1</v>
      </c>
      <c r="K1" s="2"/>
      <c r="L1" s="2"/>
      <c r="M1" s="2"/>
      <c r="N1" s="2"/>
      <c r="O1" s="2"/>
      <c r="P1" s="2" t="s">
        <v>2</v>
      </c>
      <c r="Q1" s="2"/>
      <c r="R1" s="2"/>
      <c r="S1" s="2"/>
      <c r="T1" s="2"/>
      <c r="U1" s="2"/>
      <c r="V1" s="1" t="s">
        <v>3</v>
      </c>
    </row>
    <row r="2" spans="1:27">
      <c r="D2" s="2" t="s">
        <v>4</v>
      </c>
      <c r="E2" s="2"/>
      <c r="F2" s="2" t="s">
        <v>5</v>
      </c>
      <c r="G2" s="2"/>
      <c r="H2" s="2" t="s">
        <v>6</v>
      </c>
      <c r="I2" s="2"/>
      <c r="J2" s="2" t="s">
        <v>4</v>
      </c>
      <c r="K2" s="2"/>
      <c r="L2" s="2" t="s">
        <v>5</v>
      </c>
      <c r="M2" s="2"/>
      <c r="N2" s="2" t="s">
        <v>6</v>
      </c>
      <c r="O2" s="2"/>
      <c r="P2" s="2" t="s">
        <v>4</v>
      </c>
      <c r="Q2" s="2"/>
      <c r="R2" s="2" t="s">
        <v>5</v>
      </c>
      <c r="S2" s="2"/>
      <c r="T2" s="2" t="s">
        <v>6</v>
      </c>
      <c r="U2" s="2"/>
    </row>
    <row r="3" spans="1:27">
      <c r="A3" s="3" t="s">
        <v>7</v>
      </c>
      <c r="B3" s="4" t="s">
        <v>8</v>
      </c>
      <c r="C3" s="3" t="s">
        <v>9</v>
      </c>
      <c r="D3" s="5" t="s">
        <v>10</v>
      </c>
      <c r="E3" s="6" t="s">
        <v>11</v>
      </c>
      <c r="F3" s="5" t="s">
        <v>10</v>
      </c>
      <c r="G3" s="6" t="s">
        <v>11</v>
      </c>
      <c r="H3" s="5" t="s">
        <v>10</v>
      </c>
      <c r="I3" s="6" t="s">
        <v>11</v>
      </c>
      <c r="J3" s="5" t="s">
        <v>10</v>
      </c>
      <c r="K3" s="6" t="s">
        <v>11</v>
      </c>
      <c r="L3" s="5" t="s">
        <v>10</v>
      </c>
      <c r="M3" s="6" t="s">
        <v>11</v>
      </c>
      <c r="N3" s="5" t="s">
        <v>10</v>
      </c>
      <c r="O3" s="6" t="s">
        <v>11</v>
      </c>
      <c r="P3" s="5" t="s">
        <v>10</v>
      </c>
      <c r="Q3" s="6" t="s">
        <v>11</v>
      </c>
      <c r="R3" s="5" t="s">
        <v>10</v>
      </c>
      <c r="S3" s="6" t="s">
        <v>11</v>
      </c>
      <c r="T3" s="5" t="s">
        <v>10</v>
      </c>
      <c r="U3" s="6" t="s">
        <v>11</v>
      </c>
      <c r="V3" s="1" t="s">
        <v>12</v>
      </c>
      <c r="W3" s="1" t="s">
        <v>13</v>
      </c>
      <c r="X3" s="1" t="s">
        <v>5</v>
      </c>
      <c r="Z3" s="1" t="s">
        <v>6</v>
      </c>
    </row>
    <row r="4" spans="1:27">
      <c r="A4" s="7" t="s">
        <v>14</v>
      </c>
      <c r="B4" s="8" t="s">
        <v>15</v>
      </c>
      <c r="C4" s="5">
        <v>2</v>
      </c>
      <c r="D4" s="9">
        <v>2.6325173389417134</v>
      </c>
      <c r="E4" s="6">
        <f t="shared" ref="E4:E47" si="0">(D4-2)/2*100</f>
        <v>31.625866947085669</v>
      </c>
      <c r="F4" s="9">
        <v>2.5609457458850993</v>
      </c>
      <c r="G4" s="6">
        <f t="shared" ref="G4:G47" si="1">(F4-2)/2*100</f>
        <v>28.047287294254964</v>
      </c>
      <c r="H4" s="9">
        <v>2.821106339011537</v>
      </c>
      <c r="I4" s="6">
        <f t="shared" ref="I4:I47" si="2">(H4-2)/2*100</f>
        <v>41.055316950576845</v>
      </c>
      <c r="J4" s="9">
        <v>2.3997041954892211</v>
      </c>
      <c r="K4" s="6">
        <f t="shared" ref="K4:K47" si="3">(J4-2)/2*100</f>
        <v>19.985209774461055</v>
      </c>
      <c r="L4" s="9">
        <v>2.35709280209469</v>
      </c>
      <c r="M4" s="6">
        <f t="shared" ref="M4:M47" si="4">(L4-2)/2*100</f>
        <v>17.8546401047345</v>
      </c>
      <c r="N4" s="9">
        <v>2.512653009941014</v>
      </c>
      <c r="O4" s="6">
        <f t="shared" ref="O4:O47" si="5">(N4-2)/2*100</f>
        <v>25.632650497050701</v>
      </c>
      <c r="P4" s="9">
        <v>2.2238484974406951</v>
      </c>
      <c r="Q4" s="6">
        <f t="shared" ref="Q4:Q47" si="6">(P4-2)/2*100</f>
        <v>11.192424872034756</v>
      </c>
      <c r="R4" s="9">
        <v>2.2023011119658773</v>
      </c>
      <c r="S4" s="6">
        <f t="shared" ref="S4:S47" si="7">(R4-2)/2*100</f>
        <v>10.115055598293864</v>
      </c>
      <c r="T4" s="9">
        <v>2.2828232460575122</v>
      </c>
      <c r="U4" s="6">
        <f t="shared" ref="U4:U47" si="8">(T4-2)/2*100</f>
        <v>14.14116230287561</v>
      </c>
      <c r="V4" s="9">
        <v>9.2799999999999994</v>
      </c>
      <c r="W4" s="1" t="str">
        <f>IF(V4&gt;D4,"no","flight")</f>
        <v>no</v>
      </c>
      <c r="X4" s="9">
        <v>9.5447085260397699</v>
      </c>
      <c r="Y4" s="1" t="str">
        <f>IF(X4&gt;F4,"no","flight")</f>
        <v>no</v>
      </c>
      <c r="Z4" s="9">
        <v>8.7950209964430321</v>
      </c>
      <c r="AA4" s="1" t="str">
        <f>IF(Z4&gt;H4,"no","flight")</f>
        <v>no</v>
      </c>
    </row>
    <row r="5" spans="1:27">
      <c r="A5" s="7" t="s">
        <v>14</v>
      </c>
      <c r="B5" s="8" t="s">
        <v>16</v>
      </c>
      <c r="C5" s="5">
        <v>2</v>
      </c>
      <c r="D5" s="9">
        <v>3.5828653323543449</v>
      </c>
      <c r="E5" s="6">
        <f t="shared" si="0"/>
        <v>79.143266617717245</v>
      </c>
      <c r="F5" s="9">
        <v>3.3247763360600113</v>
      </c>
      <c r="G5" s="6">
        <f t="shared" si="1"/>
        <v>66.23881680300056</v>
      </c>
      <c r="H5" s="9">
        <v>3.4177065335285297</v>
      </c>
      <c r="I5" s="6">
        <f t="shared" si="2"/>
        <v>70.885326676426487</v>
      </c>
      <c r="J5" s="9">
        <v>2.9896967865046804</v>
      </c>
      <c r="K5" s="6">
        <f t="shared" si="3"/>
        <v>49.48483932523402</v>
      </c>
      <c r="L5" s="9">
        <v>2.8347985204749873</v>
      </c>
      <c r="M5" s="6">
        <f t="shared" si="4"/>
        <v>41.739926023749362</v>
      </c>
      <c r="N5" s="9">
        <v>2.8878637514812144</v>
      </c>
      <c r="O5" s="6">
        <f t="shared" si="5"/>
        <v>44.393187574060718</v>
      </c>
      <c r="P5" s="9">
        <v>2.545091865302473</v>
      </c>
      <c r="Q5" s="6">
        <f t="shared" si="6"/>
        <v>27.254593265123649</v>
      </c>
      <c r="R5" s="9">
        <v>2.4654004664812299</v>
      </c>
      <c r="S5" s="6">
        <f t="shared" si="7"/>
        <v>23.270023324061494</v>
      </c>
      <c r="T5" s="9">
        <v>2.4939422720364721</v>
      </c>
      <c r="U5" s="6">
        <f t="shared" si="8"/>
        <v>24.697113601823606</v>
      </c>
      <c r="V5" s="9">
        <v>4.96</v>
      </c>
      <c r="W5" s="1" t="str">
        <f t="shared" ref="W5:W47" si="9">IF(V5&gt;D5,"no","flight")</f>
        <v>no</v>
      </c>
      <c r="X5" s="9">
        <v>5.2069000219649642</v>
      </c>
      <c r="Y5" s="1" t="str">
        <f t="shared" ref="Y5:AA47" si="10">IF(X5&gt;F5,"no","flight")</f>
        <v>no</v>
      </c>
      <c r="Z5" s="9">
        <v>5.200433091674534</v>
      </c>
      <c r="AA5" s="1" t="str">
        <f t="shared" ref="AA5:AA47" si="11">IF(Z5&gt;H5,"no","flight")</f>
        <v>no</v>
      </c>
    </row>
    <row r="6" spans="1:27">
      <c r="A6" s="7" t="s">
        <v>17</v>
      </c>
      <c r="B6" s="8" t="s">
        <v>18</v>
      </c>
      <c r="C6" s="5">
        <v>2</v>
      </c>
      <c r="D6" s="9">
        <v>10.413764120057269</v>
      </c>
      <c r="E6" s="6">
        <f t="shared" si="0"/>
        <v>420.68820600286347</v>
      </c>
      <c r="F6" s="9">
        <v>8.9223814936247301</v>
      </c>
      <c r="G6" s="6">
        <f t="shared" si="1"/>
        <v>346.1190746812365</v>
      </c>
      <c r="H6" s="9">
        <v>11.390909812719897</v>
      </c>
      <c r="I6" s="6">
        <f t="shared" si="2"/>
        <v>469.54549063599484</v>
      </c>
      <c r="J6" s="9">
        <v>6.9952240284693596</v>
      </c>
      <c r="K6" s="6">
        <f t="shared" si="3"/>
        <v>249.76120142346798</v>
      </c>
      <c r="L6" s="9">
        <v>6.1516944478004936</v>
      </c>
      <c r="M6" s="6">
        <f t="shared" si="4"/>
        <v>207.58472239002467</v>
      </c>
      <c r="N6" s="9">
        <v>7.5298144108953338</v>
      </c>
      <c r="O6" s="6">
        <f t="shared" si="5"/>
        <v>276.4907205447667</v>
      </c>
      <c r="P6" s="9">
        <v>4.5802223998180844</v>
      </c>
      <c r="Q6" s="6">
        <f t="shared" si="6"/>
        <v>129.01111999090423</v>
      </c>
      <c r="R6" s="9">
        <v>4.1693023019664484</v>
      </c>
      <c r="S6" s="6">
        <f t="shared" si="7"/>
        <v>108.46511509832241</v>
      </c>
      <c r="T6" s="9">
        <v>4.8464061125927982</v>
      </c>
      <c r="U6" s="6">
        <f t="shared" si="8"/>
        <v>142.3203056296399</v>
      </c>
      <c r="V6" s="9">
        <v>1.3546960579011005</v>
      </c>
      <c r="W6" s="1" t="str">
        <f t="shared" si="9"/>
        <v>flight</v>
      </c>
      <c r="X6" s="9">
        <v>1.7369970100193637</v>
      </c>
      <c r="Y6" s="1" t="str">
        <f t="shared" si="10"/>
        <v>flight</v>
      </c>
      <c r="Z6" s="1">
        <v>0.96761469112950671</v>
      </c>
      <c r="AA6" s="1" t="str">
        <f t="shared" si="11"/>
        <v>flight</v>
      </c>
    </row>
    <row r="7" spans="1:27">
      <c r="A7" s="7" t="s">
        <v>19</v>
      </c>
      <c r="B7" s="8" t="s">
        <v>18</v>
      </c>
      <c r="C7" s="5">
        <v>2</v>
      </c>
      <c r="D7" s="9">
        <v>4.9668572802122783</v>
      </c>
      <c r="E7" s="6">
        <f t="shared" si="0"/>
        <v>148.34286401061391</v>
      </c>
      <c r="F7" s="9">
        <v>4.4766746141150726</v>
      </c>
      <c r="G7" s="6">
        <f t="shared" si="1"/>
        <v>123.83373070575362</v>
      </c>
      <c r="H7" s="9">
        <v>5.8435136133500905</v>
      </c>
      <c r="I7" s="6">
        <f t="shared" si="2"/>
        <v>192.17568066750454</v>
      </c>
      <c r="J7" s="9">
        <v>3.8267264598380071</v>
      </c>
      <c r="K7" s="6">
        <f t="shared" si="3"/>
        <v>91.33632299190036</v>
      </c>
      <c r="L7" s="9">
        <v>3.5358063840051197</v>
      </c>
      <c r="M7" s="6">
        <f t="shared" si="4"/>
        <v>76.790319200255979</v>
      </c>
      <c r="N7" s="9">
        <v>4.3408208656387339</v>
      </c>
      <c r="O7" s="6">
        <f t="shared" si="5"/>
        <v>117.04104328193669</v>
      </c>
      <c r="P7" s="9">
        <v>2.982010890084263</v>
      </c>
      <c r="Q7" s="6">
        <f t="shared" si="6"/>
        <v>49.100544504213147</v>
      </c>
      <c r="R7" s="9">
        <v>2.834326936673397</v>
      </c>
      <c r="S7" s="6">
        <f t="shared" si="7"/>
        <v>41.716346833669846</v>
      </c>
      <c r="T7" s="9">
        <v>3.2448529041664642</v>
      </c>
      <c r="U7" s="6">
        <f t="shared" si="8"/>
        <v>62.242645208323211</v>
      </c>
      <c r="V7" s="9">
        <v>3.474269864821574</v>
      </c>
      <c r="W7" s="1" t="str">
        <f t="shared" si="9"/>
        <v>flight</v>
      </c>
      <c r="X7" s="9">
        <v>3.8192710144683151</v>
      </c>
      <c r="Y7" s="1" t="str">
        <f t="shared" si="10"/>
        <v>flight</v>
      </c>
      <c r="Z7" s="9">
        <v>2.857672568038411</v>
      </c>
      <c r="AA7" s="1" t="str">
        <f t="shared" si="11"/>
        <v>flight</v>
      </c>
    </row>
    <row r="8" spans="1:27">
      <c r="A8" s="7" t="s">
        <v>17</v>
      </c>
      <c r="B8" s="8" t="s">
        <v>20</v>
      </c>
      <c r="C8" s="5">
        <v>2</v>
      </c>
      <c r="D8" s="9">
        <v>11.311795045357762</v>
      </c>
      <c r="E8" s="6">
        <f t="shared" si="0"/>
        <v>465.58975226788812</v>
      </c>
      <c r="F8" s="9">
        <v>9.6852604521931003</v>
      </c>
      <c r="G8" s="6">
        <f t="shared" si="1"/>
        <v>384.26302260965502</v>
      </c>
      <c r="H8" s="9">
        <v>11.906209433162887</v>
      </c>
      <c r="I8" s="6">
        <f t="shared" si="2"/>
        <v>495.31047165814437</v>
      </c>
      <c r="J8" s="9">
        <v>7.4966931938887331</v>
      </c>
      <c r="K8" s="6">
        <f t="shared" si="3"/>
        <v>274.83465969443665</v>
      </c>
      <c r="L8" s="9">
        <v>6.5853382509581921</v>
      </c>
      <c r="M8" s="6">
        <f t="shared" si="4"/>
        <v>229.26691254790961</v>
      </c>
      <c r="N8" s="9">
        <v>7.8118682745340182</v>
      </c>
      <c r="O8" s="6">
        <f t="shared" si="5"/>
        <v>290.59341372670093</v>
      </c>
      <c r="P8" s="9">
        <v>4.8257337171212686</v>
      </c>
      <c r="Q8" s="6">
        <f t="shared" si="6"/>
        <v>141.28668585606343</v>
      </c>
      <c r="R8" s="9">
        <v>4.3852764894754035</v>
      </c>
      <c r="S8" s="6">
        <f t="shared" si="7"/>
        <v>119.26382447377017</v>
      </c>
      <c r="T8" s="9">
        <v>4.9851649524694839</v>
      </c>
      <c r="U8" s="6">
        <f t="shared" si="8"/>
        <v>149.2582476234742</v>
      </c>
      <c r="V8" s="9">
        <v>1.4847943358960816</v>
      </c>
      <c r="W8" s="1" t="str">
        <f t="shared" si="9"/>
        <v>flight</v>
      </c>
      <c r="X8" s="9">
        <v>1.8545337602071501</v>
      </c>
      <c r="Y8" s="1" t="str">
        <f t="shared" si="10"/>
        <v>flight</v>
      </c>
      <c r="Z8" s="9">
        <v>1.1622461907156101</v>
      </c>
      <c r="AA8" s="1" t="str">
        <f t="shared" si="11"/>
        <v>flight</v>
      </c>
    </row>
    <row r="9" spans="1:27">
      <c r="A9" s="7" t="s">
        <v>19</v>
      </c>
      <c r="B9" s="8" t="s">
        <v>20</v>
      </c>
      <c r="C9" s="5">
        <v>2</v>
      </c>
      <c r="D9" s="9">
        <v>5.0276956555872374</v>
      </c>
      <c r="E9" s="6">
        <f t="shared" si="0"/>
        <v>151.38478277936187</v>
      </c>
      <c r="F9" s="9">
        <v>4.5273655295626583</v>
      </c>
      <c r="G9" s="6">
        <f t="shared" si="1"/>
        <v>126.36827647813291</v>
      </c>
      <c r="H9" s="9">
        <v>5.7894169880662556</v>
      </c>
      <c r="I9" s="6">
        <f t="shared" si="2"/>
        <v>189.47084940331277</v>
      </c>
      <c r="J9" s="9">
        <v>3.8642550618842648</v>
      </c>
      <c r="K9" s="6">
        <f t="shared" si="3"/>
        <v>93.212753094213241</v>
      </c>
      <c r="L9" s="9">
        <v>3.5675471414341997</v>
      </c>
      <c r="M9" s="6">
        <f t="shared" si="4"/>
        <v>78.37735707170998</v>
      </c>
      <c r="N9" s="9">
        <v>4.3099405918220812</v>
      </c>
      <c r="O9" s="6">
        <f t="shared" si="5"/>
        <v>115.49702959110407</v>
      </c>
      <c r="P9" s="9">
        <v>3.0028815453743016</v>
      </c>
      <c r="Q9" s="6">
        <f t="shared" si="6"/>
        <v>50.14407726871508</v>
      </c>
      <c r="R9" s="9">
        <v>2.8523184179628425</v>
      </c>
      <c r="S9" s="6">
        <f t="shared" si="7"/>
        <v>42.615920898142122</v>
      </c>
      <c r="T9" s="9">
        <v>3.2310879685765315</v>
      </c>
      <c r="U9" s="6">
        <f t="shared" si="8"/>
        <v>61.554398428826573</v>
      </c>
      <c r="V9" s="9">
        <v>3.3635741815406819</v>
      </c>
      <c r="W9" s="1" t="str">
        <f t="shared" si="9"/>
        <v>flight</v>
      </c>
      <c r="X9" s="9">
        <v>3.7001017986371219</v>
      </c>
      <c r="Y9" s="1" t="str">
        <f t="shared" si="10"/>
        <v>flight</v>
      </c>
      <c r="Z9" s="9">
        <v>2.8383828371128512</v>
      </c>
      <c r="AA9" s="1" t="str">
        <f t="shared" si="11"/>
        <v>flight</v>
      </c>
    </row>
    <row r="10" spans="1:27">
      <c r="A10" s="7" t="s">
        <v>17</v>
      </c>
      <c r="B10" s="8" t="s">
        <v>21</v>
      </c>
      <c r="C10" s="5">
        <v>2</v>
      </c>
      <c r="D10" s="9">
        <v>9.8621674358921467</v>
      </c>
      <c r="E10" s="6">
        <f t="shared" si="0"/>
        <v>393.10837179460736</v>
      </c>
      <c r="F10" s="9">
        <v>8.4976645254938319</v>
      </c>
      <c r="G10" s="6">
        <f t="shared" si="1"/>
        <v>324.88322627469159</v>
      </c>
      <c r="H10" s="9">
        <v>7.9483946602641131</v>
      </c>
      <c r="I10" s="6">
        <f t="shared" si="2"/>
        <v>297.41973301320564</v>
      </c>
      <c r="J10" s="9">
        <v>6.6807538623241935</v>
      </c>
      <c r="K10" s="6">
        <f t="shared" si="3"/>
        <v>234.03769311620968</v>
      </c>
      <c r="L10" s="9">
        <v>5.9087750531231249</v>
      </c>
      <c r="M10" s="6">
        <f t="shared" si="4"/>
        <v>195.43875265615625</v>
      </c>
      <c r="N10" s="9">
        <v>5.580166037034707</v>
      </c>
      <c r="O10" s="6">
        <f t="shared" si="5"/>
        <v>179.00830185173535</v>
      </c>
      <c r="P10" s="9">
        <v>4.4317769844871684</v>
      </c>
      <c r="Q10" s="6">
        <f t="shared" si="6"/>
        <v>121.58884922435843</v>
      </c>
      <c r="R10" s="9">
        <v>4.05535790261741</v>
      </c>
      <c r="S10" s="6">
        <f t="shared" si="7"/>
        <v>102.7678951308705</v>
      </c>
      <c r="T10" s="9">
        <v>3.8987742261177494</v>
      </c>
      <c r="U10" s="6">
        <f t="shared" si="8"/>
        <v>94.938711305887466</v>
      </c>
      <c r="V10" s="9">
        <v>3</v>
      </c>
      <c r="W10" s="1" t="str">
        <f t="shared" si="9"/>
        <v>flight</v>
      </c>
      <c r="X10" s="9">
        <v>3.2773513047953036</v>
      </c>
      <c r="Y10" s="1" t="str">
        <f t="shared" si="10"/>
        <v>flight</v>
      </c>
      <c r="Z10" s="9">
        <v>3.1748738102171044</v>
      </c>
      <c r="AA10" s="1" t="str">
        <f t="shared" si="11"/>
        <v>flight</v>
      </c>
    </row>
    <row r="11" spans="1:27">
      <c r="A11" s="7" t="s">
        <v>19</v>
      </c>
      <c r="B11" s="8" t="s">
        <v>21</v>
      </c>
      <c r="C11" s="5">
        <v>2</v>
      </c>
      <c r="D11" s="9">
        <v>3.5876790610717326</v>
      </c>
      <c r="E11" s="6">
        <f t="shared" si="0"/>
        <v>79.383953053586637</v>
      </c>
      <c r="F11" s="9">
        <v>3.3330514232918382</v>
      </c>
      <c r="G11" s="6">
        <f t="shared" si="1"/>
        <v>66.652571164591905</v>
      </c>
      <c r="H11" s="9">
        <v>3.5623218610247047</v>
      </c>
      <c r="I11" s="6">
        <f t="shared" si="2"/>
        <v>78.116093051235239</v>
      </c>
      <c r="J11" s="9">
        <v>2.9935246890157576</v>
      </c>
      <c r="K11" s="6">
        <f t="shared" si="3"/>
        <v>49.676234450787881</v>
      </c>
      <c r="L11" s="9">
        <v>2.8407510044998379</v>
      </c>
      <c r="M11" s="6">
        <f t="shared" si="4"/>
        <v>42.03755022499189</v>
      </c>
      <c r="N11" s="9">
        <v>2.9757236064614041</v>
      </c>
      <c r="O11" s="6">
        <f t="shared" si="5"/>
        <v>48.786180323070205</v>
      </c>
      <c r="P11" s="9">
        <v>2.5481305647497501</v>
      </c>
      <c r="Q11" s="6">
        <f t="shared" si="6"/>
        <v>27.406528237487503</v>
      </c>
      <c r="R11" s="9">
        <v>2.469530420483296</v>
      </c>
      <c r="S11" s="6">
        <f t="shared" si="7"/>
        <v>23.476521024164796</v>
      </c>
      <c r="T11" s="9">
        <v>2.5402889360557315</v>
      </c>
      <c r="U11" s="6">
        <f t="shared" si="8"/>
        <v>27.014446802786573</v>
      </c>
      <c r="V11" s="9">
        <v>4.28</v>
      </c>
      <c r="W11" s="1" t="str">
        <f t="shared" si="9"/>
        <v>no</v>
      </c>
      <c r="X11" s="9">
        <v>4.5417217816997209</v>
      </c>
      <c r="Y11" s="1" t="str">
        <f t="shared" si="10"/>
        <v>no</v>
      </c>
      <c r="Z11" s="9">
        <v>4.3080736540691404</v>
      </c>
      <c r="AA11" s="1" t="str">
        <f t="shared" si="11"/>
        <v>no</v>
      </c>
    </row>
    <row r="12" spans="1:27">
      <c r="A12" s="7" t="s">
        <v>17</v>
      </c>
      <c r="B12" s="8" t="s">
        <v>22</v>
      </c>
      <c r="C12" s="5">
        <v>2</v>
      </c>
      <c r="D12" s="9">
        <v>5.5681738245482508</v>
      </c>
      <c r="E12" s="6">
        <f t="shared" si="0"/>
        <v>178.40869122741253</v>
      </c>
      <c r="F12" s="9">
        <v>4.9362992003972748</v>
      </c>
      <c r="G12" s="6">
        <f t="shared" si="1"/>
        <v>146.81496001986375</v>
      </c>
      <c r="H12" s="9">
        <v>6.3912434226820185</v>
      </c>
      <c r="I12" s="6">
        <f t="shared" si="2"/>
        <v>219.56217113410094</v>
      </c>
      <c r="J12" s="9">
        <v>4.1854679731370865</v>
      </c>
      <c r="K12" s="6">
        <f t="shared" si="3"/>
        <v>109.27339865685433</v>
      </c>
      <c r="L12" s="9">
        <v>3.8117692297564774</v>
      </c>
      <c r="M12" s="6">
        <f t="shared" si="4"/>
        <v>90.588461487823864</v>
      </c>
      <c r="N12" s="9">
        <v>4.6646537608910688</v>
      </c>
      <c r="O12" s="6">
        <f t="shared" si="5"/>
        <v>133.23268804455344</v>
      </c>
      <c r="P12" s="9">
        <v>3.1656057168553553</v>
      </c>
      <c r="Q12" s="6">
        <f t="shared" si="6"/>
        <v>58.280285842767768</v>
      </c>
      <c r="R12" s="9">
        <v>2.976531435758258</v>
      </c>
      <c r="S12" s="6">
        <f t="shared" si="7"/>
        <v>48.826571787912897</v>
      </c>
      <c r="T12" s="9">
        <v>3.4102965110238004</v>
      </c>
      <c r="U12" s="6">
        <f t="shared" si="8"/>
        <v>70.514825551190015</v>
      </c>
      <c r="V12" s="9">
        <v>2.0299999999999998</v>
      </c>
      <c r="W12" s="1" t="str">
        <f t="shared" si="9"/>
        <v>flight</v>
      </c>
      <c r="X12" s="9">
        <v>2.4168755197204428</v>
      </c>
      <c r="Y12" s="1" t="str">
        <f t="shared" si="10"/>
        <v>flight</v>
      </c>
      <c r="Z12" s="9">
        <v>1.4730388558282543</v>
      </c>
      <c r="AA12" s="1" t="str">
        <f t="shared" si="11"/>
        <v>flight</v>
      </c>
    </row>
    <row r="13" spans="1:27">
      <c r="A13" s="7" t="s">
        <v>19</v>
      </c>
      <c r="B13" s="8" t="s">
        <v>22</v>
      </c>
      <c r="C13" s="5">
        <v>2</v>
      </c>
      <c r="D13" s="9">
        <v>3.5219421607792749</v>
      </c>
      <c r="E13" s="6">
        <f t="shared" si="0"/>
        <v>76.097108038963739</v>
      </c>
      <c r="F13" s="9">
        <v>3.2762207823658445</v>
      </c>
      <c r="G13" s="6">
        <f t="shared" si="1"/>
        <v>63.811039118292221</v>
      </c>
      <c r="H13" s="9">
        <v>4.1268525584863962</v>
      </c>
      <c r="I13" s="6">
        <f t="shared" si="2"/>
        <v>106.34262792431981</v>
      </c>
      <c r="J13" s="9">
        <v>2.9484572418053916</v>
      </c>
      <c r="K13" s="6">
        <f t="shared" si="3"/>
        <v>47.422862090269582</v>
      </c>
      <c r="L13" s="9">
        <v>2.8009721257850657</v>
      </c>
      <c r="M13" s="6">
        <f t="shared" si="4"/>
        <v>40.048606289253286</v>
      </c>
      <c r="N13" s="9">
        <v>3.3087897530331327</v>
      </c>
      <c r="O13" s="6">
        <f t="shared" si="5"/>
        <v>65.439487651656634</v>
      </c>
      <c r="P13" s="9">
        <v>2.5186608624673554</v>
      </c>
      <c r="Q13" s="6">
        <f t="shared" si="6"/>
        <v>25.933043123367771</v>
      </c>
      <c r="R13" s="9">
        <v>2.4429432310442465</v>
      </c>
      <c r="S13" s="6">
        <f t="shared" si="7"/>
        <v>22.147161552212324</v>
      </c>
      <c r="T13" s="9">
        <v>2.7045083552542404</v>
      </c>
      <c r="U13" s="6">
        <f t="shared" si="8"/>
        <v>35.22541776271202</v>
      </c>
      <c r="V13" s="9">
        <v>4.5199999999999996</v>
      </c>
      <c r="W13" s="1" t="str">
        <f t="shared" si="9"/>
        <v>no</v>
      </c>
      <c r="X13" s="9">
        <v>4.8577070439860002</v>
      </c>
      <c r="Y13" s="1" t="str">
        <f t="shared" si="10"/>
        <v>no</v>
      </c>
      <c r="Z13" s="9">
        <v>3.7290772725626171</v>
      </c>
      <c r="AA13" s="1" t="str">
        <f t="shared" si="11"/>
        <v>flight</v>
      </c>
    </row>
    <row r="14" spans="1:27">
      <c r="A14" s="7" t="s">
        <v>17</v>
      </c>
      <c r="B14" s="8" t="s">
        <v>23</v>
      </c>
      <c r="C14" s="5">
        <v>2</v>
      </c>
      <c r="D14" s="9">
        <v>12.744730326714699</v>
      </c>
      <c r="E14" s="6">
        <f t="shared" si="0"/>
        <v>537.2365163357349</v>
      </c>
      <c r="F14" s="9">
        <v>10.713251771527478</v>
      </c>
      <c r="G14" s="6">
        <f t="shared" si="1"/>
        <v>435.66258857637388</v>
      </c>
      <c r="H14" s="9">
        <v>12.034809135150656</v>
      </c>
      <c r="I14" s="6">
        <f t="shared" si="2"/>
        <v>501.7404567575328</v>
      </c>
      <c r="J14" s="9">
        <v>8.2871590448722312</v>
      </c>
      <c r="K14" s="6">
        <f t="shared" si="3"/>
        <v>314.35795224361158</v>
      </c>
      <c r="L14" s="9">
        <v>7.1628941890608786</v>
      </c>
      <c r="M14" s="6">
        <f t="shared" si="4"/>
        <v>258.1447094530439</v>
      </c>
      <c r="N14" s="9">
        <v>7.8770511885226329</v>
      </c>
      <c r="O14" s="6">
        <f t="shared" si="5"/>
        <v>293.85255942613162</v>
      </c>
      <c r="P14" s="9">
        <v>5.2066131698472704</v>
      </c>
      <c r="Q14" s="6">
        <f t="shared" si="6"/>
        <v>160.33065849236351</v>
      </c>
      <c r="R14" s="9">
        <v>4.6688019174782278</v>
      </c>
      <c r="S14" s="6">
        <f t="shared" si="7"/>
        <v>133.44009587391139</v>
      </c>
      <c r="T14" s="9">
        <v>5.0194774570667136</v>
      </c>
      <c r="U14" s="6">
        <f t="shared" si="8"/>
        <v>150.97387285333568</v>
      </c>
      <c r="V14" s="9">
        <v>1.55</v>
      </c>
      <c r="W14" s="1" t="str">
        <f t="shared" si="9"/>
        <v>flight</v>
      </c>
      <c r="X14" s="9">
        <v>1.9032756408933107</v>
      </c>
      <c r="Y14" s="1" t="str">
        <f t="shared" si="10"/>
        <v>flight</v>
      </c>
      <c r="Z14" s="9">
        <v>1.4124169775680233</v>
      </c>
      <c r="AA14" s="1" t="str">
        <f t="shared" si="11"/>
        <v>flight</v>
      </c>
    </row>
    <row r="15" spans="1:27">
      <c r="A15" s="7" t="s">
        <v>19</v>
      </c>
      <c r="B15" s="8" t="s">
        <v>23</v>
      </c>
      <c r="C15" s="5">
        <v>2</v>
      </c>
      <c r="D15" s="9">
        <v>4.5556095807714048</v>
      </c>
      <c r="E15" s="6">
        <f t="shared" si="0"/>
        <v>127.78047903857023</v>
      </c>
      <c r="F15" s="9">
        <v>4.1366235216402165</v>
      </c>
      <c r="G15" s="6">
        <f t="shared" si="1"/>
        <v>106.83117608201083</v>
      </c>
      <c r="H15" s="9">
        <v>4.9712885236734969</v>
      </c>
      <c r="I15" s="6">
        <f t="shared" si="2"/>
        <v>148.56442618367484</v>
      </c>
      <c r="J15" s="9">
        <v>3.5801914579065972</v>
      </c>
      <c r="K15" s="6">
        <f t="shared" si="3"/>
        <v>79.009572895329853</v>
      </c>
      <c r="L15" s="9">
        <v>3.3307677629448738</v>
      </c>
      <c r="M15" s="6">
        <f t="shared" si="4"/>
        <v>66.538388147243694</v>
      </c>
      <c r="N15" s="9">
        <v>3.823229003670543</v>
      </c>
      <c r="O15" s="6">
        <f t="shared" si="5"/>
        <v>91.161450183527151</v>
      </c>
      <c r="P15" s="9">
        <v>2.855189017176504</v>
      </c>
      <c r="Q15" s="6">
        <f t="shared" si="6"/>
        <v>42.759450858825197</v>
      </c>
      <c r="R15" s="9">
        <v>2.728130785382807</v>
      </c>
      <c r="S15" s="6">
        <f t="shared" si="7"/>
        <v>36.406539269140346</v>
      </c>
      <c r="T15" s="9">
        <v>2.9810049565652834</v>
      </c>
      <c r="U15" s="6">
        <f t="shared" si="8"/>
        <v>49.050247828264169</v>
      </c>
      <c r="V15" s="9">
        <v>3.331</v>
      </c>
      <c r="W15" s="1" t="str">
        <f t="shared" si="9"/>
        <v>flight</v>
      </c>
      <c r="X15" s="9">
        <v>3.633223905262938</v>
      </c>
      <c r="Y15" s="1" t="str">
        <f t="shared" si="10"/>
        <v>flight</v>
      </c>
      <c r="Z15" s="9">
        <v>2.963503510154208</v>
      </c>
      <c r="AA15" s="1" t="str">
        <f t="shared" si="11"/>
        <v>flight</v>
      </c>
    </row>
    <row r="16" spans="1:27">
      <c r="A16" s="7" t="s">
        <v>17</v>
      </c>
      <c r="B16" s="8" t="s">
        <v>24</v>
      </c>
      <c r="C16" s="5">
        <v>2</v>
      </c>
      <c r="D16" s="9">
        <v>9.7438891955550897</v>
      </c>
      <c r="E16" s="6">
        <f t="shared" si="0"/>
        <v>387.1944597777545</v>
      </c>
      <c r="F16" s="9">
        <v>8.045332119221829</v>
      </c>
      <c r="G16" s="6">
        <f t="shared" si="1"/>
        <v>302.26660596109144</v>
      </c>
      <c r="H16" s="9">
        <v>9.929906215581827</v>
      </c>
      <c r="I16" s="6">
        <f t="shared" si="2"/>
        <v>396.49531077909137</v>
      </c>
      <c r="J16" s="9">
        <v>6.6152567504071147</v>
      </c>
      <c r="K16" s="6">
        <f t="shared" si="3"/>
        <v>230.76283752035573</v>
      </c>
      <c r="L16" s="9">
        <v>5.6480123480460449</v>
      </c>
      <c r="M16" s="6">
        <f t="shared" si="4"/>
        <v>182.40061740230226</v>
      </c>
      <c r="N16" s="9">
        <v>6.7073363087061324</v>
      </c>
      <c r="O16" s="6">
        <f t="shared" si="5"/>
        <v>235.36681543530662</v>
      </c>
      <c r="P16" s="9">
        <v>4.3963430369543239</v>
      </c>
      <c r="Q16" s="6">
        <f t="shared" si="6"/>
        <v>119.81715184771619</v>
      </c>
      <c r="R16" s="9">
        <v>3.9209397303665434</v>
      </c>
      <c r="S16" s="6">
        <f t="shared" si="7"/>
        <v>96.046986518327174</v>
      </c>
      <c r="T16" s="9">
        <v>4.4476774911476546</v>
      </c>
      <c r="U16" s="6">
        <f t="shared" si="8"/>
        <v>122.38387455738274</v>
      </c>
      <c r="V16" s="9">
        <v>1.31</v>
      </c>
      <c r="W16" s="1" t="str">
        <f t="shared" si="9"/>
        <v>flight</v>
      </c>
      <c r="X16" s="9">
        <v>1.6658083075816963</v>
      </c>
      <c r="Y16" s="1" t="str">
        <f t="shared" si="10"/>
        <v>flight</v>
      </c>
      <c r="Z16" s="9">
        <v>1.1217527962058398</v>
      </c>
      <c r="AA16" s="1" t="str">
        <f t="shared" si="11"/>
        <v>flight</v>
      </c>
    </row>
    <row r="17" spans="1:27">
      <c r="A17" s="7" t="s">
        <v>19</v>
      </c>
      <c r="B17" s="8" t="s">
        <v>24</v>
      </c>
      <c r="C17" s="5">
        <v>2</v>
      </c>
      <c r="D17" s="9">
        <v>4.8260256952300633</v>
      </c>
      <c r="E17" s="6">
        <f t="shared" si="0"/>
        <v>141.30128476150315</v>
      </c>
      <c r="F17" s="9">
        <v>4.3608385857358583</v>
      </c>
      <c r="G17" s="6">
        <f t="shared" si="1"/>
        <v>118.04192928679291</v>
      </c>
      <c r="H17" s="9">
        <v>5.3626128584992818</v>
      </c>
      <c r="I17" s="6">
        <f t="shared" si="2"/>
        <v>168.13064292496409</v>
      </c>
      <c r="J17" s="9">
        <v>3.7438353423358386</v>
      </c>
      <c r="K17" s="6">
        <f t="shared" si="3"/>
        <v>87.191767116791937</v>
      </c>
      <c r="L17" s="9">
        <v>3.4675646419139525</v>
      </c>
      <c r="M17" s="6">
        <f t="shared" si="4"/>
        <v>73.378232095697626</v>
      </c>
      <c r="N17" s="9">
        <v>4.0573764933341936</v>
      </c>
      <c r="O17" s="6">
        <f t="shared" si="5"/>
        <v>102.86882466670968</v>
      </c>
      <c r="P17" s="9">
        <v>2.9413712969433168</v>
      </c>
      <c r="Q17" s="6">
        <f t="shared" si="6"/>
        <v>47.068564847165838</v>
      </c>
      <c r="R17" s="9">
        <v>2.8009374531153637</v>
      </c>
      <c r="S17" s="6">
        <f t="shared" si="7"/>
        <v>40.046872655768183</v>
      </c>
      <c r="T17" s="9">
        <v>3.1028715513612664</v>
      </c>
      <c r="U17" s="6">
        <f t="shared" si="8"/>
        <v>55.143577568063321</v>
      </c>
      <c r="V17" s="9">
        <v>3</v>
      </c>
      <c r="W17" s="1" t="str">
        <f t="shared" si="9"/>
        <v>flight</v>
      </c>
      <c r="X17" s="9">
        <v>3.4291411027714052</v>
      </c>
      <c r="Y17" s="1" t="str">
        <f t="shared" si="10"/>
        <v>flight</v>
      </c>
      <c r="Z17" s="9">
        <v>2.7023298037114571</v>
      </c>
      <c r="AA17" s="1" t="str">
        <f t="shared" si="11"/>
        <v>flight</v>
      </c>
    </row>
    <row r="18" spans="1:27">
      <c r="A18" s="7" t="s">
        <v>25</v>
      </c>
      <c r="B18" s="8" t="s">
        <v>26</v>
      </c>
      <c r="C18" s="5">
        <v>2</v>
      </c>
      <c r="D18" s="9">
        <v>2.5229578338915575</v>
      </c>
      <c r="E18" s="6">
        <f t="shared" si="0"/>
        <v>26.147891694577872</v>
      </c>
      <c r="F18" s="9">
        <v>2.4401942944304267</v>
      </c>
      <c r="G18" s="6">
        <f t="shared" si="1"/>
        <v>22.009714721521334</v>
      </c>
      <c r="H18" s="9">
        <v>2.6776268150274816</v>
      </c>
      <c r="I18" s="6">
        <f t="shared" si="2"/>
        <v>33.881340751374076</v>
      </c>
      <c r="J18" s="9">
        <v>2.3318599847477124</v>
      </c>
      <c r="K18" s="6">
        <f t="shared" si="3"/>
        <v>16.592999237385619</v>
      </c>
      <c r="L18" s="9">
        <v>2.2817692806111167</v>
      </c>
      <c r="M18" s="6">
        <f t="shared" si="4"/>
        <v>14.088464030555837</v>
      </c>
      <c r="N18" s="9">
        <v>2.4245999142227666</v>
      </c>
      <c r="O18" s="6">
        <f t="shared" si="5"/>
        <v>21.229995711138329</v>
      </c>
      <c r="P18" s="9">
        <v>2.187240265621758</v>
      </c>
      <c r="Q18" s="6">
        <f t="shared" si="6"/>
        <v>9.3620132810879007</v>
      </c>
      <c r="R18" s="9">
        <v>2.1611420902876142</v>
      </c>
      <c r="S18" s="6">
        <f t="shared" si="7"/>
        <v>8.0571045143807076</v>
      </c>
      <c r="T18" s="9">
        <v>2.2357896511689201</v>
      </c>
      <c r="U18" s="6">
        <f t="shared" si="8"/>
        <v>11.789482558446007</v>
      </c>
      <c r="V18" s="9">
        <v>10.040488748717763</v>
      </c>
      <c r="W18" s="1" t="str">
        <f t="shared" si="9"/>
        <v>no</v>
      </c>
      <c r="X18" s="9">
        <v>10.289214284393145</v>
      </c>
      <c r="Y18" s="1" t="str">
        <f t="shared" si="10"/>
        <v>no</v>
      </c>
      <c r="Z18" s="9">
        <v>9.5776464596911559</v>
      </c>
      <c r="AA18" s="1" t="str">
        <f t="shared" si="11"/>
        <v>no</v>
      </c>
    </row>
    <row r="19" spans="1:27">
      <c r="A19" s="7" t="s">
        <v>27</v>
      </c>
      <c r="B19" s="8" t="s">
        <v>28</v>
      </c>
      <c r="C19" s="5">
        <v>2</v>
      </c>
      <c r="D19" s="9">
        <v>2.0302364825043631</v>
      </c>
      <c r="E19" s="6">
        <f t="shared" si="0"/>
        <v>1.511824125218153</v>
      </c>
      <c r="F19" s="9">
        <v>2.0255270178261506</v>
      </c>
      <c r="G19" s="6">
        <f t="shared" si="1"/>
        <v>1.2763508913075317</v>
      </c>
      <c r="H19" s="9">
        <v>2.0679116254535335</v>
      </c>
      <c r="I19" s="6">
        <f t="shared" si="2"/>
        <v>3.3955812726766732</v>
      </c>
      <c r="J19" s="9">
        <v>2.0206332286208948</v>
      </c>
      <c r="K19" s="6">
        <f t="shared" si="3"/>
        <v>1.0316614310447392</v>
      </c>
      <c r="L19" s="9">
        <v>2.0176252880421828</v>
      </c>
      <c r="M19" s="6">
        <f t="shared" si="4"/>
        <v>0.8812644021091387</v>
      </c>
      <c r="N19" s="9">
        <v>2.0437748006730749</v>
      </c>
      <c r="O19" s="6">
        <f t="shared" si="5"/>
        <v>2.1887400336537466</v>
      </c>
      <c r="P19" s="9">
        <v>2.0129793094740749</v>
      </c>
      <c r="Q19" s="6">
        <f t="shared" si="6"/>
        <v>0.64896547370374424</v>
      </c>
      <c r="R19" s="9">
        <v>2.0112371257821553</v>
      </c>
      <c r="S19" s="6">
        <f t="shared" si="7"/>
        <v>0.56185628910776497</v>
      </c>
      <c r="T19" s="9">
        <v>2.0255246172647352</v>
      </c>
      <c r="U19" s="6">
        <f t="shared" si="8"/>
        <v>1.2762308632367603</v>
      </c>
      <c r="V19" s="9">
        <v>24.409927478916558</v>
      </c>
      <c r="W19" s="1" t="str">
        <f t="shared" si="9"/>
        <v>no</v>
      </c>
      <c r="X19" s="9">
        <v>24.590516460136453</v>
      </c>
      <c r="Y19" s="1" t="str">
        <f t="shared" si="10"/>
        <v>no</v>
      </c>
      <c r="Z19" s="9">
        <v>23.177698473299852</v>
      </c>
      <c r="AA19" s="1" t="str">
        <f t="shared" si="11"/>
        <v>no</v>
      </c>
    </row>
    <row r="20" spans="1:27">
      <c r="A20" s="7" t="s">
        <v>27</v>
      </c>
      <c r="B20" s="8" t="s">
        <v>29</v>
      </c>
      <c r="C20" s="5">
        <v>2</v>
      </c>
      <c r="D20" s="9">
        <v>2.0481032357532651</v>
      </c>
      <c r="E20" s="6">
        <f t="shared" si="0"/>
        <v>2.4051617876632569</v>
      </c>
      <c r="F20" s="9">
        <v>2.0408073230118351</v>
      </c>
      <c r="G20" s="6">
        <f t="shared" si="1"/>
        <v>2.0403661505917547</v>
      </c>
      <c r="H20" s="9">
        <v>2.1213774009876603</v>
      </c>
      <c r="I20" s="6">
        <f t="shared" si="2"/>
        <v>6.0688700493830128</v>
      </c>
      <c r="J20" s="9">
        <v>2.0324723847292248</v>
      </c>
      <c r="K20" s="6">
        <f t="shared" si="3"/>
        <v>1.6236192364612378</v>
      </c>
      <c r="L20" s="9">
        <v>2.0279074488659252</v>
      </c>
      <c r="M20" s="6">
        <f t="shared" si="4"/>
        <v>1.3953724432962611</v>
      </c>
      <c r="N20" s="9">
        <v>2.0772371263001257</v>
      </c>
      <c r="O20" s="6">
        <f t="shared" si="5"/>
        <v>3.8618563150062846</v>
      </c>
      <c r="P20" s="9">
        <v>2.0201440126817536</v>
      </c>
      <c r="Q20" s="6">
        <f t="shared" si="6"/>
        <v>1.0072006340876793</v>
      </c>
      <c r="R20" s="9">
        <v>2.0175850390668941</v>
      </c>
      <c r="S20" s="6">
        <f t="shared" si="7"/>
        <v>0.87925195334470629</v>
      </c>
      <c r="T20" s="9">
        <v>2.0440740353203388</v>
      </c>
      <c r="U20" s="6">
        <f t="shared" si="8"/>
        <v>2.2037017660169411</v>
      </c>
      <c r="V20" s="9">
        <v>28.969085581459986</v>
      </c>
      <c r="W20" s="1" t="str">
        <f t="shared" si="9"/>
        <v>no</v>
      </c>
      <c r="X20" s="9">
        <v>29.130007013553598</v>
      </c>
      <c r="Y20" s="1" t="str">
        <f t="shared" si="10"/>
        <v>no</v>
      </c>
      <c r="Z20" s="9">
        <v>27.98394888315584</v>
      </c>
      <c r="AA20" s="1" t="str">
        <f t="shared" si="11"/>
        <v>no</v>
      </c>
    </row>
    <row r="21" spans="1:27">
      <c r="A21" s="7" t="s">
        <v>30</v>
      </c>
      <c r="B21" s="8" t="s">
        <v>31</v>
      </c>
      <c r="C21" s="5">
        <v>2</v>
      </c>
      <c r="D21" s="9">
        <v>3.543826925873224</v>
      </c>
      <c r="E21" s="6">
        <f t="shared" si="0"/>
        <v>77.191346293661198</v>
      </c>
      <c r="F21" s="9">
        <v>2.3865056634830153</v>
      </c>
      <c r="G21" s="6">
        <f t="shared" si="1"/>
        <v>19.325283174150766</v>
      </c>
      <c r="H21" s="9">
        <v>3.2812254847265474</v>
      </c>
      <c r="I21" s="6">
        <f t="shared" si="2"/>
        <v>64.061274236327364</v>
      </c>
      <c r="J21" s="9">
        <v>2.9486484385951339</v>
      </c>
      <c r="K21" s="6">
        <f t="shared" si="3"/>
        <v>47.4324219297567</v>
      </c>
      <c r="L21" s="9">
        <v>2.2457462463839475</v>
      </c>
      <c r="M21" s="6">
        <f t="shared" si="4"/>
        <v>12.287312319197374</v>
      </c>
      <c r="N21" s="9">
        <v>2.7855680109100898</v>
      </c>
      <c r="O21" s="6">
        <f t="shared" si="5"/>
        <v>39.278400545504489</v>
      </c>
      <c r="P21" s="9">
        <v>2.5018749312152151</v>
      </c>
      <c r="Q21" s="6">
        <f t="shared" si="6"/>
        <v>25.093746560760756</v>
      </c>
      <c r="R21" s="9">
        <v>2.1388715863277681</v>
      </c>
      <c r="S21" s="6">
        <f t="shared" si="7"/>
        <v>6.9435793163884041</v>
      </c>
      <c r="T21" s="9">
        <v>2.416930726616183</v>
      </c>
      <c r="U21" s="6">
        <f t="shared" si="8"/>
        <v>20.846536330809151</v>
      </c>
      <c r="V21" s="9">
        <v>8.4571175073970632</v>
      </c>
      <c r="W21" s="1" t="str">
        <f t="shared" si="9"/>
        <v>no</v>
      </c>
      <c r="X21" s="9">
        <v>8.8098208554830286</v>
      </c>
      <c r="Y21" s="1" t="str">
        <f t="shared" si="10"/>
        <v>no</v>
      </c>
      <c r="Z21" s="9">
        <v>6.0367445744307391</v>
      </c>
      <c r="AA21" s="1" t="str">
        <f t="shared" si="11"/>
        <v>no</v>
      </c>
    </row>
    <row r="22" spans="1:27">
      <c r="A22" s="7" t="s">
        <v>32</v>
      </c>
      <c r="B22" s="8" t="s">
        <v>33</v>
      </c>
      <c r="C22" s="5">
        <v>2</v>
      </c>
      <c r="D22" s="9">
        <v>2.812939210829887</v>
      </c>
      <c r="E22" s="6">
        <f t="shared" si="0"/>
        <v>40.646960541494352</v>
      </c>
      <c r="F22" s="9">
        <v>2.71118100903661</v>
      </c>
      <c r="G22" s="6">
        <f t="shared" si="1"/>
        <v>35.559050451830501</v>
      </c>
      <c r="H22" s="9">
        <v>2.8002249635263694</v>
      </c>
      <c r="I22" s="6">
        <f t="shared" si="2"/>
        <v>40.011248176318468</v>
      </c>
      <c r="J22" s="9">
        <v>2.5141289060776324</v>
      </c>
      <c r="K22" s="6">
        <f t="shared" si="3"/>
        <v>25.706445303881619</v>
      </c>
      <c r="L22" s="9">
        <v>2.4537024240481178</v>
      </c>
      <c r="M22" s="6">
        <f t="shared" si="4"/>
        <v>22.685121202405888</v>
      </c>
      <c r="N22" s="9">
        <v>2.5051441950355544</v>
      </c>
      <c r="O22" s="6">
        <f t="shared" si="5"/>
        <v>25.257209751777722</v>
      </c>
      <c r="P22" s="9">
        <v>2.2885039396102584</v>
      </c>
      <c r="Q22" s="6">
        <f t="shared" si="6"/>
        <v>14.425196980512922</v>
      </c>
      <c r="R22" s="9">
        <v>2.2581134930523112</v>
      </c>
      <c r="S22" s="6">
        <f t="shared" si="7"/>
        <v>12.905674652615563</v>
      </c>
      <c r="T22" s="9">
        <v>2.2845109222032876</v>
      </c>
      <c r="U22" s="6">
        <f t="shared" si="8"/>
        <v>14.225546110164377</v>
      </c>
      <c r="V22" s="9">
        <v>7.7558622795395351</v>
      </c>
      <c r="W22" s="1" t="str">
        <f t="shared" si="9"/>
        <v>no</v>
      </c>
      <c r="X22" s="9">
        <v>7.9815851683212387</v>
      </c>
      <c r="Y22" s="1" t="str">
        <f t="shared" si="10"/>
        <v>no</v>
      </c>
      <c r="Z22" s="9">
        <v>7.7860702695623729</v>
      </c>
      <c r="AA22" s="1" t="str">
        <f t="shared" si="11"/>
        <v>no</v>
      </c>
    </row>
    <row r="23" spans="1:27">
      <c r="A23" s="7" t="s">
        <v>34</v>
      </c>
      <c r="B23" s="8" t="s">
        <v>35</v>
      </c>
      <c r="C23" s="5">
        <v>2</v>
      </c>
      <c r="D23" s="9">
        <v>2.0043829465253591</v>
      </c>
      <c r="E23" s="6">
        <f t="shared" si="0"/>
        <v>0.21914732626795441</v>
      </c>
      <c r="F23" s="9">
        <v>2.0038422383944741</v>
      </c>
      <c r="G23" s="6">
        <f t="shared" si="1"/>
        <v>0.19211191972370312</v>
      </c>
      <c r="H23" s="9">
        <v>2.0135950082676479</v>
      </c>
      <c r="I23" s="6">
        <f t="shared" si="2"/>
        <v>0.67975041338239617</v>
      </c>
      <c r="J23" s="9">
        <v>2.0030450856953657</v>
      </c>
      <c r="K23" s="6">
        <f t="shared" si="3"/>
        <v>0.15225428476828284</v>
      </c>
      <c r="L23" s="9">
        <v>2.0027008335880221</v>
      </c>
      <c r="M23" s="6">
        <f t="shared" si="4"/>
        <v>0.13504167940110445</v>
      </c>
      <c r="N23" s="9">
        <v>2.0087167777542874</v>
      </c>
      <c r="O23" s="6">
        <f t="shared" si="5"/>
        <v>0.43583888771436818</v>
      </c>
      <c r="P23" s="9">
        <v>2.0019575853329092</v>
      </c>
      <c r="Q23" s="6">
        <f t="shared" si="6"/>
        <v>9.7879266645461982E-2</v>
      </c>
      <c r="R23" s="9">
        <v>2.0017579690482505</v>
      </c>
      <c r="S23" s="6">
        <f t="shared" si="7"/>
        <v>8.7898452412527028E-2</v>
      </c>
      <c r="T23" s="9">
        <v>2.0050385935684205</v>
      </c>
      <c r="U23" s="6">
        <f t="shared" si="8"/>
        <v>0.25192967842102565</v>
      </c>
      <c r="V23" s="9">
        <v>72.369062238479415</v>
      </c>
      <c r="W23" s="1" t="str">
        <f t="shared" si="9"/>
        <v>no</v>
      </c>
      <c r="X23" s="9">
        <v>72.524308985561788</v>
      </c>
      <c r="Y23" s="1" t="str">
        <f t="shared" si="10"/>
        <v>no</v>
      </c>
      <c r="Z23" s="9">
        <v>71.024956260301494</v>
      </c>
      <c r="AA23" s="1" t="str">
        <f t="shared" si="11"/>
        <v>no</v>
      </c>
    </row>
    <row r="24" spans="1:27">
      <c r="A24" s="7" t="s">
        <v>36</v>
      </c>
      <c r="B24" s="8" t="s">
        <v>37</v>
      </c>
      <c r="C24" s="5">
        <v>2</v>
      </c>
      <c r="D24" s="9">
        <v>2.1970960850432677</v>
      </c>
      <c r="E24" s="6">
        <f t="shared" si="0"/>
        <v>9.854804252163385</v>
      </c>
      <c r="F24" s="9">
        <v>2.1625304413972875</v>
      </c>
      <c r="G24" s="6">
        <f t="shared" si="1"/>
        <v>8.1265220698643716</v>
      </c>
      <c r="H24" s="9">
        <v>2.2715926512149411</v>
      </c>
      <c r="I24" s="6">
        <f t="shared" si="2"/>
        <v>13.579632560747058</v>
      </c>
      <c r="J24" s="9">
        <v>2.1284122347869188</v>
      </c>
      <c r="K24" s="6">
        <f t="shared" si="3"/>
        <v>6.4206117393459383</v>
      </c>
      <c r="L24" s="9">
        <v>2.1071843073463272</v>
      </c>
      <c r="M24" s="6">
        <f t="shared" si="4"/>
        <v>5.3592153673163612</v>
      </c>
      <c r="N24" s="9">
        <v>2.173489389304486</v>
      </c>
      <c r="O24" s="6">
        <f t="shared" si="5"/>
        <v>8.6744694652242984</v>
      </c>
      <c r="P24" s="9">
        <v>2.0756984962762695</v>
      </c>
      <c r="Q24" s="6">
        <f t="shared" si="6"/>
        <v>3.7849248138134728</v>
      </c>
      <c r="R24" s="9">
        <v>2.0642756272806673</v>
      </c>
      <c r="S24" s="6">
        <f t="shared" si="7"/>
        <v>3.2137813640333635</v>
      </c>
      <c r="T24" s="9">
        <v>2.0996628086986511</v>
      </c>
      <c r="U24" s="6">
        <f t="shared" si="8"/>
        <v>4.9831404349325537</v>
      </c>
      <c r="V24" s="9">
        <v>16.263913866640355</v>
      </c>
      <c r="W24" s="1" t="str">
        <f t="shared" si="9"/>
        <v>no</v>
      </c>
      <c r="X24" s="9">
        <v>16.446881838159875</v>
      </c>
      <c r="Y24" s="1" t="str">
        <f t="shared" si="10"/>
        <v>no</v>
      </c>
      <c r="Z24" s="9">
        <v>15.852222682501303</v>
      </c>
      <c r="AA24" s="1" t="str">
        <f t="shared" si="11"/>
        <v>no</v>
      </c>
    </row>
    <row r="25" spans="1:27">
      <c r="A25" s="7" t="s">
        <v>38</v>
      </c>
      <c r="B25" s="8" t="s">
        <v>39</v>
      </c>
      <c r="C25" s="5">
        <v>2</v>
      </c>
      <c r="D25" s="9">
        <v>2.177919410754241</v>
      </c>
      <c r="E25" s="6">
        <f t="shared" si="0"/>
        <v>8.8959705377120493</v>
      </c>
      <c r="F25" s="9">
        <v>2.1503715505404379</v>
      </c>
      <c r="G25" s="6">
        <f t="shared" si="1"/>
        <v>7.5185775270218969</v>
      </c>
      <c r="H25" s="9">
        <v>2.2666143203634643</v>
      </c>
      <c r="I25" s="6">
        <f t="shared" si="2"/>
        <v>13.330716018173216</v>
      </c>
      <c r="J25" s="9">
        <v>2.1169864187789402</v>
      </c>
      <c r="K25" s="6">
        <f t="shared" si="3"/>
        <v>5.8493209389470113</v>
      </c>
      <c r="L25" s="9">
        <v>2.1000483433422321</v>
      </c>
      <c r="M25" s="6">
        <f t="shared" si="4"/>
        <v>5.0024171671116058</v>
      </c>
      <c r="N25" s="9">
        <v>2.1708559407824057</v>
      </c>
      <c r="O25" s="6">
        <f t="shared" si="5"/>
        <v>8.5427970391202876</v>
      </c>
      <c r="P25" s="9">
        <v>2.0699364444186634</v>
      </c>
      <c r="Q25" s="6">
        <f t="shared" si="6"/>
        <v>3.4968222209331712</v>
      </c>
      <c r="R25" s="9">
        <v>2.0607713939168089</v>
      </c>
      <c r="S25" s="6">
        <f t="shared" si="7"/>
        <v>3.0385696958404429</v>
      </c>
      <c r="T25" s="9">
        <v>2.098680718694355</v>
      </c>
      <c r="U25" s="6">
        <f t="shared" si="8"/>
        <v>4.9340359347177509</v>
      </c>
      <c r="V25" s="9">
        <v>13.478199691795943</v>
      </c>
      <c r="W25" s="1" t="str">
        <f t="shared" si="9"/>
        <v>no</v>
      </c>
      <c r="X25" s="9">
        <v>13.670296612027457</v>
      </c>
      <c r="Y25" s="1" t="str">
        <f t="shared" si="10"/>
        <v>no</v>
      </c>
      <c r="Z25" s="9">
        <v>12.90997636015684</v>
      </c>
      <c r="AA25" s="1" t="str">
        <f t="shared" si="11"/>
        <v>no</v>
      </c>
    </row>
    <row r="26" spans="1:27">
      <c r="A26" s="7" t="s">
        <v>40</v>
      </c>
      <c r="B26" s="8" t="s">
        <v>41</v>
      </c>
      <c r="C26" s="5">
        <v>2</v>
      </c>
      <c r="D26" s="9">
        <v>2.0456834869540734</v>
      </c>
      <c r="E26" s="6">
        <f t="shared" si="0"/>
        <v>2.2841743477036713</v>
      </c>
      <c r="F26" s="9">
        <v>2.0394553972556637</v>
      </c>
      <c r="G26" s="6">
        <f t="shared" si="1"/>
        <v>1.9727698627831858</v>
      </c>
      <c r="H26" s="9">
        <v>2.0664012922086483</v>
      </c>
      <c r="I26" s="6">
        <f t="shared" si="2"/>
        <v>3.3200646104324161</v>
      </c>
      <c r="J26" s="9">
        <v>2.0312117212188769</v>
      </c>
      <c r="K26" s="6">
        <f t="shared" si="3"/>
        <v>1.5605860609438471</v>
      </c>
      <c r="L26" s="9">
        <v>2.0272924584551273</v>
      </c>
      <c r="M26" s="6">
        <f t="shared" si="4"/>
        <v>1.3646229227563644</v>
      </c>
      <c r="N26" s="9">
        <v>2.0440204017520824</v>
      </c>
      <c r="O26" s="6">
        <f t="shared" si="5"/>
        <v>2.2010200876041219</v>
      </c>
      <c r="P26" s="9">
        <v>2.0196626192079816</v>
      </c>
      <c r="Q26" s="6">
        <f t="shared" si="6"/>
        <v>0.98313096039908121</v>
      </c>
      <c r="R26" s="9">
        <v>2.0174380883538352</v>
      </c>
      <c r="S26" s="6">
        <f t="shared" si="7"/>
        <v>0.87190441769176008</v>
      </c>
      <c r="T26" s="9">
        <v>2.0267795125967347</v>
      </c>
      <c r="U26" s="6">
        <f t="shared" si="8"/>
        <v>1.3389756298367361</v>
      </c>
      <c r="V26" s="9">
        <v>21.616319153048135</v>
      </c>
      <c r="W26" s="1" t="str">
        <f t="shared" si="9"/>
        <v>no</v>
      </c>
      <c r="X26" s="9">
        <v>21.755799888846962</v>
      </c>
      <c r="Y26" s="1" t="str">
        <f t="shared" si="10"/>
        <v>no</v>
      </c>
      <c r="Z26" s="9">
        <v>21.370006258681592</v>
      </c>
      <c r="AA26" s="1" t="str">
        <f t="shared" si="11"/>
        <v>no</v>
      </c>
    </row>
    <row r="27" spans="1:27">
      <c r="A27" s="7" t="s">
        <v>40</v>
      </c>
      <c r="B27" s="8" t="s">
        <v>42</v>
      </c>
      <c r="C27" s="5">
        <v>2</v>
      </c>
      <c r="D27" s="9">
        <v>2.1095710373613019</v>
      </c>
      <c r="E27" s="6">
        <f t="shared" si="0"/>
        <v>5.4785518680650958</v>
      </c>
      <c r="F27" s="9">
        <v>2.0959522616987614</v>
      </c>
      <c r="G27" s="6">
        <f t="shared" si="1"/>
        <v>4.7976130849380683</v>
      </c>
      <c r="H27" s="9">
        <v>2.1360701458468156</v>
      </c>
      <c r="I27" s="6">
        <f t="shared" si="2"/>
        <v>6.8035072923407824</v>
      </c>
      <c r="J27" s="9">
        <v>2.0728515301143946</v>
      </c>
      <c r="K27" s="6">
        <f t="shared" si="3"/>
        <v>3.6425765057197301</v>
      </c>
      <c r="L27" s="9">
        <v>2.0644939395943829</v>
      </c>
      <c r="M27" s="6">
        <f t="shared" si="4"/>
        <v>3.2246969797191438</v>
      </c>
      <c r="N27" s="9">
        <v>2.0889763257811946</v>
      </c>
      <c r="O27" s="6">
        <f t="shared" si="5"/>
        <v>4.4488162890597316</v>
      </c>
      <c r="P27" s="9">
        <v>2.0442624236286071</v>
      </c>
      <c r="Q27" s="6">
        <f t="shared" si="6"/>
        <v>2.2131211814303553</v>
      </c>
      <c r="R27" s="9">
        <v>2.0397319356466914</v>
      </c>
      <c r="S27" s="6">
        <f t="shared" si="7"/>
        <v>1.9865967823345709</v>
      </c>
      <c r="T27" s="9">
        <v>2.0530559820053176</v>
      </c>
      <c r="U27" s="6">
        <f t="shared" si="8"/>
        <v>2.6527991002658791</v>
      </c>
      <c r="V27" s="9">
        <v>26.230563628344829</v>
      </c>
      <c r="W27" s="1" t="str">
        <f t="shared" si="9"/>
        <v>no</v>
      </c>
      <c r="X27" s="9">
        <v>26.366397612599979</v>
      </c>
      <c r="Y27" s="1" t="str">
        <f t="shared" si="10"/>
        <v>no</v>
      </c>
      <c r="Z27" s="9">
        <v>25.808378717217863</v>
      </c>
      <c r="AA27" s="1" t="str">
        <f t="shared" si="11"/>
        <v>no</v>
      </c>
    </row>
    <row r="28" spans="1:27">
      <c r="A28" s="7" t="s">
        <v>43</v>
      </c>
      <c r="B28" s="8" t="s">
        <v>44</v>
      </c>
      <c r="C28" s="5">
        <v>2</v>
      </c>
      <c r="D28" s="9">
        <v>4.0328488624977092</v>
      </c>
      <c r="E28" s="6">
        <f t="shared" si="0"/>
        <v>101.64244312488546</v>
      </c>
      <c r="F28" s="9">
        <v>3.4942988567232005</v>
      </c>
      <c r="G28" s="6">
        <f t="shared" si="1"/>
        <v>74.71494283616002</v>
      </c>
      <c r="H28" s="9">
        <v>5.4237462720473877</v>
      </c>
      <c r="I28" s="6">
        <f t="shared" si="2"/>
        <v>171.18731360236939</v>
      </c>
      <c r="J28" s="9">
        <v>3.2609155189147319</v>
      </c>
      <c r="K28" s="6">
        <f t="shared" si="3"/>
        <v>63.045775945736594</v>
      </c>
      <c r="L28" s="9">
        <v>2.9365632287882257</v>
      </c>
      <c r="M28" s="6">
        <f t="shared" si="4"/>
        <v>46.828161439411289</v>
      </c>
      <c r="N28" s="9">
        <v>4.0866358658518331</v>
      </c>
      <c r="O28" s="6">
        <f t="shared" si="5"/>
        <v>104.33179329259166</v>
      </c>
      <c r="P28" s="9">
        <v>2.6846523649406939</v>
      </c>
      <c r="Q28" s="6">
        <f t="shared" si="6"/>
        <v>34.232618247034694</v>
      </c>
      <c r="R28" s="9">
        <v>2.5170811491833383</v>
      </c>
      <c r="S28" s="6">
        <f t="shared" si="7"/>
        <v>25.854057459166913</v>
      </c>
      <c r="T28" s="9">
        <v>3.1066872966309496</v>
      </c>
      <c r="U28" s="6">
        <f t="shared" si="8"/>
        <v>55.334364831547475</v>
      </c>
      <c r="V28" s="9">
        <v>2.5280809901557397</v>
      </c>
      <c r="W28" s="1" t="str">
        <f t="shared" si="9"/>
        <v>flight</v>
      </c>
      <c r="X28" s="9">
        <v>2.850994839078238</v>
      </c>
      <c r="Y28" s="1" t="str">
        <f t="shared" si="10"/>
        <v>flight</v>
      </c>
      <c r="Z28" s="9">
        <v>2.428372587600415</v>
      </c>
      <c r="AA28" s="1" t="str">
        <f t="shared" si="11"/>
        <v>flight</v>
      </c>
    </row>
    <row r="29" spans="1:27">
      <c r="A29" s="7" t="s">
        <v>43</v>
      </c>
      <c r="B29" s="8" t="s">
        <v>45</v>
      </c>
      <c r="C29" s="5">
        <v>2</v>
      </c>
      <c r="D29" s="9">
        <v>5.9867665595639652</v>
      </c>
      <c r="E29" s="6">
        <f t="shared" si="0"/>
        <v>199.33832797819827</v>
      </c>
      <c r="F29" s="9">
        <v>5.2770480142934542</v>
      </c>
      <c r="G29" s="6">
        <f t="shared" si="1"/>
        <v>163.85240071467271</v>
      </c>
      <c r="H29" s="9">
        <v>6.1506337865827501</v>
      </c>
      <c r="I29" s="6">
        <f t="shared" si="2"/>
        <v>207.53168932913749</v>
      </c>
      <c r="J29" s="9">
        <v>4.4381716626870427</v>
      </c>
      <c r="K29" s="6">
        <f t="shared" si="3"/>
        <v>121.90858313435213</v>
      </c>
      <c r="L29" s="9">
        <v>4.0198160110887242</v>
      </c>
      <c r="M29" s="6">
        <f t="shared" si="4"/>
        <v>100.99080055443621</v>
      </c>
      <c r="N29" s="9">
        <v>4.5277571933509586</v>
      </c>
      <c r="O29" s="6">
        <f t="shared" si="5"/>
        <v>126.38785966754793</v>
      </c>
      <c r="P29" s="9">
        <v>3.3016937665182824</v>
      </c>
      <c r="Q29" s="6">
        <f t="shared" si="6"/>
        <v>65.084688325914115</v>
      </c>
      <c r="R29" s="9">
        <v>3.0895266555477621</v>
      </c>
      <c r="S29" s="6">
        <f t="shared" si="7"/>
        <v>54.476332777388102</v>
      </c>
      <c r="T29" s="9">
        <v>3.3501278324079871</v>
      </c>
      <c r="U29" s="6">
        <f t="shared" si="8"/>
        <v>67.506391620399356</v>
      </c>
      <c r="V29" s="9">
        <v>4.5120704532383265</v>
      </c>
      <c r="W29" s="1" t="str">
        <f t="shared" si="9"/>
        <v>flight</v>
      </c>
      <c r="X29" s="9">
        <v>4.8738994539543778</v>
      </c>
      <c r="Y29" s="1" t="str">
        <f t="shared" si="10"/>
        <v>flight</v>
      </c>
      <c r="Z29" s="9">
        <v>3.2580298369245249</v>
      </c>
      <c r="AA29" s="1" t="str">
        <f t="shared" si="11"/>
        <v>flight</v>
      </c>
    </row>
    <row r="30" spans="1:27">
      <c r="A30" s="7" t="s">
        <v>46</v>
      </c>
      <c r="B30" s="8" t="s">
        <v>47</v>
      </c>
      <c r="C30" s="5">
        <v>2</v>
      </c>
      <c r="D30" s="9">
        <v>2.8377537619274511</v>
      </c>
      <c r="E30" s="6">
        <f>(D30-2)/2*100</f>
        <v>41.887688096372557</v>
      </c>
      <c r="F30" s="9">
        <v>2.7087263098708592</v>
      </c>
      <c r="G30" s="6">
        <f>(F30-2)/2*100</f>
        <v>35.436315493542956</v>
      </c>
      <c r="H30" s="9">
        <v>3.7492348038488368</v>
      </c>
      <c r="I30" s="6">
        <f>(H30-2)/2*100</f>
        <v>87.461740192441837</v>
      </c>
      <c r="J30" s="9">
        <v>2.526916311415627</v>
      </c>
      <c r="K30" s="6">
        <f>(J30-2)/2*100</f>
        <v>26.345815570781351</v>
      </c>
      <c r="L30" s="9">
        <v>2.4491442001526971</v>
      </c>
      <c r="M30" s="6">
        <f>(L30-2)/2*100</f>
        <v>22.457210007634853</v>
      </c>
      <c r="N30" s="9">
        <v>3.0743148073245967</v>
      </c>
      <c r="O30" s="6">
        <f>(N30-2)/2*100</f>
        <v>53.715740366229838</v>
      </c>
      <c r="P30" s="9">
        <v>2.292656977953718</v>
      </c>
      <c r="Q30" s="6">
        <f>(P30-2)/2*100</f>
        <v>14.632848897685902</v>
      </c>
      <c r="R30" s="9">
        <v>2.2524785132140233</v>
      </c>
      <c r="S30" s="6">
        <f>(R30-2)/2*100</f>
        <v>12.623925660701163</v>
      </c>
      <c r="T30" s="9">
        <v>2.5745671602596394</v>
      </c>
      <c r="U30" s="6">
        <f>(T30-2)/2*100</f>
        <v>28.728358012981971</v>
      </c>
      <c r="V30" s="9">
        <v>7.4904670083216889</v>
      </c>
      <c r="W30" s="1" t="str">
        <f t="shared" si="9"/>
        <v>no</v>
      </c>
      <c r="X30" s="9">
        <v>7.8163050064360453</v>
      </c>
      <c r="Y30" s="1" t="str">
        <f t="shared" si="10"/>
        <v>no</v>
      </c>
      <c r="Z30" s="9">
        <v>5.8585408190256674</v>
      </c>
      <c r="AA30" s="1" t="str">
        <f t="shared" si="11"/>
        <v>no</v>
      </c>
    </row>
    <row r="31" spans="1:27">
      <c r="A31" s="7" t="s">
        <v>75</v>
      </c>
      <c r="B31" s="8" t="s">
        <v>47</v>
      </c>
      <c r="C31" s="5">
        <v>2</v>
      </c>
      <c r="D31" s="9">
        <v>4.3220760508982856</v>
      </c>
      <c r="E31" s="6">
        <f>(D31-2)/2*100</f>
        <v>116.10380254491429</v>
      </c>
      <c r="F31" s="9">
        <v>3.9493462457046729</v>
      </c>
      <c r="G31" s="6">
        <f>(F31-2)/2*100</f>
        <v>97.467312285233646</v>
      </c>
      <c r="H31" s="9">
        <v>6.3014880979566854</v>
      </c>
      <c r="I31" s="6">
        <f>(H31-2)/2*100</f>
        <v>215.07440489783426</v>
      </c>
      <c r="J31" s="9">
        <v>3.4367879178850655</v>
      </c>
      <c r="K31" s="6">
        <f>(J31-2)/2*100</f>
        <v>71.839395894253272</v>
      </c>
      <c r="L31" s="9">
        <v>3.2144367936866245</v>
      </c>
      <c r="M31" s="6">
        <f>(L31-2)/2*100</f>
        <v>60.721839684331222</v>
      </c>
      <c r="N31" s="9">
        <v>4.6152017899176077</v>
      </c>
      <c r="O31" s="6">
        <f>(N31-2)/2*100</f>
        <v>130.76008949588038</v>
      </c>
      <c r="P31" s="9">
        <v>2.7774052197601624</v>
      </c>
      <c r="Q31" s="6">
        <f>(P31-2)/2*100</f>
        <v>38.87026098800812</v>
      </c>
      <c r="R31" s="9">
        <v>2.663980533341201</v>
      </c>
      <c r="S31" s="6">
        <f>(R31-2)/2*100</f>
        <v>33.199026667060053</v>
      </c>
      <c r="T31" s="9">
        <v>3.3733243545728739</v>
      </c>
      <c r="U31" s="6">
        <f>(T31-2)/2*100</f>
        <v>68.666217728643701</v>
      </c>
      <c r="V31" s="9">
        <v>4.2985374995170158</v>
      </c>
      <c r="W31" s="1" t="str">
        <f t="shared" si="9"/>
        <v>flight</v>
      </c>
      <c r="X31" s="9">
        <v>4.6745407357483471</v>
      </c>
      <c r="Y31" s="1" t="str">
        <f t="shared" si="10"/>
        <v>no</v>
      </c>
      <c r="Z31" s="9">
        <v>2.7645656221170594</v>
      </c>
      <c r="AA31" s="1" t="str">
        <f t="shared" si="11"/>
        <v>flight</v>
      </c>
    </row>
    <row r="32" spans="1:27">
      <c r="A32" s="7" t="s">
        <v>48</v>
      </c>
      <c r="B32" s="8" t="s">
        <v>49</v>
      </c>
      <c r="C32" s="5">
        <v>2</v>
      </c>
      <c r="D32" s="9">
        <v>2.020242373535361</v>
      </c>
      <c r="E32" s="6">
        <f t="shared" si="0"/>
        <v>1.0121186767680479</v>
      </c>
      <c r="F32" s="9">
        <v>2.0176643159270915</v>
      </c>
      <c r="G32" s="6">
        <f t="shared" si="1"/>
        <v>0.88321579635457503</v>
      </c>
      <c r="H32" s="9">
        <v>2.0416878810827344</v>
      </c>
      <c r="I32" s="6">
        <f t="shared" si="2"/>
        <v>2.0843940541367179</v>
      </c>
      <c r="J32" s="9">
        <v>2.0136911584570272</v>
      </c>
      <c r="K32" s="6">
        <f t="shared" si="3"/>
        <v>0.68455792285135875</v>
      </c>
      <c r="L32" s="9">
        <v>2.0120879255481063</v>
      </c>
      <c r="M32" s="6">
        <f t="shared" si="4"/>
        <v>0.60439627740531687</v>
      </c>
      <c r="N32" s="9">
        <v>2.0268308263399408</v>
      </c>
      <c r="O32" s="6">
        <f t="shared" si="5"/>
        <v>1.3415413169970414</v>
      </c>
      <c r="P32" s="9">
        <v>2.0085151746613836</v>
      </c>
      <c r="Q32" s="6">
        <f t="shared" si="6"/>
        <v>0.42575873306918144</v>
      </c>
      <c r="R32" s="9">
        <v>2.0076232135693788</v>
      </c>
      <c r="S32" s="6">
        <f t="shared" si="7"/>
        <v>0.3811606784689392</v>
      </c>
      <c r="T32" s="9">
        <v>2.0156064504955644</v>
      </c>
      <c r="U32" s="6">
        <f t="shared" si="8"/>
        <v>0.78032252477822084</v>
      </c>
      <c r="V32" s="9">
        <v>37.853638123226069</v>
      </c>
      <c r="W32" s="1" t="str">
        <f t="shared" si="9"/>
        <v>no</v>
      </c>
      <c r="X32" s="9">
        <v>38.020758460586201</v>
      </c>
      <c r="Y32" s="1" t="str">
        <f t="shared" si="10"/>
        <v>no</v>
      </c>
      <c r="Z32" s="9">
        <v>36.946314465634394</v>
      </c>
      <c r="AA32" s="1" t="str">
        <f t="shared" si="11"/>
        <v>no</v>
      </c>
    </row>
    <row r="33" spans="1:27">
      <c r="A33" s="7" t="s">
        <v>50</v>
      </c>
      <c r="B33" s="8" t="s">
        <v>51</v>
      </c>
      <c r="C33" s="5">
        <v>2</v>
      </c>
      <c r="D33" s="9">
        <v>2.1106191941050003</v>
      </c>
      <c r="E33" s="6">
        <f t="shared" si="0"/>
        <v>5.5309597052500159</v>
      </c>
      <c r="F33" s="9">
        <v>2.1092723299990208</v>
      </c>
      <c r="G33" s="6">
        <f t="shared" si="1"/>
        <v>5.4636164999510406</v>
      </c>
      <c r="H33" s="9">
        <v>2.0885770694009698</v>
      </c>
      <c r="I33" s="6">
        <f t="shared" si="2"/>
        <v>4.4288534700484883</v>
      </c>
      <c r="J33" s="9">
        <v>2.0733209129285584</v>
      </c>
      <c r="K33" s="6">
        <f t="shared" si="3"/>
        <v>3.6660456464279179</v>
      </c>
      <c r="L33" s="9">
        <v>2.0733428647373051</v>
      </c>
      <c r="M33" s="6">
        <f t="shared" si="4"/>
        <v>3.6671432368652557</v>
      </c>
      <c r="N33" s="9">
        <v>2.0595254499828402</v>
      </c>
      <c r="O33" s="6">
        <f t="shared" si="5"/>
        <v>2.9762724991420075</v>
      </c>
      <c r="P33" s="9">
        <v>2.0443512931080585</v>
      </c>
      <c r="Q33" s="6">
        <f t="shared" si="6"/>
        <v>2.217564655402926</v>
      </c>
      <c r="R33" s="9">
        <v>2.0450959940065339</v>
      </c>
      <c r="S33" s="6">
        <f t="shared" si="7"/>
        <v>2.2547997003266929</v>
      </c>
      <c r="T33" s="9">
        <v>2.0368873812206441</v>
      </c>
      <c r="U33" s="6">
        <f t="shared" si="8"/>
        <v>1.8443690610322028</v>
      </c>
      <c r="V33" s="9">
        <v>17.113731373299256</v>
      </c>
      <c r="W33" s="1" t="str">
        <f t="shared" si="9"/>
        <v>no</v>
      </c>
      <c r="X33" s="9">
        <v>17.339964661880384</v>
      </c>
      <c r="Y33" s="1" t="str">
        <f t="shared" si="10"/>
        <v>no</v>
      </c>
      <c r="Z33" s="9">
        <v>15.680225575502591</v>
      </c>
      <c r="AA33" s="1" t="str">
        <f t="shared" si="11"/>
        <v>no</v>
      </c>
    </row>
    <row r="34" spans="1:27">
      <c r="A34" s="7" t="s">
        <v>50</v>
      </c>
      <c r="B34" s="8" t="s">
        <v>52</v>
      </c>
      <c r="C34" s="5">
        <v>2</v>
      </c>
      <c r="D34" s="9">
        <v>2.1382729256792237</v>
      </c>
      <c r="E34" s="6">
        <f t="shared" si="0"/>
        <v>6.9136462839611834</v>
      </c>
      <c r="F34" s="9">
        <v>2.1165861074353822</v>
      </c>
      <c r="G34" s="6">
        <f t="shared" si="1"/>
        <v>5.8293053717691112</v>
      </c>
      <c r="H34" s="9">
        <v>2.3384439893108597</v>
      </c>
      <c r="I34" s="6">
        <f t="shared" si="2"/>
        <v>16.922199465542988</v>
      </c>
      <c r="J34" s="9">
        <v>2.090693485895875</v>
      </c>
      <c r="K34" s="6">
        <f t="shared" si="3"/>
        <v>4.5346742947937502</v>
      </c>
      <c r="L34" s="9">
        <v>2.0773718096334233</v>
      </c>
      <c r="M34" s="6">
        <f t="shared" si="4"/>
        <v>3.8685904816711636</v>
      </c>
      <c r="N34" s="9">
        <v>2.2120713640011118</v>
      </c>
      <c r="O34" s="6">
        <f t="shared" si="5"/>
        <v>10.603568200055591</v>
      </c>
      <c r="P34" s="9">
        <v>2.0540171310505659</v>
      </c>
      <c r="Q34" s="6">
        <f t="shared" si="6"/>
        <v>2.7008565525282968</v>
      </c>
      <c r="R34" s="9">
        <v>2.0468271870715884</v>
      </c>
      <c r="S34" s="6">
        <f t="shared" si="7"/>
        <v>2.3413593535794197</v>
      </c>
      <c r="T34" s="9">
        <v>2.1176985158883146</v>
      </c>
      <c r="U34" s="6">
        <f t="shared" si="8"/>
        <v>5.8849257944157296</v>
      </c>
      <c r="V34" s="9">
        <v>18.088093740020508</v>
      </c>
      <c r="W34" s="1" t="str">
        <f t="shared" si="9"/>
        <v>no</v>
      </c>
      <c r="X34" s="9">
        <v>18.212381135322207</v>
      </c>
      <c r="Y34" s="1" t="str">
        <f t="shared" si="10"/>
        <v>no</v>
      </c>
      <c r="Z34" s="9">
        <v>18.322618353854146</v>
      </c>
      <c r="AA34" s="1" t="str">
        <f t="shared" si="11"/>
        <v>no</v>
      </c>
    </row>
    <row r="35" spans="1:27">
      <c r="A35" s="7" t="s">
        <v>53</v>
      </c>
      <c r="B35" s="10" t="s">
        <v>54</v>
      </c>
      <c r="C35" s="5">
        <v>2</v>
      </c>
      <c r="D35" s="9">
        <v>2.0045998028721423</v>
      </c>
      <c r="E35" s="6">
        <f t="shared" si="0"/>
        <v>0.22999014360711723</v>
      </c>
      <c r="F35" s="9">
        <v>2.0040032116574253</v>
      </c>
      <c r="G35" s="6">
        <f t="shared" si="1"/>
        <v>0.20016058287126715</v>
      </c>
      <c r="H35" s="9">
        <v>2.0143747982331544</v>
      </c>
      <c r="I35" s="6">
        <f t="shared" si="2"/>
        <v>0.71873991165771756</v>
      </c>
      <c r="J35" s="9">
        <v>2.0032603565285294</v>
      </c>
      <c r="K35" s="6">
        <f t="shared" si="3"/>
        <v>0.16301782642647034</v>
      </c>
      <c r="L35" s="9">
        <v>2.0028704552871943</v>
      </c>
      <c r="M35" s="6">
        <f t="shared" si="4"/>
        <v>0.14352276435971589</v>
      </c>
      <c r="N35" s="9">
        <v>2.0093379989624096</v>
      </c>
      <c r="O35" s="6">
        <f t="shared" si="5"/>
        <v>0.46689994812048052</v>
      </c>
      <c r="P35" s="9">
        <v>2.0021431489624111</v>
      </c>
      <c r="Q35" s="6">
        <f t="shared" si="6"/>
        <v>0.10715744812055394</v>
      </c>
      <c r="R35" s="9">
        <v>2.001908323183955</v>
      </c>
      <c r="S35" s="6">
        <f t="shared" si="7"/>
        <v>9.5416159197747596E-2</v>
      </c>
      <c r="T35" s="9">
        <v>2.0055125858922249</v>
      </c>
      <c r="U35" s="6">
        <f t="shared" si="8"/>
        <v>0.27562929461124597</v>
      </c>
      <c r="V35" s="9">
        <v>61.261265976579843</v>
      </c>
      <c r="W35" s="1" t="str">
        <f t="shared" si="9"/>
        <v>no</v>
      </c>
      <c r="X35" s="9">
        <v>61.395737888317356</v>
      </c>
      <c r="Y35" s="1" t="str">
        <f t="shared" si="10"/>
        <v>no</v>
      </c>
      <c r="Z35" s="9">
        <v>60.038570408228622</v>
      </c>
      <c r="AA35" s="1" t="str">
        <f t="shared" si="11"/>
        <v>no</v>
      </c>
    </row>
    <row r="36" spans="1:27">
      <c r="A36" s="9" t="s">
        <v>73</v>
      </c>
      <c r="B36" s="13" t="s">
        <v>74</v>
      </c>
      <c r="C36" s="5">
        <v>2</v>
      </c>
      <c r="D36" s="9">
        <v>2.06</v>
      </c>
      <c r="E36" s="6">
        <f t="shared" si="0"/>
        <v>3.0000000000000027</v>
      </c>
      <c r="F36" s="9">
        <v>2.0499999999999998</v>
      </c>
      <c r="G36" s="6">
        <f t="shared" si="1"/>
        <v>2.4999999999999911</v>
      </c>
      <c r="H36" s="9">
        <v>2.0499999999999998</v>
      </c>
      <c r="I36" s="6">
        <f t="shared" si="2"/>
        <v>2.4999999999999911</v>
      </c>
      <c r="J36" s="9">
        <v>2.04</v>
      </c>
      <c r="K36" s="6">
        <f t="shared" si="3"/>
        <v>2.0000000000000018</v>
      </c>
      <c r="L36" s="9">
        <v>2.0299999999999998</v>
      </c>
      <c r="M36" s="6">
        <f t="shared" si="4"/>
        <v>1.4999999999999902</v>
      </c>
      <c r="N36" s="9">
        <v>2.0299999999999998</v>
      </c>
      <c r="O36" s="6">
        <f t="shared" si="5"/>
        <v>1.4999999999999902</v>
      </c>
      <c r="P36" s="9">
        <v>2.02</v>
      </c>
      <c r="Q36" s="6">
        <f t="shared" si="6"/>
        <v>1.0000000000000009</v>
      </c>
      <c r="R36" s="9">
        <v>2.02</v>
      </c>
      <c r="S36" s="6">
        <f t="shared" si="7"/>
        <v>1.0000000000000009</v>
      </c>
      <c r="T36" s="9">
        <v>2.02</v>
      </c>
      <c r="U36" s="6">
        <f t="shared" si="8"/>
        <v>1.0000000000000009</v>
      </c>
      <c r="V36" s="9">
        <v>33.56</v>
      </c>
      <c r="W36" s="1" t="str">
        <f>IF(V37&gt;D36,"no","flight")</f>
        <v>no</v>
      </c>
      <c r="X36" s="9">
        <v>33.73635437881714</v>
      </c>
      <c r="Y36" s="1" t="str">
        <f t="shared" si="10"/>
        <v>no</v>
      </c>
      <c r="Z36" s="9">
        <v>32.433044261238983</v>
      </c>
      <c r="AA36" s="1" t="str">
        <f t="shared" si="11"/>
        <v>no</v>
      </c>
    </row>
    <row r="37" spans="1:27">
      <c r="A37" s="7" t="s">
        <v>55</v>
      </c>
      <c r="B37" s="8" t="s">
        <v>56</v>
      </c>
      <c r="C37" s="5">
        <v>2</v>
      </c>
      <c r="D37" s="9">
        <v>2.0363724366143137</v>
      </c>
      <c r="E37" s="6">
        <f t="shared" si="0"/>
        <v>1.8186218307156832</v>
      </c>
      <c r="F37" s="9">
        <v>2.0292817279850808</v>
      </c>
      <c r="G37" s="6">
        <f t="shared" si="1"/>
        <v>1.4640863992540387</v>
      </c>
      <c r="H37" s="9">
        <v>2.0703511183553287</v>
      </c>
      <c r="I37" s="6">
        <f t="shared" si="2"/>
        <v>3.5175559177664351</v>
      </c>
      <c r="J37" s="9">
        <v>2.024207312136336</v>
      </c>
      <c r="K37" s="6">
        <f t="shared" si="3"/>
        <v>1.2103656068167989</v>
      </c>
      <c r="L37" s="9">
        <v>2.0197433678513805</v>
      </c>
      <c r="M37" s="6">
        <f t="shared" si="4"/>
        <v>0.98716839256902666</v>
      </c>
      <c r="N37" s="9">
        <v>2.044917965367417</v>
      </c>
      <c r="O37" s="6">
        <f t="shared" si="5"/>
        <v>2.2458982683708495</v>
      </c>
      <c r="P37" s="9">
        <v>2.0147292327686359</v>
      </c>
      <c r="Q37" s="6">
        <f t="shared" si="6"/>
        <v>0.73646163843179568</v>
      </c>
      <c r="R37" s="9">
        <v>2.0122153951790103</v>
      </c>
      <c r="S37" s="6">
        <f t="shared" si="7"/>
        <v>0.61076975895051344</v>
      </c>
      <c r="T37" s="9">
        <v>2.0257802609978972</v>
      </c>
      <c r="U37" s="6">
        <f t="shared" si="8"/>
        <v>1.2890130498948604</v>
      </c>
      <c r="V37" s="9">
        <v>31.492551686143795</v>
      </c>
      <c r="W37" s="1" t="str">
        <f t="shared" si="9"/>
        <v>no</v>
      </c>
      <c r="X37" s="9">
        <v>31.676003057710105</v>
      </c>
      <c r="Y37" s="1" t="str">
        <f t="shared" si="10"/>
        <v>no</v>
      </c>
      <c r="Z37" s="9">
        <v>30.592232411950476</v>
      </c>
      <c r="AA37" s="1" t="str">
        <f t="shared" si="11"/>
        <v>no</v>
      </c>
    </row>
    <row r="38" spans="1:27">
      <c r="A38" s="7" t="s">
        <v>55</v>
      </c>
      <c r="B38" s="4" t="s">
        <v>57</v>
      </c>
      <c r="C38" s="5">
        <v>2</v>
      </c>
      <c r="D38" s="9">
        <v>2.3428183145572286</v>
      </c>
      <c r="E38" s="6">
        <f t="shared" si="0"/>
        <v>17.140915727861426</v>
      </c>
      <c r="F38" s="9">
        <v>2.3139840990688287</v>
      </c>
      <c r="G38" s="6">
        <f t="shared" si="1"/>
        <v>15.699204953441438</v>
      </c>
      <c r="H38" s="9">
        <v>2.4116312343149926</v>
      </c>
      <c r="I38" s="6">
        <f t="shared" si="2"/>
        <v>20.581561715749629</v>
      </c>
      <c r="J38" s="9">
        <v>2.2183836565052295</v>
      </c>
      <c r="K38" s="6">
        <f t="shared" si="3"/>
        <v>10.919182825261476</v>
      </c>
      <c r="L38" s="9">
        <v>2.2016737638273751</v>
      </c>
      <c r="M38" s="6">
        <f t="shared" si="4"/>
        <v>10.083688191368756</v>
      </c>
      <c r="N38" s="9">
        <v>2.2595456398088505</v>
      </c>
      <c r="O38" s="6">
        <f t="shared" si="5"/>
        <v>12.977281990442524</v>
      </c>
      <c r="P38" s="9">
        <v>2.12402606155019</v>
      </c>
      <c r="Q38" s="6">
        <f t="shared" si="6"/>
        <v>6.2013030775095013</v>
      </c>
      <c r="R38" s="9">
        <v>2.1159964801889446</v>
      </c>
      <c r="S38" s="6">
        <f t="shared" si="7"/>
        <v>5.7998240094472298</v>
      </c>
      <c r="T38" s="9">
        <v>2.1457450501979167</v>
      </c>
      <c r="U38" s="6">
        <f t="shared" si="8"/>
        <v>7.2872525098958363</v>
      </c>
      <c r="V38" s="9">
        <v>12.765680727519319</v>
      </c>
      <c r="W38" s="1" t="str">
        <f t="shared" si="9"/>
        <v>no</v>
      </c>
      <c r="X38" s="9">
        <v>12.995879991366316</v>
      </c>
      <c r="Y38" s="1" t="str">
        <f t="shared" si="10"/>
        <v>no</v>
      </c>
      <c r="Z38" s="9">
        <v>12.45091377956445</v>
      </c>
      <c r="AA38" s="1" t="str">
        <f t="shared" si="11"/>
        <v>no</v>
      </c>
    </row>
    <row r="39" spans="1:27">
      <c r="A39" s="7" t="s">
        <v>58</v>
      </c>
      <c r="B39" s="8" t="s">
        <v>59</v>
      </c>
      <c r="C39" s="5">
        <v>2</v>
      </c>
      <c r="D39" s="9">
        <v>2.0010530954817312</v>
      </c>
      <c r="E39" s="6">
        <f t="shared" si="0"/>
        <v>5.2654774086557943E-2</v>
      </c>
      <c r="F39" s="9">
        <v>2</v>
      </c>
      <c r="G39" s="6">
        <f t="shared" si="1"/>
        <v>0</v>
      </c>
      <c r="H39" s="9">
        <v>2.001103706122092</v>
      </c>
      <c r="I39" s="6">
        <f t="shared" si="2"/>
        <v>5.5185306104599263E-2</v>
      </c>
      <c r="J39" s="9">
        <v>2.000773319687787</v>
      </c>
      <c r="K39" s="6">
        <f t="shared" si="3"/>
        <v>3.8665984389352204E-2</v>
      </c>
      <c r="L39" s="9">
        <v>2</v>
      </c>
      <c r="M39" s="6">
        <f t="shared" si="4"/>
        <v>0</v>
      </c>
      <c r="N39" s="9">
        <v>2.0008064469210636</v>
      </c>
      <c r="O39" s="6">
        <f t="shared" si="5"/>
        <v>4.0322346053178748E-2</v>
      </c>
      <c r="P39" s="9">
        <v>2.0005265263378673</v>
      </c>
      <c r="Q39" s="6">
        <f t="shared" si="6"/>
        <v>2.6326316893365842E-2</v>
      </c>
      <c r="R39" s="9">
        <v>2</v>
      </c>
      <c r="S39" s="6">
        <f t="shared" si="7"/>
        <v>0</v>
      </c>
      <c r="T39" s="9">
        <v>2.0005483272992737</v>
      </c>
      <c r="U39" s="6">
        <f t="shared" si="8"/>
        <v>2.7416364963683826E-2</v>
      </c>
      <c r="V39" s="9">
        <v>70.83287127016915</v>
      </c>
      <c r="W39" s="1" t="str">
        <f t="shared" si="9"/>
        <v>no</v>
      </c>
      <c r="X39" s="9">
        <v>70.916709697164336</v>
      </c>
      <c r="Y39" s="1" t="str">
        <f t="shared" si="10"/>
        <v>no</v>
      </c>
      <c r="Z39" s="9">
        <v>70.542300883462289</v>
      </c>
      <c r="AA39" s="1" t="str">
        <f t="shared" si="11"/>
        <v>no</v>
      </c>
    </row>
    <row r="40" spans="1:27">
      <c r="A40" s="7" t="s">
        <v>58</v>
      </c>
      <c r="B40" s="8" t="s">
        <v>60</v>
      </c>
      <c r="C40" s="5">
        <v>2</v>
      </c>
      <c r="D40" s="9">
        <v>2.0025524413421349</v>
      </c>
      <c r="E40" s="6">
        <f t="shared" si="0"/>
        <v>0.12762206710674739</v>
      </c>
      <c r="F40" s="9">
        <v>2.0016237761532136</v>
      </c>
      <c r="G40" s="6">
        <f t="shared" si="1"/>
        <v>8.1188807660681483E-2</v>
      </c>
      <c r="H40" s="9">
        <v>2.0036990874591618</v>
      </c>
      <c r="I40" s="6">
        <f t="shared" si="2"/>
        <v>0.18495437295809047</v>
      </c>
      <c r="J40" s="9">
        <v>2.0018506324275682</v>
      </c>
      <c r="K40" s="6">
        <f t="shared" si="3"/>
        <v>9.2531621378411089E-2</v>
      </c>
      <c r="L40" s="9">
        <v>2.0011883510304651</v>
      </c>
      <c r="M40" s="6">
        <f t="shared" si="4"/>
        <v>5.9417551523255341E-2</v>
      </c>
      <c r="N40" s="9">
        <v>2.0025989096650885</v>
      </c>
      <c r="O40" s="6">
        <f t="shared" si="5"/>
        <v>0.12994548325442334</v>
      </c>
      <c r="P40" s="9">
        <v>2.0012448909157712</v>
      </c>
      <c r="Q40" s="6">
        <f t="shared" si="6"/>
        <v>6.224454578855898E-2</v>
      </c>
      <c r="R40" s="9">
        <v>2.0008060538892551</v>
      </c>
      <c r="S40" s="6">
        <f t="shared" si="7"/>
        <v>4.0302694462757138E-2</v>
      </c>
      <c r="T40" s="9">
        <v>2.0016988422595605</v>
      </c>
      <c r="U40" s="6">
        <f t="shared" si="8"/>
        <v>8.4942112978025897E-2</v>
      </c>
      <c r="V40" s="9">
        <v>112.79633641113648</v>
      </c>
      <c r="W40" s="1" t="str">
        <f t="shared" si="9"/>
        <v>no</v>
      </c>
      <c r="X40" s="9">
        <v>112.8563771753399</v>
      </c>
      <c r="Y40" s="1" t="str">
        <f t="shared" si="10"/>
        <v>no</v>
      </c>
      <c r="Z40" s="9">
        <v>112.76720682658934</v>
      </c>
      <c r="AA40" s="1" t="str">
        <f t="shared" si="11"/>
        <v>no</v>
      </c>
    </row>
    <row r="41" spans="1:27">
      <c r="A41" s="7" t="s">
        <v>61</v>
      </c>
      <c r="B41" s="8" t="s">
        <v>62</v>
      </c>
      <c r="C41" s="5">
        <v>2</v>
      </c>
      <c r="D41" s="9">
        <v>2.0276073136406727</v>
      </c>
      <c r="E41" s="6">
        <f t="shared" si="0"/>
        <v>1.3803656820336352</v>
      </c>
      <c r="F41" s="9">
        <v>2.0236804928306587</v>
      </c>
      <c r="G41" s="6">
        <f t="shared" si="1"/>
        <v>1.1840246415329325</v>
      </c>
      <c r="H41" s="9">
        <v>2.0551100843804919</v>
      </c>
      <c r="I41" s="6">
        <f t="shared" si="2"/>
        <v>2.755504219024596</v>
      </c>
      <c r="J41" s="9">
        <v>2.0188078646875409</v>
      </c>
      <c r="K41" s="6">
        <f t="shared" si="3"/>
        <v>0.94039323437704603</v>
      </c>
      <c r="L41" s="9">
        <v>2.016338586230404</v>
      </c>
      <c r="M41" s="6">
        <f t="shared" si="4"/>
        <v>0.8169293115201981</v>
      </c>
      <c r="N41" s="9">
        <v>2.0357170281159775</v>
      </c>
      <c r="O41" s="6">
        <f t="shared" si="5"/>
        <v>1.7858514057988772</v>
      </c>
      <c r="P41" s="9">
        <v>2.011806435146906</v>
      </c>
      <c r="Q41" s="6">
        <f t="shared" si="6"/>
        <v>0.59032175734530234</v>
      </c>
      <c r="R41" s="9">
        <v>2.0104078498168718</v>
      </c>
      <c r="S41" s="6">
        <f t="shared" si="7"/>
        <v>0.52039249084359085</v>
      </c>
      <c r="T41" s="9">
        <v>2.0210082422763267</v>
      </c>
      <c r="U41" s="6">
        <f t="shared" si="8"/>
        <v>1.0504121138163347</v>
      </c>
      <c r="V41" s="9">
        <v>29.910007007020958</v>
      </c>
      <c r="W41" s="1" t="str">
        <f t="shared" si="9"/>
        <v>no</v>
      </c>
      <c r="X41" s="9">
        <v>30.068134928810498</v>
      </c>
      <c r="Y41" s="1" t="str">
        <f t="shared" si="10"/>
        <v>no</v>
      </c>
      <c r="Z41" s="9">
        <v>29.067108740075184</v>
      </c>
      <c r="AA41" s="1" t="str">
        <f t="shared" si="11"/>
        <v>no</v>
      </c>
    </row>
    <row r="42" spans="1:27">
      <c r="A42" s="7" t="s">
        <v>63</v>
      </c>
      <c r="B42" s="8" t="s">
        <v>64</v>
      </c>
      <c r="C42" s="5">
        <v>2</v>
      </c>
      <c r="D42" s="9">
        <v>2.0101655563311844</v>
      </c>
      <c r="E42" s="6">
        <f t="shared" si="0"/>
        <v>0.50827781655922166</v>
      </c>
      <c r="F42" s="9">
        <v>2.0086238844292978</v>
      </c>
      <c r="G42" s="6">
        <f t="shared" si="1"/>
        <v>0.43119422146489228</v>
      </c>
      <c r="H42" s="9">
        <v>2.0309900048840088</v>
      </c>
      <c r="I42" s="6">
        <f t="shared" si="2"/>
        <v>1.5495002442004413</v>
      </c>
      <c r="J42" s="9">
        <v>2.0070401098315731</v>
      </c>
      <c r="K42" s="6">
        <f t="shared" si="3"/>
        <v>0.35200549157865524</v>
      </c>
      <c r="L42" s="9">
        <v>2.0060445877037312</v>
      </c>
      <c r="M42" s="6">
        <f t="shared" si="4"/>
        <v>0.30222938518655873</v>
      </c>
      <c r="N42" s="9">
        <v>2.0198482905615736</v>
      </c>
      <c r="O42" s="6">
        <f t="shared" si="5"/>
        <v>0.9924145280786778</v>
      </c>
      <c r="P42" s="9">
        <v>2.004508945350767</v>
      </c>
      <c r="Q42" s="6">
        <f t="shared" si="6"/>
        <v>0.22544726753834787</v>
      </c>
      <c r="R42" s="9">
        <v>2.00392172712503</v>
      </c>
      <c r="S42" s="6">
        <f t="shared" si="7"/>
        <v>0.19608635625150139</v>
      </c>
      <c r="T42" s="9">
        <v>2.0114519560565842</v>
      </c>
      <c r="U42" s="6">
        <f t="shared" si="8"/>
        <v>0.57259780282921113</v>
      </c>
      <c r="V42" s="9">
        <v>48.213528144031116</v>
      </c>
      <c r="W42" s="1" t="str">
        <f t="shared" si="9"/>
        <v>no</v>
      </c>
      <c r="X42" s="9">
        <v>48.370947238488299</v>
      </c>
      <c r="Y42" s="1" t="str">
        <f t="shared" si="10"/>
        <v>no</v>
      </c>
      <c r="Z42" s="9">
        <v>46.879176871301496</v>
      </c>
      <c r="AA42" s="1" t="str">
        <f t="shared" si="11"/>
        <v>no</v>
      </c>
    </row>
    <row r="43" spans="1:27">
      <c r="A43" s="7" t="s">
        <v>65</v>
      </c>
      <c r="B43" s="8" t="s">
        <v>66</v>
      </c>
      <c r="C43" s="5">
        <v>2</v>
      </c>
      <c r="D43" s="9">
        <v>2.2099958830456927</v>
      </c>
      <c r="E43" s="6">
        <f t="shared" si="0"/>
        <v>10.499794152284636</v>
      </c>
      <c r="F43" s="9">
        <v>2.1759837832033333</v>
      </c>
      <c r="G43" s="6">
        <f t="shared" si="1"/>
        <v>8.7991891601666659</v>
      </c>
      <c r="H43" s="9">
        <v>2.3305255777529061</v>
      </c>
      <c r="I43" s="6">
        <f t="shared" si="2"/>
        <v>16.526278887645308</v>
      </c>
      <c r="J43" s="9">
        <v>2.135693131870799</v>
      </c>
      <c r="K43" s="6">
        <f t="shared" si="3"/>
        <v>6.7846565935399505</v>
      </c>
      <c r="L43" s="9">
        <v>2.114938926254204</v>
      </c>
      <c r="M43" s="6">
        <f t="shared" si="4"/>
        <v>5.7469463127101994</v>
      </c>
      <c r="N43" s="9">
        <v>2.2085507802398623</v>
      </c>
      <c r="O43" s="6">
        <f t="shared" si="5"/>
        <v>10.427539011993115</v>
      </c>
      <c r="P43" s="9">
        <v>2.0789430758776937</v>
      </c>
      <c r="Q43" s="6">
        <f t="shared" si="6"/>
        <v>3.9471537938846835</v>
      </c>
      <c r="R43" s="9">
        <v>2.0679213634787574</v>
      </c>
      <c r="S43" s="6">
        <f t="shared" si="7"/>
        <v>3.3960681739378717</v>
      </c>
      <c r="T43" s="9">
        <v>2.1172446959864479</v>
      </c>
      <c r="U43" s="6">
        <f t="shared" si="8"/>
        <v>5.8622347993223967</v>
      </c>
      <c r="V43" s="9">
        <v>15.683441667527891</v>
      </c>
      <c r="W43" s="1" t="str">
        <f t="shared" si="9"/>
        <v>no</v>
      </c>
      <c r="X43" s="9">
        <v>15.899696010643202</v>
      </c>
      <c r="Y43" s="1" t="str">
        <f t="shared" si="10"/>
        <v>no</v>
      </c>
      <c r="Z43" s="9">
        <v>14.964268401801274</v>
      </c>
      <c r="AA43" s="1" t="str">
        <f t="shared" si="11"/>
        <v>no</v>
      </c>
    </row>
    <row r="44" spans="1:27">
      <c r="A44" s="7" t="s">
        <v>67</v>
      </c>
      <c r="B44" s="8" t="s">
        <v>68</v>
      </c>
      <c r="C44" s="5">
        <v>2</v>
      </c>
      <c r="D44" s="9">
        <v>2.1770863189417171</v>
      </c>
      <c r="E44" s="6">
        <f t="shared" si="0"/>
        <v>8.8543159470858548</v>
      </c>
      <c r="F44" s="9">
        <v>2.1525495073471532</v>
      </c>
      <c r="G44" s="6">
        <f t="shared" si="1"/>
        <v>7.6274753673576612</v>
      </c>
      <c r="H44" s="9">
        <v>2.3181285403558647</v>
      </c>
      <c r="I44" s="6">
        <f t="shared" si="2"/>
        <v>15.906427017793234</v>
      </c>
      <c r="J44" s="9">
        <v>2.1146120867281675</v>
      </c>
      <c r="K44" s="6">
        <f t="shared" si="3"/>
        <v>5.7306043364083736</v>
      </c>
      <c r="L44" s="9">
        <v>2.0997020476535369</v>
      </c>
      <c r="M44" s="6">
        <f t="shared" si="4"/>
        <v>4.9851023826768426</v>
      </c>
      <c r="N44" s="9">
        <v>2.1999410238364407</v>
      </c>
      <c r="O44" s="6">
        <f t="shared" si="5"/>
        <v>9.9970511918220382</v>
      </c>
      <c r="P44" s="9">
        <v>2.0668522946533026</v>
      </c>
      <c r="Q44" s="6">
        <f t="shared" si="6"/>
        <v>3.3426147326651279</v>
      </c>
      <c r="R44" s="9">
        <v>2.0589801246872041</v>
      </c>
      <c r="S44" s="6">
        <f t="shared" si="7"/>
        <v>2.9490062343602075</v>
      </c>
      <c r="T44" s="9">
        <v>2.1115916744251617</v>
      </c>
      <c r="U44" s="6">
        <f t="shared" si="8"/>
        <v>5.5795837212580857</v>
      </c>
      <c r="V44" s="9">
        <v>16.163632390470084</v>
      </c>
      <c r="W44" s="1" t="str">
        <f t="shared" si="9"/>
        <v>no</v>
      </c>
      <c r="X44" s="9">
        <v>16.392689444564947</v>
      </c>
      <c r="Y44" s="1" t="str">
        <f t="shared" si="10"/>
        <v>no</v>
      </c>
      <c r="Z44" s="9">
        <v>15.206484054691799</v>
      </c>
      <c r="AA44" s="1" t="str">
        <f t="shared" si="11"/>
        <v>no</v>
      </c>
    </row>
    <row r="45" spans="1:27">
      <c r="A45" s="7" t="s">
        <v>67</v>
      </c>
      <c r="B45" s="8" t="s">
        <v>68</v>
      </c>
      <c r="C45" s="5">
        <v>2</v>
      </c>
      <c r="D45" s="9">
        <v>2.086191038935274</v>
      </c>
      <c r="E45" s="6">
        <f t="shared" si="0"/>
        <v>4.3095519467637011</v>
      </c>
      <c r="F45" s="9">
        <v>2.0746725514218931</v>
      </c>
      <c r="G45" s="6">
        <f t="shared" si="1"/>
        <v>3.7336275710946554</v>
      </c>
      <c r="H45" s="9">
        <v>2.1711017286520602</v>
      </c>
      <c r="I45" s="6">
        <f t="shared" si="2"/>
        <v>8.5550864326030087</v>
      </c>
      <c r="J45" s="9">
        <v>2.056770390623047</v>
      </c>
      <c r="K45" s="6">
        <f t="shared" si="3"/>
        <v>2.8385195311523503</v>
      </c>
      <c r="L45" s="9">
        <v>2.0497197329523016</v>
      </c>
      <c r="M45" s="6">
        <f t="shared" si="4"/>
        <v>2.4859866476150794</v>
      </c>
      <c r="N45" s="9">
        <v>2.1083582290704643</v>
      </c>
      <c r="O45" s="6">
        <f t="shared" si="5"/>
        <v>5.4179114535232165</v>
      </c>
      <c r="P45" s="9">
        <v>2.0340260054556865</v>
      </c>
      <c r="Q45" s="6">
        <f t="shared" si="6"/>
        <v>1.7013002727843229</v>
      </c>
      <c r="R45" s="9">
        <v>2.0302341168677507</v>
      </c>
      <c r="S45" s="6">
        <f t="shared" si="7"/>
        <v>1.5117058433875341</v>
      </c>
      <c r="T45" s="9">
        <v>2.0613149295627013</v>
      </c>
      <c r="U45" s="6">
        <f t="shared" si="8"/>
        <v>3.0657464781350674</v>
      </c>
      <c r="V45" s="9">
        <v>20.366189790845382</v>
      </c>
      <c r="W45" s="1" t="str">
        <f t="shared" si="9"/>
        <v>no</v>
      </c>
      <c r="X45" s="9">
        <v>20.5722621988117</v>
      </c>
      <c r="Y45" s="1" t="str">
        <f t="shared" si="10"/>
        <v>no</v>
      </c>
      <c r="Z45" s="9">
        <v>19.363702521215433</v>
      </c>
      <c r="AA45" s="1" t="str">
        <f t="shared" si="11"/>
        <v>no</v>
      </c>
    </row>
    <row r="46" spans="1:27">
      <c r="A46" s="7" t="s">
        <v>69</v>
      </c>
      <c r="B46" s="8" t="s">
        <v>70</v>
      </c>
      <c r="C46" s="5">
        <v>2</v>
      </c>
      <c r="D46" s="9">
        <v>2.1713739688358547</v>
      </c>
      <c r="E46" s="6">
        <f t="shared" si="0"/>
        <v>8.5686984417927334</v>
      </c>
      <c r="F46" s="9">
        <v>2.1068598266069056</v>
      </c>
      <c r="G46" s="6">
        <f t="shared" si="1"/>
        <v>5.3429913303452814</v>
      </c>
      <c r="H46" s="9">
        <v>2.1713739688358547</v>
      </c>
      <c r="I46" s="6">
        <f t="shared" si="2"/>
        <v>8.5686984417927334</v>
      </c>
      <c r="J46" s="9">
        <v>2.110665854753965</v>
      </c>
      <c r="K46" s="6">
        <f t="shared" si="3"/>
        <v>5.5332927376982477</v>
      </c>
      <c r="L46" s="9">
        <v>2.0711118994163975</v>
      </c>
      <c r="M46" s="6">
        <f t="shared" si="4"/>
        <v>3.5555949708198753</v>
      </c>
      <c r="N46" s="9">
        <v>2.1104011152031639</v>
      </c>
      <c r="O46" s="6">
        <f t="shared" si="5"/>
        <v>5.5200557601581934</v>
      </c>
      <c r="P46" s="9">
        <v>2.0643140636917803</v>
      </c>
      <c r="Q46" s="6">
        <f t="shared" si="6"/>
        <v>3.2157031845890138</v>
      </c>
      <c r="R46" s="9">
        <v>2.043207613485182</v>
      </c>
      <c r="S46" s="6">
        <f t="shared" si="7"/>
        <v>2.1603806742590992</v>
      </c>
      <c r="T46" s="9">
        <v>2.0643140636917803</v>
      </c>
      <c r="U46" s="6">
        <f t="shared" si="8"/>
        <v>3.2157031845890138</v>
      </c>
      <c r="V46" s="9">
        <v>15.118437435618352</v>
      </c>
      <c r="W46" s="1" t="str">
        <f t="shared" si="9"/>
        <v>no</v>
      </c>
      <c r="X46" s="9">
        <v>15.306136250100206</v>
      </c>
      <c r="Y46" s="1" t="str">
        <f t="shared" si="10"/>
        <v>no</v>
      </c>
      <c r="Z46" s="9">
        <v>14.66867787783762</v>
      </c>
      <c r="AA46" s="1" t="str">
        <f t="shared" si="11"/>
        <v>no</v>
      </c>
    </row>
    <row r="47" spans="1:27">
      <c r="A47" s="9" t="s">
        <v>71</v>
      </c>
      <c r="B47" s="12" t="s">
        <v>72</v>
      </c>
      <c r="C47" s="1">
        <v>2</v>
      </c>
      <c r="D47" s="1">
        <v>2.2799999999999998</v>
      </c>
      <c r="E47" s="1">
        <f t="shared" si="0"/>
        <v>13.999999999999989</v>
      </c>
      <c r="F47" s="1">
        <v>2.23</v>
      </c>
      <c r="G47" s="1">
        <f t="shared" si="1"/>
        <v>11.5</v>
      </c>
      <c r="H47" s="1">
        <v>2.23</v>
      </c>
      <c r="I47" s="1">
        <f t="shared" si="2"/>
        <v>11.5</v>
      </c>
      <c r="J47" s="1">
        <v>2.17</v>
      </c>
      <c r="K47" s="1">
        <f t="shared" si="3"/>
        <v>8.4999999999999964</v>
      </c>
      <c r="L47" s="1">
        <v>2.15</v>
      </c>
      <c r="M47" s="1">
        <f t="shared" si="4"/>
        <v>7.4999999999999956</v>
      </c>
      <c r="N47" s="1">
        <v>2.15</v>
      </c>
      <c r="O47" s="1">
        <f t="shared" si="5"/>
        <v>7.4999999999999956</v>
      </c>
      <c r="P47" s="1">
        <v>2.1</v>
      </c>
      <c r="Q47" s="11">
        <f t="shared" si="6"/>
        <v>5.0000000000000044</v>
      </c>
      <c r="R47" s="1">
        <v>2.08</v>
      </c>
      <c r="S47" s="1">
        <f t="shared" si="7"/>
        <v>4.0000000000000036</v>
      </c>
      <c r="T47" s="1">
        <v>2.08</v>
      </c>
      <c r="U47" s="1">
        <f t="shared" si="8"/>
        <v>4.0000000000000036</v>
      </c>
      <c r="V47" s="1">
        <v>21.45</v>
      </c>
      <c r="W47" s="1" t="str">
        <f t="shared" si="9"/>
        <v>no</v>
      </c>
      <c r="X47" s="9">
        <v>21.688509255581842</v>
      </c>
      <c r="Y47" s="1" t="str">
        <f t="shared" si="10"/>
        <v>no</v>
      </c>
      <c r="Z47" s="1">
        <v>19.444118309879887</v>
      </c>
      <c r="AA47" s="1" t="str">
        <f t="shared" si="11"/>
        <v>no</v>
      </c>
    </row>
  </sheetData>
  <mergeCells count="12">
    <mergeCell ref="R2:S2"/>
    <mergeCell ref="T2:U2"/>
    <mergeCell ref="D1:I1"/>
    <mergeCell ref="J1:O1"/>
    <mergeCell ref="P1:U1"/>
    <mergeCell ref="D2:E2"/>
    <mergeCell ref="F2:G2"/>
    <mergeCell ref="H2:I2"/>
    <mergeCell ref="J2:K2"/>
    <mergeCell ref="L2:M2"/>
    <mergeCell ref="N2:O2"/>
    <mergeCell ref="P2:Q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Dececchi</dc:creator>
  <cp:lastModifiedBy>Alex Dececchi</cp:lastModifiedBy>
  <dcterms:created xsi:type="dcterms:W3CDTF">2016-01-19T17:27:58Z</dcterms:created>
  <dcterms:modified xsi:type="dcterms:W3CDTF">2016-01-19T18:24:26Z</dcterms:modified>
</cp:coreProperties>
</file>