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4080" yWindow="240" windowWidth="25840" windowHeight="26560" activeTab="3"/>
  </bookViews>
  <sheets>
    <sheet name="Hoja1" sheetId="1" r:id="rId1"/>
    <sheet name="Hoja2" sheetId="2" r:id="rId2"/>
    <sheet name="Hoja3" sheetId="3" r:id="rId3"/>
    <sheet name="Hoja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1" i="1"/>
  <c r="I4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38" i="1"/>
  <c r="I38" i="1"/>
  <c r="L41" i="1"/>
  <c r="N41" i="1"/>
  <c r="P41" i="1"/>
  <c r="R41" i="1"/>
  <c r="T41" i="1"/>
  <c r="V41" i="1"/>
  <c r="Y41" i="1"/>
  <c r="AA41" i="1"/>
  <c r="AC41" i="1"/>
  <c r="AE41" i="1"/>
  <c r="AG41" i="1"/>
  <c r="AJ41" i="1"/>
  <c r="AL41" i="1"/>
  <c r="AN41" i="1"/>
  <c r="AP41" i="1"/>
  <c r="AS41" i="1"/>
  <c r="AU41" i="1"/>
  <c r="AX41" i="1"/>
  <c r="AZ41" i="1"/>
  <c r="BB41" i="1"/>
  <c r="BE41" i="1"/>
  <c r="BG41" i="1"/>
  <c r="BI41" i="1"/>
  <c r="BK41" i="1"/>
  <c r="BM41" i="1"/>
  <c r="BO41" i="1"/>
  <c r="BQ41" i="1"/>
  <c r="BS41" i="1"/>
  <c r="BU41" i="1"/>
  <c r="BW41" i="1"/>
  <c r="BY41" i="1"/>
  <c r="CB41" i="1"/>
  <c r="CD41" i="1"/>
  <c r="CF41" i="1"/>
  <c r="CH41" i="1"/>
  <c r="CJ41" i="1"/>
  <c r="CL41" i="1"/>
  <c r="CN41" i="1"/>
  <c r="CP41" i="1"/>
  <c r="CR41" i="1"/>
  <c r="CT41" i="1"/>
  <c r="CW41" i="1"/>
  <c r="CY41" i="1"/>
  <c r="DA41" i="1"/>
  <c r="DC41" i="1"/>
  <c r="DE41" i="1"/>
  <c r="DH41" i="1"/>
  <c r="DJ41" i="1"/>
  <c r="DL41" i="1"/>
  <c r="DN41" i="1"/>
  <c r="L42" i="1"/>
  <c r="N42" i="1"/>
  <c r="P42" i="1"/>
  <c r="R42" i="1"/>
  <c r="T42" i="1"/>
  <c r="V42" i="1"/>
  <c r="Y42" i="1"/>
  <c r="AA42" i="1"/>
  <c r="AC42" i="1"/>
  <c r="AE42" i="1"/>
  <c r="AG42" i="1"/>
  <c r="AJ42" i="1"/>
  <c r="AL42" i="1"/>
  <c r="AN42" i="1"/>
  <c r="AP42" i="1"/>
  <c r="AS42" i="1"/>
  <c r="AU42" i="1"/>
  <c r="AX42" i="1"/>
  <c r="AZ42" i="1"/>
  <c r="BB42" i="1"/>
  <c r="BE42" i="1"/>
  <c r="BG42" i="1"/>
  <c r="BI42" i="1"/>
  <c r="BK42" i="1"/>
  <c r="BM42" i="1"/>
  <c r="BO42" i="1"/>
  <c r="BQ42" i="1"/>
  <c r="BS42" i="1"/>
  <c r="BU42" i="1"/>
  <c r="BW42" i="1"/>
  <c r="BY42" i="1"/>
  <c r="CB42" i="1"/>
  <c r="CD42" i="1"/>
  <c r="CF42" i="1"/>
  <c r="CH42" i="1"/>
  <c r="CJ42" i="1"/>
  <c r="CL42" i="1"/>
  <c r="CN42" i="1"/>
  <c r="CP42" i="1"/>
  <c r="CR42" i="1"/>
  <c r="CT42" i="1"/>
  <c r="CW42" i="1"/>
  <c r="CY42" i="1"/>
  <c r="DA42" i="1"/>
  <c r="DC42" i="1"/>
  <c r="DE42" i="1"/>
  <c r="DH42" i="1"/>
  <c r="DJ42" i="1"/>
  <c r="DL42" i="1"/>
  <c r="DN42" i="1"/>
  <c r="L38" i="1"/>
  <c r="N38" i="1"/>
  <c r="P38" i="1"/>
  <c r="R38" i="1"/>
  <c r="T38" i="1"/>
  <c r="V38" i="1"/>
  <c r="Y38" i="1"/>
  <c r="AA38" i="1"/>
  <c r="AC38" i="1"/>
  <c r="AE38" i="1"/>
  <c r="AG38" i="1"/>
  <c r="AJ38" i="1"/>
  <c r="AL38" i="1"/>
  <c r="AN38" i="1"/>
  <c r="AP38" i="1"/>
  <c r="AS38" i="1"/>
  <c r="AU38" i="1"/>
  <c r="AX38" i="1"/>
  <c r="AZ38" i="1"/>
  <c r="BB38" i="1"/>
  <c r="BE38" i="1"/>
  <c r="BG38" i="1"/>
  <c r="BI38" i="1"/>
  <c r="BK38" i="1"/>
  <c r="BM38" i="1"/>
  <c r="BO38" i="1"/>
  <c r="BQ38" i="1"/>
  <c r="BS38" i="1"/>
  <c r="BU38" i="1"/>
  <c r="BW38" i="1"/>
  <c r="BY38" i="1"/>
  <c r="CB38" i="1"/>
  <c r="CD38" i="1"/>
  <c r="CF38" i="1"/>
  <c r="CH38" i="1"/>
  <c r="CJ38" i="1"/>
  <c r="CL38" i="1"/>
  <c r="CN38" i="1"/>
  <c r="CP38" i="1"/>
  <c r="CR38" i="1"/>
  <c r="CT38" i="1"/>
  <c r="CW38" i="1"/>
  <c r="CY38" i="1"/>
  <c r="DA38" i="1"/>
  <c r="DC38" i="1"/>
  <c r="DE38" i="1"/>
  <c r="DH38" i="1"/>
  <c r="DJ38" i="1"/>
  <c r="DL38" i="1"/>
  <c r="DN38" i="1"/>
  <c r="L39" i="1"/>
  <c r="N39" i="1"/>
  <c r="P39" i="1"/>
  <c r="R39" i="1"/>
  <c r="T39" i="1"/>
  <c r="V39" i="1"/>
  <c r="Y39" i="1"/>
  <c r="AA39" i="1"/>
  <c r="AC39" i="1"/>
  <c r="AE39" i="1"/>
  <c r="AG39" i="1"/>
  <c r="AJ39" i="1"/>
  <c r="AL39" i="1"/>
  <c r="AN39" i="1"/>
  <c r="AP39" i="1"/>
  <c r="AS39" i="1"/>
  <c r="AU39" i="1"/>
  <c r="AX39" i="1"/>
  <c r="AZ39" i="1"/>
  <c r="BB39" i="1"/>
  <c r="BE39" i="1"/>
  <c r="BG39" i="1"/>
  <c r="BI39" i="1"/>
  <c r="BK39" i="1"/>
  <c r="BM39" i="1"/>
  <c r="BO39" i="1"/>
  <c r="BQ39" i="1"/>
  <c r="BS39" i="1"/>
  <c r="BU39" i="1"/>
  <c r="BW39" i="1"/>
  <c r="BY39" i="1"/>
  <c r="CB39" i="1"/>
  <c r="CD39" i="1"/>
  <c r="CF39" i="1"/>
  <c r="CH39" i="1"/>
  <c r="CJ39" i="1"/>
  <c r="CL39" i="1"/>
  <c r="CN39" i="1"/>
  <c r="CP39" i="1"/>
  <c r="CR39" i="1"/>
  <c r="CT39" i="1"/>
  <c r="CW39" i="1"/>
  <c r="CY39" i="1"/>
  <c r="DA39" i="1"/>
  <c r="DC39" i="1"/>
  <c r="DE39" i="1"/>
  <c r="DH39" i="1"/>
  <c r="DJ39" i="1"/>
  <c r="DL39" i="1"/>
  <c r="DN39" i="1"/>
  <c r="BD2" i="1"/>
  <c r="AY2" i="1"/>
  <c r="O2" i="1"/>
  <c r="M2" i="1"/>
  <c r="K2" i="1"/>
  <c r="CI36" i="1"/>
  <c r="CI3" i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K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O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Q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S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V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Z3" i="1"/>
  <c r="CZ4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DB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D3" i="1"/>
  <c r="DD4" i="1"/>
  <c r="DD5" i="1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G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I3" i="1"/>
  <c r="DI4" i="1"/>
  <c r="DI5" i="1"/>
  <c r="DI6" i="1"/>
  <c r="DI7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K3" i="1"/>
  <c r="DK4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M3" i="1"/>
  <c r="DM4" i="1"/>
  <c r="DM5" i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2" i="1"/>
  <c r="DK2" i="1"/>
  <c r="DI2" i="1"/>
  <c r="DG2" i="1"/>
  <c r="DD2" i="1"/>
  <c r="DB2" i="1"/>
  <c r="CZ2" i="1"/>
  <c r="CX2" i="1"/>
  <c r="CV2" i="1"/>
  <c r="CS2" i="1"/>
  <c r="CQ2" i="1"/>
  <c r="CO2" i="1"/>
  <c r="CM2" i="1"/>
  <c r="CK2" i="1"/>
  <c r="CI2" i="1"/>
  <c r="CG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2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2" i="1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2" i="1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2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F1" i="3"/>
  <c r="B1" i="3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42" i="1"/>
  <c r="BX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42" i="1"/>
  <c r="BV2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42" i="1"/>
  <c r="BT2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42" i="1"/>
  <c r="BR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42" i="1"/>
  <c r="BP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42" i="1"/>
  <c r="BN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42" i="1"/>
  <c r="BL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42" i="1"/>
  <c r="BJ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42" i="1"/>
  <c r="BH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42" i="1"/>
  <c r="BF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4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42" i="1"/>
  <c r="BA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42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42" i="1"/>
  <c r="AW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42" i="1"/>
  <c r="AT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42" i="1"/>
  <c r="AR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42" i="1"/>
  <c r="AO2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42" i="1"/>
  <c r="AM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42" i="1"/>
  <c r="AK2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42" i="1"/>
  <c r="AI2" i="1"/>
  <c r="AF21" i="1"/>
  <c r="AF42" i="1"/>
  <c r="AF20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" i="1"/>
  <c r="AD21" i="1"/>
  <c r="AD42" i="1"/>
  <c r="AD20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" i="1"/>
  <c r="AB21" i="1"/>
  <c r="AB42" i="1"/>
  <c r="AB20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" i="1"/>
  <c r="Z21" i="1"/>
  <c r="Z42" i="1"/>
  <c r="Z20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" i="1"/>
  <c r="X21" i="1"/>
  <c r="X42" i="1"/>
  <c r="X20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" i="1"/>
  <c r="S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42" i="1"/>
  <c r="U2" i="1"/>
  <c r="S21" i="1"/>
  <c r="S42" i="1"/>
  <c r="S20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Q21" i="1"/>
  <c r="Q42" i="1"/>
  <c r="Q2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" i="1"/>
  <c r="O21" i="1"/>
  <c r="O42" i="1"/>
  <c r="O20" i="1"/>
  <c r="M21" i="1"/>
  <c r="M42" i="1"/>
  <c r="M20" i="1"/>
  <c r="K21" i="1"/>
  <c r="K42" i="1"/>
  <c r="K2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F17" i="2"/>
  <c r="Q39" i="1"/>
  <c r="Q38" i="1"/>
  <c r="X38" i="1"/>
  <c r="X39" i="1"/>
  <c r="Z38" i="1"/>
  <c r="Z39" i="1"/>
  <c r="AB38" i="1"/>
  <c r="AB39" i="1"/>
  <c r="AD38" i="1"/>
  <c r="AD39" i="1"/>
  <c r="AF38" i="1"/>
  <c r="AF39" i="1"/>
  <c r="AI39" i="1"/>
  <c r="AI38" i="1"/>
  <c r="AK39" i="1"/>
  <c r="AK38" i="1"/>
  <c r="AM39" i="1"/>
  <c r="AM38" i="1"/>
  <c r="AO39" i="1"/>
  <c r="AO38" i="1"/>
  <c r="AR38" i="1"/>
  <c r="AR39" i="1"/>
  <c r="AT38" i="1"/>
  <c r="AT39" i="1"/>
  <c r="AW39" i="1"/>
  <c r="AW38" i="1"/>
  <c r="BF38" i="1"/>
  <c r="BF39" i="1"/>
  <c r="BH38" i="1"/>
  <c r="BH39" i="1"/>
  <c r="BJ38" i="1"/>
  <c r="BJ39" i="1"/>
  <c r="BL38" i="1"/>
  <c r="BL39" i="1"/>
  <c r="BN38" i="1"/>
  <c r="BN39" i="1"/>
  <c r="BP38" i="1"/>
  <c r="BP39" i="1"/>
  <c r="BR38" i="1"/>
  <c r="BR39" i="1"/>
  <c r="BT38" i="1"/>
  <c r="BT39" i="1"/>
  <c r="BV38" i="1"/>
  <c r="BV39" i="1"/>
  <c r="BX38" i="1"/>
  <c r="BX39" i="1"/>
  <c r="K41" i="1"/>
  <c r="O41" i="1"/>
  <c r="S41" i="1"/>
  <c r="X41" i="1"/>
  <c r="AB41" i="1"/>
  <c r="AF41" i="1"/>
  <c r="AK41" i="1"/>
  <c r="AO41" i="1"/>
  <c r="AT41" i="1"/>
  <c r="AY41" i="1"/>
  <c r="BD41" i="1"/>
  <c r="BH41" i="1"/>
  <c r="BL41" i="1"/>
  <c r="BP41" i="1"/>
  <c r="BT41" i="1"/>
  <c r="BX41" i="1"/>
  <c r="CA41" i="1"/>
  <c r="CC38" i="1"/>
  <c r="CC39" i="1"/>
  <c r="CC42" i="1"/>
  <c r="CE41" i="1"/>
  <c r="CG38" i="1"/>
  <c r="CG39" i="1"/>
  <c r="CG42" i="1"/>
  <c r="CK38" i="1"/>
  <c r="CK39" i="1"/>
  <c r="CO38" i="1"/>
  <c r="CO39" i="1"/>
  <c r="CS38" i="1"/>
  <c r="CS39" i="1"/>
  <c r="CX38" i="1"/>
  <c r="CX39" i="1"/>
  <c r="DB38" i="1"/>
  <c r="DB39" i="1"/>
  <c r="DG38" i="1"/>
  <c r="DG39" i="1"/>
  <c r="DK38" i="1"/>
  <c r="DK39" i="1"/>
  <c r="DM41" i="1"/>
  <c r="DK41" i="1"/>
  <c r="DI41" i="1"/>
  <c r="DG41" i="1"/>
  <c r="DD41" i="1"/>
  <c r="DB41" i="1"/>
  <c r="CZ41" i="1"/>
  <c r="CX41" i="1"/>
  <c r="CV41" i="1"/>
  <c r="CS41" i="1"/>
  <c r="CQ41" i="1"/>
  <c r="CO41" i="1"/>
  <c r="CM41" i="1"/>
  <c r="CK41" i="1"/>
  <c r="CI42" i="1"/>
  <c r="M39" i="1"/>
  <c r="M38" i="1"/>
  <c r="AY39" i="1"/>
  <c r="AY38" i="1"/>
  <c r="U39" i="1"/>
  <c r="U38" i="1"/>
  <c r="S39" i="1"/>
  <c r="S38" i="1"/>
  <c r="BA39" i="1"/>
  <c r="BA38" i="1"/>
  <c r="M41" i="1"/>
  <c r="Q41" i="1"/>
  <c r="U41" i="1"/>
  <c r="Z41" i="1"/>
  <c r="AD41" i="1"/>
  <c r="AI41" i="1"/>
  <c r="AM41" i="1"/>
  <c r="AR41" i="1"/>
  <c r="AW41" i="1"/>
  <c r="BA41" i="1"/>
  <c r="BF41" i="1"/>
  <c r="BJ41" i="1"/>
  <c r="BN41" i="1"/>
  <c r="BR41" i="1"/>
  <c r="BV41" i="1"/>
  <c r="CA38" i="1"/>
  <c r="CA39" i="1"/>
  <c r="CA42" i="1"/>
  <c r="CC41" i="1"/>
  <c r="CE38" i="1"/>
  <c r="CE39" i="1"/>
  <c r="CE42" i="1"/>
  <c r="CG41" i="1"/>
  <c r="CI38" i="1"/>
  <c r="CI39" i="1"/>
  <c r="CM38" i="1"/>
  <c r="CM39" i="1"/>
  <c r="CQ38" i="1"/>
  <c r="CQ39" i="1"/>
  <c r="CV38" i="1"/>
  <c r="CV39" i="1"/>
  <c r="CZ38" i="1"/>
  <c r="CZ39" i="1"/>
  <c r="DD38" i="1"/>
  <c r="DD39" i="1"/>
  <c r="DI38" i="1"/>
  <c r="DI39" i="1"/>
  <c r="DM38" i="1"/>
  <c r="DM39" i="1"/>
  <c r="DM42" i="1"/>
  <c r="DK42" i="1"/>
  <c r="DI42" i="1"/>
  <c r="DG42" i="1"/>
  <c r="DD42" i="1"/>
  <c r="DB42" i="1"/>
  <c r="CZ42" i="1"/>
  <c r="CX42" i="1"/>
  <c r="CV42" i="1"/>
  <c r="CS42" i="1"/>
  <c r="CQ42" i="1"/>
  <c r="CO42" i="1"/>
  <c r="CM42" i="1"/>
  <c r="CK42" i="1"/>
  <c r="CI41" i="1"/>
  <c r="K39" i="1"/>
  <c r="K38" i="1"/>
  <c r="O39" i="1"/>
  <c r="O38" i="1"/>
  <c r="BD38" i="1"/>
  <c r="BD39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  <c r="B17" i="2"/>
</calcChain>
</file>

<file path=xl/sharedStrings.xml><?xml version="1.0" encoding="utf-8"?>
<sst xmlns="http://schemas.openxmlformats.org/spreadsheetml/2006/main" count="65" uniqueCount="34">
  <si>
    <t>SUJETO</t>
  </si>
  <si>
    <t>EDAD</t>
  </si>
  <si>
    <t>TONI</t>
  </si>
  <si>
    <t>AIMPLÍCITO</t>
  </si>
  <si>
    <t>REPETICIÓN</t>
  </si>
  <si>
    <t>MEMORIA</t>
  </si>
  <si>
    <t>VISUAL</t>
  </si>
  <si>
    <t>VERBAL</t>
  </si>
  <si>
    <t>TRABAJO</t>
  </si>
  <si>
    <t>ACCESO</t>
  </si>
  <si>
    <t>LEXICO</t>
  </si>
  <si>
    <t>SEXO</t>
  </si>
  <si>
    <t>PRAGMÁTICA</t>
  </si>
  <si>
    <t>SEMÁNTICA</t>
  </si>
  <si>
    <t>SINTAXIS</t>
  </si>
  <si>
    <t>MORFOLOGÍA</t>
  </si>
  <si>
    <t>PERC TONI</t>
  </si>
  <si>
    <t>CI TONI</t>
  </si>
  <si>
    <t>%</t>
  </si>
  <si>
    <t>GRUPO</t>
  </si>
  <si>
    <t>grupo control</t>
  </si>
  <si>
    <t>grupo TEL</t>
  </si>
  <si>
    <t>SEGIN</t>
  </si>
  <si>
    <t>DIGIN</t>
  </si>
  <si>
    <t>DIGDI</t>
  </si>
  <si>
    <t>MEMVT</t>
  </si>
  <si>
    <t>RECHIS</t>
  </si>
  <si>
    <t>MEMVIST</t>
  </si>
  <si>
    <t>REPSIL</t>
  </si>
  <si>
    <t>REPPAL</t>
  </si>
  <si>
    <t>REPNOPAL</t>
  </si>
  <si>
    <t>REPOR</t>
  </si>
  <si>
    <t>DENOMINACIÓN</t>
  </si>
  <si>
    <t>DESIGNACIÓN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</si>
</sst>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NumberFormat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0" fillId="0" borderId="0" xfId="0" applyFill="1"/>
    <xf numFmtId="0" fontId="1" fillId="0" borderId="0" xfId="0" applyFont="1" applyFill="1"/>
    <xf numFmtId="0" fontId="1" fillId="5" borderId="0" xfId="0" applyFont="1" applyFill="1"/>
    <xf numFmtId="164" fontId="0" fillId="0" borderId="0" xfId="0" applyNumberFormat="1" applyFill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grupo control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cat>
            <c:strRef>
              <c:f>Hoja4!$C$2:$E$2</c:f>
              <c:strCache>
                <c:ptCount val="3"/>
                <c:pt idx="0">
                  <c:v>SEGIN</c:v>
                </c:pt>
                <c:pt idx="1">
                  <c:v>DIGIN</c:v>
                </c:pt>
                <c:pt idx="2">
                  <c:v>DIGDI</c:v>
                </c:pt>
              </c:strCache>
            </c:strRef>
          </c:cat>
          <c:val>
            <c:numRef>
              <c:f>Hoja4!$C$3:$E$3</c:f>
              <c:numCache>
                <c:formatCode>General</c:formatCode>
                <c:ptCount val="3"/>
                <c:pt idx="0">
                  <c:v>55.33333333333334</c:v>
                </c:pt>
                <c:pt idx="1">
                  <c:v>50.625</c:v>
                </c:pt>
                <c:pt idx="2">
                  <c:v>20.71428571428571</c:v>
                </c:pt>
              </c:numCache>
            </c:numRef>
          </c:val>
        </c:ser>
        <c:ser>
          <c:idx val="1"/>
          <c:order val="1"/>
          <c:tx>
            <c:strRef>
              <c:f>Hoja4!$B$4</c:f>
              <c:strCache>
                <c:ptCount val="1"/>
                <c:pt idx="0">
                  <c:v>grupo TEL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Hoja4!$C$2:$E$2</c:f>
              <c:strCache>
                <c:ptCount val="3"/>
                <c:pt idx="0">
                  <c:v>SEGIN</c:v>
                </c:pt>
                <c:pt idx="1">
                  <c:v>DIGIN</c:v>
                </c:pt>
                <c:pt idx="2">
                  <c:v>DIGDI</c:v>
                </c:pt>
              </c:strCache>
            </c:strRef>
          </c:cat>
          <c:val>
            <c:numRef>
              <c:f>Hoja4!$C$4:$E$4</c:f>
              <c:numCache>
                <c:formatCode>General</c:formatCode>
                <c:ptCount val="3"/>
                <c:pt idx="0">
                  <c:v>47.55555555555556</c:v>
                </c:pt>
                <c:pt idx="1">
                  <c:v>40.83333333333334</c:v>
                </c:pt>
                <c:pt idx="2">
                  <c:v>11.42857142857143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263096"/>
        <c:axId val="2130266120"/>
      </c:barChart>
      <c:catAx>
        <c:axId val="2130263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266120"/>
        <c:crosses val="autoZero"/>
        <c:auto val="1"/>
        <c:lblAlgn val="ctr"/>
        <c:lblOffset val="100"/>
        <c:noMultiLvlLbl val="0"/>
      </c:catAx>
      <c:valAx>
        <c:axId val="2130266120"/>
        <c:scaling>
          <c:orientation val="minMax"/>
          <c:max val="1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1302630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80995188101487"/>
          <c:y val="0.0467709244677748"/>
          <c:w val="0.901943569553806"/>
          <c:h val="0.83261956838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Hoja4!$B$30</c:f>
              <c:strCache>
                <c:ptCount val="1"/>
                <c:pt idx="0">
                  <c:v>grupo control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Hoja4!$C$29:$E$29</c:f>
              <c:strCache>
                <c:ptCount val="3"/>
                <c:pt idx="0">
                  <c:v>MEMVT</c:v>
                </c:pt>
                <c:pt idx="1">
                  <c:v>RECHIS</c:v>
                </c:pt>
                <c:pt idx="2">
                  <c:v>MEMVIST</c:v>
                </c:pt>
              </c:strCache>
            </c:strRef>
          </c:cat>
          <c:val>
            <c:numRef>
              <c:f>Hoja4!$C$30:$E$30</c:f>
              <c:numCache>
                <c:formatCode>General</c:formatCode>
                <c:ptCount val="3"/>
                <c:pt idx="0">
                  <c:v>48.4375</c:v>
                </c:pt>
                <c:pt idx="1">
                  <c:v>26.0</c:v>
                </c:pt>
                <c:pt idx="2">
                  <c:v>28.9236111</c:v>
                </c:pt>
              </c:numCache>
            </c:numRef>
          </c:val>
        </c:ser>
        <c:ser>
          <c:idx val="1"/>
          <c:order val="1"/>
          <c:tx>
            <c:strRef>
              <c:f>Hoja4!$B$31</c:f>
              <c:strCache>
                <c:ptCount val="1"/>
                <c:pt idx="0">
                  <c:v>grupo TEL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Hoja4!$C$29:$E$29</c:f>
              <c:strCache>
                <c:ptCount val="3"/>
                <c:pt idx="0">
                  <c:v>MEMVT</c:v>
                </c:pt>
                <c:pt idx="1">
                  <c:v>RECHIS</c:v>
                </c:pt>
                <c:pt idx="2">
                  <c:v>MEMVIST</c:v>
                </c:pt>
              </c:strCache>
            </c:strRef>
          </c:cat>
          <c:val>
            <c:numRef>
              <c:f>Hoja4!$C$31:$E$31</c:f>
              <c:numCache>
                <c:formatCode>General</c:formatCode>
                <c:ptCount val="3"/>
                <c:pt idx="0">
                  <c:v>41.25</c:v>
                </c:pt>
                <c:pt idx="1">
                  <c:v>18.2222222</c:v>
                </c:pt>
                <c:pt idx="2">
                  <c:v>24.5833333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824680"/>
        <c:axId val="2095827656"/>
      </c:barChart>
      <c:catAx>
        <c:axId val="2095824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827656"/>
        <c:crosses val="autoZero"/>
        <c:auto val="1"/>
        <c:lblAlgn val="ctr"/>
        <c:lblOffset val="100"/>
        <c:noMultiLvlLbl val="0"/>
      </c:catAx>
      <c:valAx>
        <c:axId val="2095827656"/>
        <c:scaling>
          <c:orientation val="minMax"/>
          <c:max val="1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0958246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265310586177"/>
          <c:y val="0.152393919510061"/>
          <c:w val="0.201068022747157"/>
          <c:h val="0.167434383202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Hoja4!$B$50</c:f>
              <c:strCache>
                <c:ptCount val="1"/>
                <c:pt idx="0">
                  <c:v>grupo control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Hoja4!$C$49:$F$49</c:f>
              <c:strCache>
                <c:ptCount val="4"/>
                <c:pt idx="0">
                  <c:v>REPSIL</c:v>
                </c:pt>
                <c:pt idx="1">
                  <c:v>REPPAL</c:v>
                </c:pt>
                <c:pt idx="2">
                  <c:v>REPNOPAL</c:v>
                </c:pt>
                <c:pt idx="3">
                  <c:v>REPOR</c:v>
                </c:pt>
              </c:strCache>
            </c:strRef>
          </c:cat>
          <c:val>
            <c:numRef>
              <c:f>Hoja4!$C$50:$F$50</c:f>
              <c:numCache>
                <c:formatCode>General</c:formatCode>
                <c:ptCount val="4"/>
                <c:pt idx="0">
                  <c:v>88.125</c:v>
                </c:pt>
                <c:pt idx="1">
                  <c:v>56.25</c:v>
                </c:pt>
                <c:pt idx="2">
                  <c:v>88.75</c:v>
                </c:pt>
                <c:pt idx="3">
                  <c:v>56.25</c:v>
                </c:pt>
              </c:numCache>
            </c:numRef>
          </c:val>
        </c:ser>
        <c:ser>
          <c:idx val="1"/>
          <c:order val="1"/>
          <c:tx>
            <c:strRef>
              <c:f>Hoja4!$B$51</c:f>
              <c:strCache>
                <c:ptCount val="1"/>
                <c:pt idx="0">
                  <c:v>grupo TEL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Hoja4!$C$49:$F$49</c:f>
              <c:strCache>
                <c:ptCount val="4"/>
                <c:pt idx="0">
                  <c:v>REPSIL</c:v>
                </c:pt>
                <c:pt idx="1">
                  <c:v>REPPAL</c:v>
                </c:pt>
                <c:pt idx="2">
                  <c:v>REPNOPAL</c:v>
                </c:pt>
                <c:pt idx="3">
                  <c:v>REPOR</c:v>
                </c:pt>
              </c:strCache>
            </c:strRef>
          </c:cat>
          <c:val>
            <c:numRef>
              <c:f>Hoja4!$C$51:$F$51</c:f>
              <c:numCache>
                <c:formatCode>General</c:formatCode>
                <c:ptCount val="4"/>
                <c:pt idx="0">
                  <c:v>47.5</c:v>
                </c:pt>
                <c:pt idx="1">
                  <c:v>35.8333333</c:v>
                </c:pt>
                <c:pt idx="2">
                  <c:v>43.3333333</c:v>
                </c:pt>
                <c:pt idx="3">
                  <c:v>35.8333333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142264"/>
        <c:axId val="2095134872"/>
      </c:barChart>
      <c:catAx>
        <c:axId val="2095142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5134872"/>
        <c:crosses val="autoZero"/>
        <c:auto val="1"/>
        <c:lblAlgn val="ctr"/>
        <c:lblOffset val="100"/>
        <c:noMultiLvlLbl val="0"/>
      </c:catAx>
      <c:valAx>
        <c:axId val="209513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51422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Hoja4!$B$64</c:f>
              <c:strCache>
                <c:ptCount val="1"/>
                <c:pt idx="0">
                  <c:v>grupo control</c:v>
                </c:pt>
              </c:strCache>
            </c:strRef>
          </c:tx>
          <c:spPr>
            <a:solidFill>
              <a:prstClr val="black"/>
            </a:solidFill>
          </c:spPr>
          <c:invertIfNegative val="0"/>
          <c:cat>
            <c:strRef>
              <c:f>Hoja4!$C$63:$D$63</c:f>
              <c:strCache>
                <c:ptCount val="2"/>
                <c:pt idx="0">
                  <c:v>DENOMINACIÓN</c:v>
                </c:pt>
                <c:pt idx="1">
                  <c:v>DESIGNACIÓN</c:v>
                </c:pt>
              </c:strCache>
            </c:strRef>
          </c:cat>
          <c:val>
            <c:numRef>
              <c:f>Hoja4!$C$64:$D$64</c:f>
              <c:numCache>
                <c:formatCode>General</c:formatCode>
                <c:ptCount val="2"/>
                <c:pt idx="0">
                  <c:v>61.666667</c:v>
                </c:pt>
                <c:pt idx="1">
                  <c:v>96.0</c:v>
                </c:pt>
              </c:numCache>
            </c:numRef>
          </c:val>
        </c:ser>
        <c:ser>
          <c:idx val="1"/>
          <c:order val="1"/>
          <c:tx>
            <c:strRef>
              <c:f>Hoja4!$B$65</c:f>
              <c:strCache>
                <c:ptCount val="1"/>
                <c:pt idx="0">
                  <c:v>grupo TEL</c:v>
                </c:pt>
              </c:strCache>
            </c:strRef>
          </c:tx>
          <c:spPr>
            <a:solidFill>
              <a:prstClr val="white">
                <a:lumMod val="75000"/>
              </a:prstClr>
            </a:solidFill>
          </c:spPr>
          <c:invertIfNegative val="0"/>
          <c:cat>
            <c:strRef>
              <c:f>Hoja4!$C$63:$D$63</c:f>
              <c:strCache>
                <c:ptCount val="2"/>
                <c:pt idx="0">
                  <c:v>DENOMINACIÓN</c:v>
                </c:pt>
                <c:pt idx="1">
                  <c:v>DESIGNACIÓN</c:v>
                </c:pt>
              </c:strCache>
            </c:strRef>
          </c:cat>
          <c:val>
            <c:numRef>
              <c:f>Hoja4!$C$65:$D$65</c:f>
              <c:numCache>
                <c:formatCode>General</c:formatCode>
                <c:ptCount val="2"/>
                <c:pt idx="0">
                  <c:v>51.111111</c:v>
                </c:pt>
                <c:pt idx="1">
                  <c:v>88.8888889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560744"/>
        <c:axId val="2127562392"/>
      </c:barChart>
      <c:catAx>
        <c:axId val="2127560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562392"/>
        <c:crosses val="autoZero"/>
        <c:auto val="1"/>
        <c:lblAlgn val="ctr"/>
        <c:lblOffset val="100"/>
        <c:noMultiLvlLbl val="0"/>
      </c:catAx>
      <c:valAx>
        <c:axId val="2127562392"/>
        <c:scaling>
          <c:orientation val="minMax"/>
          <c:max val="1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1275607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Hoja4!$C$81</c:f>
              <c:strCache>
                <c:ptCount val="1"/>
                <c:pt idx="0">
                  <c:v>AIMPLÍCITO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Hoja4!$B$82:$B$84</c:f>
              <c:strCache>
                <c:ptCount val="2"/>
                <c:pt idx="0">
                  <c:v>grupo control</c:v>
                </c:pt>
                <c:pt idx="1">
                  <c:v>grupo TEL</c:v>
                </c:pt>
              </c:strCache>
            </c:strRef>
          </c:cat>
          <c:val>
            <c:numRef>
              <c:f>Hoja4!$C$82:$C$84</c:f>
              <c:numCache>
                <c:formatCode>General</c:formatCode>
                <c:ptCount val="3"/>
                <c:pt idx="0">
                  <c:v>54.375</c:v>
                </c:pt>
                <c:pt idx="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Hoja4!$D$81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Hoja4!$B$82:$B$84</c:f>
              <c:strCache>
                <c:ptCount val="2"/>
                <c:pt idx="0">
                  <c:v>grupo control</c:v>
                </c:pt>
                <c:pt idx="1">
                  <c:v>grupo TEL</c:v>
                </c:pt>
              </c:strCache>
            </c:strRef>
          </c:cat>
          <c:val>
            <c:numRef>
              <c:f>Hoja4!$D$82:$D$84</c:f>
              <c:numCache>
                <c:formatCode>General</c:formatCode>
                <c:ptCount val="3"/>
                <c:pt idx="0">
                  <c:v>0.0</c:v>
                </c:pt>
                <c:pt idx="1">
                  <c:v>42.5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602184"/>
        <c:axId val="2131911080"/>
      </c:barChart>
      <c:catAx>
        <c:axId val="2127602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1911080"/>
        <c:crosses val="autoZero"/>
        <c:auto val="1"/>
        <c:lblAlgn val="ctr"/>
        <c:lblOffset val="100"/>
        <c:noMultiLvlLbl val="0"/>
      </c:catAx>
      <c:valAx>
        <c:axId val="2131911080"/>
        <c:scaling>
          <c:orientation val="minMax"/>
          <c:max val="10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crossAx val="21276021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104775</xdr:rowOff>
    </xdr:from>
    <xdr:to>
      <xdr:col>12</xdr:col>
      <xdr:colOff>647700</xdr:colOff>
      <xdr:row>14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704319</xdr:colOff>
      <xdr:row>0</xdr:row>
      <xdr:rowOff>105304</xdr:rowOff>
    </xdr:from>
    <xdr:to>
      <xdr:col>18</xdr:col>
      <xdr:colOff>704319</xdr:colOff>
      <xdr:row>14</xdr:row>
      <xdr:rowOff>181504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674157</xdr:colOff>
      <xdr:row>16</xdr:row>
      <xdr:rowOff>43390</xdr:rowOff>
    </xdr:from>
    <xdr:to>
      <xdr:col>12</xdr:col>
      <xdr:colOff>674157</xdr:colOff>
      <xdr:row>30</xdr:row>
      <xdr:rowOff>119590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619125</xdr:colOff>
      <xdr:row>16</xdr:row>
      <xdr:rowOff>149222</xdr:rowOff>
    </xdr:from>
    <xdr:to>
      <xdr:col>18</xdr:col>
      <xdr:colOff>619125</xdr:colOff>
      <xdr:row>31</xdr:row>
      <xdr:rowOff>34922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502708</xdr:colOff>
      <xdr:row>33</xdr:row>
      <xdr:rowOff>159807</xdr:rowOff>
    </xdr:from>
    <xdr:to>
      <xdr:col>15</xdr:col>
      <xdr:colOff>502708</xdr:colOff>
      <xdr:row>48</xdr:row>
      <xdr:rowOff>45507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402981</xdr:colOff>
      <xdr:row>9</xdr:row>
      <xdr:rowOff>115763</xdr:rowOff>
    </xdr:from>
    <xdr:to>
      <xdr:col>12</xdr:col>
      <xdr:colOff>10583</xdr:colOff>
      <xdr:row>9</xdr:row>
      <xdr:rowOff>189230</xdr:rowOff>
    </xdr:to>
    <xdr:grpSp>
      <xdr:nvGrpSpPr>
        <xdr:cNvPr id="18" name="17 Grupo"/>
        <xdr:cNvGrpSpPr/>
      </xdr:nvGrpSpPr>
      <xdr:grpSpPr>
        <a:xfrm>
          <a:off x="9537212" y="1698378"/>
          <a:ext cx="437986" cy="60767"/>
          <a:chOff x="8784981" y="1830263"/>
          <a:chExt cx="369602" cy="73467"/>
        </a:xfrm>
      </xdr:grpSpPr>
      <xdr:cxnSp macro="">
        <xdr:nvCxnSpPr>
          <xdr:cNvPr id="10" name="9 Conector recto"/>
          <xdr:cNvCxnSpPr/>
        </xdr:nvCxnSpPr>
        <xdr:spPr>
          <a:xfrm>
            <a:off x="8794750" y="1841500"/>
            <a:ext cx="35983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14 Conector recto"/>
          <xdr:cNvCxnSpPr/>
        </xdr:nvCxnSpPr>
        <xdr:spPr>
          <a:xfrm>
            <a:off x="8784981" y="1831730"/>
            <a:ext cx="0" cy="72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16 Conector recto"/>
          <xdr:cNvCxnSpPr/>
        </xdr:nvCxnSpPr>
        <xdr:spPr>
          <a:xfrm>
            <a:off x="9149864" y="1830263"/>
            <a:ext cx="0" cy="720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452803</xdr:colOff>
      <xdr:row>8</xdr:row>
      <xdr:rowOff>108438</xdr:rowOff>
    </xdr:from>
    <xdr:to>
      <xdr:col>11</xdr:col>
      <xdr:colOff>657956</xdr:colOff>
      <xdr:row>10</xdr:row>
      <xdr:rowOff>42496</xdr:rowOff>
    </xdr:to>
    <xdr:sp macro="" textlink="">
      <xdr:nvSpPr>
        <xdr:cNvPr id="24" name="23 CuadroTexto"/>
        <xdr:cNvSpPr txBox="1"/>
      </xdr:nvSpPr>
      <xdr:spPr>
        <a:xfrm>
          <a:off x="8834803" y="1632438"/>
          <a:ext cx="205153" cy="315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/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0.16506</cdr:x>
      <cdr:y>0.09615</cdr:y>
    </cdr:from>
    <cdr:to>
      <cdr:x>0.2459</cdr:x>
      <cdr:y>0.12294</cdr:y>
    </cdr:to>
    <cdr:grpSp>
      <cdr:nvGrpSpPr>
        <cdr:cNvPr id="2" name="18 Grupo"/>
        <cdr:cNvGrpSpPr/>
      </cdr:nvGrpSpPr>
      <cdr:grpSpPr>
        <a:xfrm xmlns:a="http://schemas.openxmlformats.org/drawingml/2006/main">
          <a:off x="822380" y="244033"/>
          <a:ext cx="402769" cy="67994"/>
          <a:chOff x="0" y="0"/>
          <a:chExt cx="369602" cy="73467"/>
        </a:xfrm>
      </cdr:grpSpPr>
      <cdr:cxnSp macro="">
        <cdr:nvCxnSpPr>
          <cdr:cNvPr id="3" name="19 Conector recto"/>
          <cdr:cNvCxnSpPr/>
        </cdr:nvCxnSpPr>
        <cdr:spPr>
          <a:xfrm xmlns:a="http://schemas.openxmlformats.org/drawingml/2006/main">
            <a:off x="9769" y="11237"/>
            <a:ext cx="35983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27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20 Conector recto"/>
          <cdr:cNvCxnSpPr/>
        </cdr:nvCxnSpPr>
        <cdr:spPr>
          <a:xfrm xmlns:a="http://schemas.openxmlformats.org/drawingml/2006/main">
            <a:off x="0" y="1467"/>
            <a:ext cx="0" cy="7200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27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21 Conector recto"/>
          <cdr:cNvCxnSpPr/>
        </cdr:nvCxnSpPr>
        <cdr:spPr>
          <a:xfrm xmlns:a="http://schemas.openxmlformats.org/drawingml/2006/main">
            <a:off x="364883" y="0"/>
            <a:ext cx="0" cy="7200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127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0.3734</cdr:x>
      <cdr:y>0.36058</cdr:y>
    </cdr:from>
    <cdr:to>
      <cdr:x>0.45424</cdr:x>
      <cdr:y>0.38736</cdr:y>
    </cdr:to>
    <cdr:grpSp>
      <cdr:nvGrpSpPr>
        <cdr:cNvPr id="6" name="18 Grupo"/>
        <cdr:cNvGrpSpPr/>
      </cdr:nvGrpSpPr>
      <cdr:grpSpPr>
        <a:xfrm xmlns:a="http://schemas.openxmlformats.org/drawingml/2006/main">
          <a:off x="1860393" y="915169"/>
          <a:ext cx="402770" cy="67969"/>
          <a:chOff x="0" y="0"/>
          <a:chExt cx="369602" cy="73467"/>
        </a:xfrm>
      </cdr:grpSpPr>
      <cdr:cxnSp macro="">
        <cdr:nvCxnSpPr>
          <cdr:cNvPr id="7" name="19 Conector recto"/>
          <cdr:cNvCxnSpPr/>
        </cdr:nvCxnSpPr>
        <cdr:spPr>
          <a:xfrm xmlns:a="http://schemas.openxmlformats.org/drawingml/2006/main">
            <a:off x="9769" y="11237"/>
            <a:ext cx="359833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20 Conector recto"/>
          <cdr:cNvCxnSpPr/>
        </cdr:nvCxnSpPr>
        <cdr:spPr>
          <a:xfrm xmlns:a="http://schemas.openxmlformats.org/drawingml/2006/main">
            <a:off x="0" y="1467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" name="21 Conector recto"/>
          <cdr:cNvCxnSpPr/>
        </cdr:nvCxnSpPr>
        <cdr:spPr>
          <a:xfrm xmlns:a="http://schemas.openxmlformats.org/drawingml/2006/main">
            <a:off x="364883" y="0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0.59455</cdr:x>
      <cdr:y>0.09615</cdr:y>
    </cdr:from>
    <cdr:to>
      <cdr:x>0.67539</cdr:x>
      <cdr:y>0.12294</cdr:y>
    </cdr:to>
    <cdr:grpSp>
      <cdr:nvGrpSpPr>
        <cdr:cNvPr id="10" name="18 Grupo"/>
        <cdr:cNvGrpSpPr/>
      </cdr:nvGrpSpPr>
      <cdr:grpSpPr>
        <a:xfrm xmlns:a="http://schemas.openxmlformats.org/drawingml/2006/main">
          <a:off x="2962231" y="244033"/>
          <a:ext cx="402769" cy="67994"/>
          <a:chOff x="0" y="0"/>
          <a:chExt cx="369602" cy="73467"/>
        </a:xfrm>
      </cdr:grpSpPr>
      <cdr:cxnSp macro="">
        <cdr:nvCxnSpPr>
          <cdr:cNvPr id="11" name="19 Conector recto"/>
          <cdr:cNvCxnSpPr/>
        </cdr:nvCxnSpPr>
        <cdr:spPr>
          <a:xfrm xmlns:a="http://schemas.openxmlformats.org/drawingml/2006/main">
            <a:off x="9769" y="11237"/>
            <a:ext cx="359833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20 Conector recto"/>
          <cdr:cNvCxnSpPr/>
        </cdr:nvCxnSpPr>
        <cdr:spPr>
          <a:xfrm xmlns:a="http://schemas.openxmlformats.org/drawingml/2006/main">
            <a:off x="0" y="1467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21 Conector recto"/>
          <cdr:cNvCxnSpPr/>
        </cdr:nvCxnSpPr>
        <cdr:spPr>
          <a:xfrm xmlns:a="http://schemas.openxmlformats.org/drawingml/2006/main">
            <a:off x="364883" y="0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0.82692</cdr:x>
      <cdr:y>0.36592</cdr:y>
    </cdr:from>
    <cdr:to>
      <cdr:x>0.90776</cdr:x>
      <cdr:y>0.3927</cdr:y>
    </cdr:to>
    <cdr:grpSp>
      <cdr:nvGrpSpPr>
        <cdr:cNvPr id="14" name="18 Grupo"/>
        <cdr:cNvGrpSpPr/>
      </cdr:nvGrpSpPr>
      <cdr:grpSpPr>
        <a:xfrm xmlns:a="http://schemas.openxmlformats.org/drawingml/2006/main">
          <a:off x="4119969" y="928722"/>
          <a:ext cx="402770" cy="67969"/>
          <a:chOff x="0" y="0"/>
          <a:chExt cx="369602" cy="73467"/>
        </a:xfrm>
      </cdr:grpSpPr>
      <cdr:cxnSp macro="">
        <cdr:nvCxnSpPr>
          <cdr:cNvPr id="15" name="19 Conector recto"/>
          <cdr:cNvCxnSpPr/>
        </cdr:nvCxnSpPr>
        <cdr:spPr>
          <a:xfrm xmlns:a="http://schemas.openxmlformats.org/drawingml/2006/main">
            <a:off x="9769" y="11237"/>
            <a:ext cx="359833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6" name="20 Conector recto"/>
          <cdr:cNvCxnSpPr/>
        </cdr:nvCxnSpPr>
        <cdr:spPr>
          <a:xfrm xmlns:a="http://schemas.openxmlformats.org/drawingml/2006/main">
            <a:off x="0" y="1467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7" name="21 Conector recto"/>
          <cdr:cNvCxnSpPr/>
        </cdr:nvCxnSpPr>
        <cdr:spPr>
          <a:xfrm xmlns:a="http://schemas.openxmlformats.org/drawingml/2006/main">
            <a:off x="364883" y="0"/>
            <a:ext cx="0" cy="7200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4"/>
  <sheetViews>
    <sheetView topLeftCell="E1" workbookViewId="0">
      <selection activeCell="DP39" sqref="DP39"/>
    </sheetView>
  </sheetViews>
  <sheetFormatPr baseColWidth="10" defaultRowHeight="14" x14ac:dyDescent="0"/>
  <cols>
    <col min="1" max="9" width="10.83203125" style="6"/>
    <col min="10" max="10" width="3.83203125" style="6" customWidth="1"/>
    <col min="11" max="11" width="9.33203125" style="6" customWidth="1"/>
    <col min="12" max="22" width="10.83203125" style="6"/>
    <col min="23" max="23" width="4" style="6" customWidth="1"/>
    <col min="24" max="24" width="13.5" style="6" customWidth="1"/>
    <col min="25" max="25" width="11" style="6" bestFit="1" customWidth="1"/>
    <col min="26" max="26" width="12" style="6" bestFit="1" customWidth="1"/>
    <col min="27" max="27" width="11" style="6" bestFit="1" customWidth="1"/>
    <col min="28" max="28" width="12" style="6" bestFit="1" customWidth="1"/>
    <col min="29" max="29" width="11" style="6" bestFit="1" customWidth="1"/>
    <col min="30" max="33" width="12" style="6" bestFit="1" customWidth="1"/>
    <col min="34" max="34" width="4.5" style="6" customWidth="1"/>
    <col min="35" max="35" width="8.33203125" style="6" customWidth="1"/>
    <col min="36" max="42" width="10.83203125" style="6"/>
    <col min="43" max="43" width="4.1640625" style="6" customWidth="1"/>
    <col min="44" max="44" width="10.1640625" style="6" customWidth="1"/>
    <col min="45" max="47" width="10.83203125" style="6"/>
    <col min="48" max="48" width="4.5" style="6" customWidth="1"/>
    <col min="49" max="49" width="8.33203125" style="6" customWidth="1"/>
    <col min="50" max="54" width="10.83203125" style="6"/>
    <col min="55" max="55" width="4.1640625" style="6" customWidth="1"/>
    <col min="56" max="56" width="10.1640625" style="6" customWidth="1"/>
    <col min="57" max="77" width="10.83203125" style="6"/>
    <col min="78" max="78" width="4.83203125" style="6" customWidth="1"/>
    <col min="79" max="79" width="8.83203125" style="6" customWidth="1"/>
    <col min="80" max="98" width="10.83203125" style="6"/>
    <col min="99" max="99" width="4.33203125" style="6" customWidth="1"/>
    <col min="100" max="100" width="9.5" style="6" customWidth="1"/>
    <col min="101" max="109" width="10.83203125" style="6"/>
    <col min="110" max="110" width="4.5" style="6" customWidth="1"/>
    <col min="111" max="111" width="8.6640625" style="6" customWidth="1"/>
    <col min="112" max="16384" width="10.83203125" style="6"/>
  </cols>
  <sheetData>
    <row r="1" spans="1:118" customFormat="1">
      <c r="A1" t="s">
        <v>0</v>
      </c>
      <c r="B1" t="s">
        <v>1</v>
      </c>
      <c r="C1" t="s">
        <v>11</v>
      </c>
      <c r="D1" t="s">
        <v>19</v>
      </c>
      <c r="E1" t="s">
        <v>16</v>
      </c>
      <c r="F1" t="s">
        <v>2</v>
      </c>
      <c r="G1" t="s">
        <v>17</v>
      </c>
      <c r="H1" t="s">
        <v>18</v>
      </c>
      <c r="I1" t="s">
        <v>3</v>
      </c>
      <c r="J1" s="1"/>
      <c r="K1" s="6"/>
      <c r="P1" t="s">
        <v>5</v>
      </c>
      <c r="R1" t="s">
        <v>7</v>
      </c>
      <c r="W1" s="1"/>
      <c r="X1" s="6"/>
      <c r="AA1" t="s">
        <v>5</v>
      </c>
      <c r="AC1" t="s">
        <v>6</v>
      </c>
      <c r="AH1" s="1"/>
      <c r="AI1" s="6"/>
      <c r="AL1" t="s">
        <v>4</v>
      </c>
      <c r="AQ1" s="1"/>
      <c r="AR1" s="6"/>
      <c r="AS1" t="s">
        <v>9</v>
      </c>
      <c r="AU1" t="s">
        <v>10</v>
      </c>
      <c r="AV1" s="1"/>
      <c r="AW1" s="6"/>
      <c r="AX1" t="s">
        <v>5</v>
      </c>
      <c r="AZ1" t="s">
        <v>8</v>
      </c>
      <c r="BC1" s="1"/>
      <c r="BD1" s="6"/>
      <c r="BM1" t="s">
        <v>15</v>
      </c>
      <c r="BZ1" s="1"/>
      <c r="CA1" s="6"/>
      <c r="CJ1" t="s">
        <v>14</v>
      </c>
      <c r="CU1" s="1"/>
      <c r="CV1" s="6"/>
      <c r="CY1" t="s">
        <v>13</v>
      </c>
      <c r="DF1" s="1"/>
      <c r="DG1" s="6"/>
      <c r="DJ1" t="s">
        <v>12</v>
      </c>
    </row>
    <row r="2" spans="1:118" customFormat="1">
      <c r="A2">
        <v>1</v>
      </c>
      <c r="B2" s="2">
        <v>5.3</v>
      </c>
      <c r="C2" s="2">
        <v>0</v>
      </c>
      <c r="D2" s="2">
        <v>1</v>
      </c>
      <c r="E2" s="2">
        <v>48</v>
      </c>
      <c r="F2">
        <v>9</v>
      </c>
      <c r="G2">
        <v>99</v>
      </c>
      <c r="H2">
        <f t="shared" ref="H2:H19" si="0">(I2*100)/32</f>
        <v>50</v>
      </c>
      <c r="I2">
        <v>16</v>
      </c>
      <c r="J2" s="1"/>
      <c r="K2" s="9">
        <f t="shared" ref="K2:K19" si="1">(L2*100)/9</f>
        <v>0</v>
      </c>
      <c r="L2" s="10">
        <v>0</v>
      </c>
      <c r="M2" s="10">
        <f t="shared" ref="M2:M19" si="2">(N2*100)/9</f>
        <v>0</v>
      </c>
      <c r="N2" s="10">
        <v>0</v>
      </c>
      <c r="O2" s="10">
        <f t="shared" ref="O2:O19" si="3">(P2*100)/9</f>
        <v>0</v>
      </c>
      <c r="P2" s="10">
        <v>0</v>
      </c>
      <c r="Q2" s="10">
        <f t="shared" ref="Q2:Q19" si="4">(R2*100)/9</f>
        <v>0</v>
      </c>
      <c r="R2" s="10">
        <v>0</v>
      </c>
      <c r="S2" s="10">
        <f t="shared" ref="S2:S19" si="5">(T2*100)/36</f>
        <v>0</v>
      </c>
      <c r="T2" s="10">
        <v>0</v>
      </c>
      <c r="U2" s="10">
        <f t="shared" ref="U2:U21" si="6">(V2*100)/15</f>
        <v>20</v>
      </c>
      <c r="V2" s="10">
        <v>3</v>
      </c>
      <c r="W2" s="1"/>
      <c r="X2" s="9">
        <f t="shared" ref="X2:X19" si="7">(Y2*100)/9</f>
        <v>22.222222222222221</v>
      </c>
      <c r="Y2" s="10">
        <v>2</v>
      </c>
      <c r="Z2" s="10">
        <f t="shared" ref="Z2:Z19" si="8">(AA2*100)/9</f>
        <v>22.222222222222221</v>
      </c>
      <c r="AA2" s="10">
        <v>2</v>
      </c>
      <c r="AB2" s="10">
        <f t="shared" ref="AB2:AB19" si="9">(AC2*100)/9</f>
        <v>44.444444444444443</v>
      </c>
      <c r="AC2" s="10">
        <v>4</v>
      </c>
      <c r="AD2" s="10">
        <f t="shared" ref="AD2:AD19" si="10">(AE2*100)/9</f>
        <v>33.333333333333336</v>
      </c>
      <c r="AE2" s="10">
        <v>3</v>
      </c>
      <c r="AF2" s="10">
        <f t="shared" ref="AF2:AF19" si="11">(AG2*100)/36</f>
        <v>30.555555555555557</v>
      </c>
      <c r="AG2" s="10">
        <v>11</v>
      </c>
      <c r="AH2" s="1"/>
      <c r="AI2" s="6">
        <f t="shared" ref="AI2:AI21" si="12">(AJ2*100)/8</f>
        <v>100</v>
      </c>
      <c r="AJ2">
        <v>8</v>
      </c>
      <c r="AK2">
        <f t="shared" ref="AK2:AK21" si="13">(AL2*100)/8</f>
        <v>100</v>
      </c>
      <c r="AL2">
        <v>8</v>
      </c>
      <c r="AM2">
        <f t="shared" ref="AM2:AM21" si="14">(AN2*100)/8</f>
        <v>100</v>
      </c>
      <c r="AN2">
        <v>8</v>
      </c>
      <c r="AO2">
        <f t="shared" ref="AO2:AO21" si="15">(AP2*100)/8</f>
        <v>62.5</v>
      </c>
      <c r="AP2">
        <v>5</v>
      </c>
      <c r="AQ2" s="1"/>
      <c r="AR2" s="9">
        <f t="shared" ref="AR2:AR21" si="16">(AS2*100)/15</f>
        <v>60</v>
      </c>
      <c r="AS2" s="10">
        <v>9</v>
      </c>
      <c r="AT2" s="10">
        <f t="shared" ref="AT2:AT21" si="17">(AU2*100)/15</f>
        <v>100</v>
      </c>
      <c r="AU2" s="10">
        <v>15</v>
      </c>
      <c r="AV2" s="1"/>
      <c r="AW2" s="9">
        <f t="shared" ref="AW2:AW21" si="18">(AX2*100)/15</f>
        <v>53.333333333333336</v>
      </c>
      <c r="AX2" s="10">
        <v>8</v>
      </c>
      <c r="AY2" s="10">
        <f t="shared" ref="AY2:AY21" si="19">(AZ2*100)/8</f>
        <v>62.5</v>
      </c>
      <c r="AZ2" s="10">
        <v>5</v>
      </c>
      <c r="BA2" s="10">
        <f t="shared" ref="BA2:BA21" si="20">(BB2*100)/7</f>
        <v>0</v>
      </c>
      <c r="BB2" s="10">
        <v>0</v>
      </c>
      <c r="BC2" s="1"/>
      <c r="BD2" s="9">
        <f t="shared" ref="BD2:BD21" si="21">(BE2*100)/3</f>
        <v>100</v>
      </c>
      <c r="BE2" s="10">
        <v>3</v>
      </c>
      <c r="BF2" s="10">
        <f t="shared" ref="BF2:BF21" si="22">(BG2*100)/3</f>
        <v>66.666666666666671</v>
      </c>
      <c r="BG2" s="10">
        <v>2</v>
      </c>
      <c r="BH2" s="10">
        <f t="shared" ref="BH2:BH21" si="23">(BI2*100)/3</f>
        <v>66.666666666666671</v>
      </c>
      <c r="BI2" s="10">
        <v>2</v>
      </c>
      <c r="BJ2" s="10">
        <f t="shared" ref="BJ2:BJ21" si="24">(BK2*100)/3</f>
        <v>100</v>
      </c>
      <c r="BK2" s="10">
        <v>3</v>
      </c>
      <c r="BL2" s="10">
        <f t="shared" ref="BL2:BL21" si="25">(BM2*100)/3</f>
        <v>100</v>
      </c>
      <c r="BM2" s="10">
        <v>3</v>
      </c>
      <c r="BN2" s="10">
        <f t="shared" ref="BN2:BN21" si="26">(BO2*100)/3</f>
        <v>33.333333333333336</v>
      </c>
      <c r="BO2" s="10">
        <v>1</v>
      </c>
      <c r="BP2" s="10">
        <f t="shared" ref="BP2:BP21" si="27">(BQ2*100)/3</f>
        <v>33.333333333333336</v>
      </c>
      <c r="BQ2" s="10">
        <v>1</v>
      </c>
      <c r="BR2" s="10">
        <f t="shared" ref="BR2:BR21" si="28">(BS2*100)/3</f>
        <v>100</v>
      </c>
      <c r="BS2" s="10">
        <v>3</v>
      </c>
      <c r="BT2" s="10">
        <f t="shared" ref="BT2:BT21" si="29">(BU2*100)/4</f>
        <v>25</v>
      </c>
      <c r="BU2" s="10">
        <v>1</v>
      </c>
      <c r="BV2" s="10">
        <f t="shared" ref="BV2:BV21" si="30">(BW2*100)/4</f>
        <v>100</v>
      </c>
      <c r="BW2" s="10">
        <v>4</v>
      </c>
      <c r="BX2" s="10">
        <f t="shared" ref="BX2:BX21" si="31">(BY2*100)/4</f>
        <v>100</v>
      </c>
      <c r="BY2" s="10">
        <v>4</v>
      </c>
      <c r="BZ2" s="1"/>
      <c r="CA2" s="9">
        <f>(CB2*100)/4</f>
        <v>100</v>
      </c>
      <c r="CB2" s="10">
        <v>4</v>
      </c>
      <c r="CC2" s="10">
        <f>(CD2*100)/4</f>
        <v>100</v>
      </c>
      <c r="CD2" s="10">
        <v>4</v>
      </c>
      <c r="CE2" s="10">
        <f>(CF2*100)/3</f>
        <v>0</v>
      </c>
      <c r="CF2" s="10">
        <v>0</v>
      </c>
      <c r="CG2" s="10">
        <f>(CH2*100)/3</f>
        <v>100</v>
      </c>
      <c r="CH2" s="10">
        <v>3</v>
      </c>
      <c r="CI2" s="10">
        <f>(CJ2*100)/3</f>
        <v>100</v>
      </c>
      <c r="CJ2" s="10">
        <v>3</v>
      </c>
      <c r="CK2" s="10">
        <f>(CL2*100)/3</f>
        <v>66.666666666666671</v>
      </c>
      <c r="CL2" s="10">
        <v>2</v>
      </c>
      <c r="CM2" s="10">
        <f>(CN2*100)/4</f>
        <v>100</v>
      </c>
      <c r="CN2" s="10">
        <v>4</v>
      </c>
      <c r="CO2" s="10">
        <f>(CP2*100)/4</f>
        <v>75</v>
      </c>
      <c r="CP2" s="10">
        <v>3</v>
      </c>
      <c r="CQ2" s="10">
        <f>(CR2*100)/4</f>
        <v>0</v>
      </c>
      <c r="CR2" s="10">
        <v>0</v>
      </c>
      <c r="CS2" s="10">
        <f>(CT2*100)/4</f>
        <v>0</v>
      </c>
      <c r="CT2" s="10">
        <v>0</v>
      </c>
      <c r="CU2" s="1"/>
      <c r="CV2" s="9">
        <f>(CW2*100)/4</f>
        <v>100</v>
      </c>
      <c r="CW2" s="10">
        <v>4</v>
      </c>
      <c r="CX2" s="10">
        <f>(CY2*100)/4</f>
        <v>50</v>
      </c>
      <c r="CY2" s="10">
        <v>2</v>
      </c>
      <c r="CZ2" s="10">
        <f>(DA2*100)/5</f>
        <v>100</v>
      </c>
      <c r="DA2" s="10">
        <v>5</v>
      </c>
      <c r="DB2" s="10">
        <f>(DC2*100)/4</f>
        <v>100</v>
      </c>
      <c r="DC2" s="10">
        <v>4</v>
      </c>
      <c r="DD2" s="10">
        <f>(DE2*100)/7</f>
        <v>71.428571428571431</v>
      </c>
      <c r="DE2" s="10">
        <v>5</v>
      </c>
      <c r="DF2" s="1"/>
      <c r="DG2" s="9">
        <f>(DH2*100)/6</f>
        <v>100</v>
      </c>
      <c r="DH2" s="10">
        <v>6</v>
      </c>
      <c r="DI2" s="10">
        <f>(DJ2*100)/7</f>
        <v>85.714285714285708</v>
      </c>
      <c r="DJ2" s="10">
        <v>6</v>
      </c>
      <c r="DK2" s="10">
        <f>(DL2*100)/5</f>
        <v>80</v>
      </c>
      <c r="DL2" s="10">
        <v>4</v>
      </c>
      <c r="DM2" s="10">
        <f>(DN2*100)/5</f>
        <v>80</v>
      </c>
      <c r="DN2" s="10">
        <v>4</v>
      </c>
    </row>
    <row r="3" spans="1:118" customFormat="1">
      <c r="A3">
        <v>2</v>
      </c>
      <c r="B3">
        <v>5.2</v>
      </c>
      <c r="C3">
        <v>1</v>
      </c>
      <c r="D3">
        <v>1</v>
      </c>
      <c r="E3">
        <v>83</v>
      </c>
      <c r="F3">
        <v>14</v>
      </c>
      <c r="G3">
        <v>115</v>
      </c>
      <c r="H3">
        <f t="shared" si="0"/>
        <v>56.25</v>
      </c>
      <c r="I3">
        <v>18</v>
      </c>
      <c r="J3" s="1"/>
      <c r="K3" s="9">
        <f t="shared" si="1"/>
        <v>33.333333333333336</v>
      </c>
      <c r="L3" s="10">
        <v>3</v>
      </c>
      <c r="M3" s="10">
        <f t="shared" si="2"/>
        <v>44.444444444444443</v>
      </c>
      <c r="N3" s="10">
        <v>4</v>
      </c>
      <c r="O3" s="10">
        <f t="shared" si="3"/>
        <v>55.555555555555557</v>
      </c>
      <c r="P3" s="10">
        <v>5</v>
      </c>
      <c r="Q3" s="10">
        <f t="shared" si="4"/>
        <v>55.555555555555557</v>
      </c>
      <c r="R3" s="10">
        <v>5</v>
      </c>
      <c r="S3" s="10">
        <f t="shared" si="5"/>
        <v>52.777777777777779</v>
      </c>
      <c r="T3" s="10">
        <v>19</v>
      </c>
      <c r="U3" s="10">
        <f t="shared" si="6"/>
        <v>20</v>
      </c>
      <c r="V3" s="10">
        <v>3</v>
      </c>
      <c r="W3" s="1"/>
      <c r="X3" s="9">
        <f t="shared" si="7"/>
        <v>33.333333333333336</v>
      </c>
      <c r="Y3" s="10">
        <v>3</v>
      </c>
      <c r="Z3" s="10">
        <f t="shared" si="8"/>
        <v>44.444444444444443</v>
      </c>
      <c r="AA3" s="10">
        <v>4</v>
      </c>
      <c r="AB3" s="10">
        <f t="shared" si="9"/>
        <v>44.444444444444443</v>
      </c>
      <c r="AC3" s="10">
        <v>4</v>
      </c>
      <c r="AD3" s="10">
        <f t="shared" si="10"/>
        <v>55.555555555555557</v>
      </c>
      <c r="AE3" s="10">
        <v>5</v>
      </c>
      <c r="AF3" s="10">
        <f t="shared" si="11"/>
        <v>44.444444444444443</v>
      </c>
      <c r="AG3" s="10">
        <v>16</v>
      </c>
      <c r="AH3" s="1"/>
      <c r="AI3" s="6">
        <f t="shared" si="12"/>
        <v>87.5</v>
      </c>
      <c r="AJ3">
        <v>7</v>
      </c>
      <c r="AK3">
        <f t="shared" si="13"/>
        <v>100</v>
      </c>
      <c r="AL3">
        <v>8</v>
      </c>
      <c r="AM3">
        <f t="shared" si="14"/>
        <v>87.5</v>
      </c>
      <c r="AN3">
        <v>7</v>
      </c>
      <c r="AO3">
        <f t="shared" si="15"/>
        <v>37.5</v>
      </c>
      <c r="AP3">
        <v>3</v>
      </c>
      <c r="AQ3" s="1"/>
      <c r="AR3" s="9">
        <f t="shared" si="16"/>
        <v>53.333333333333336</v>
      </c>
      <c r="AS3" s="10">
        <v>8</v>
      </c>
      <c r="AT3" s="10">
        <f t="shared" si="17"/>
        <v>100</v>
      </c>
      <c r="AU3" s="10">
        <v>15</v>
      </c>
      <c r="AV3" s="1"/>
      <c r="AW3" s="9">
        <f t="shared" si="18"/>
        <v>46.666666666666664</v>
      </c>
      <c r="AX3" s="10">
        <v>7</v>
      </c>
      <c r="AY3" s="10">
        <f t="shared" si="19"/>
        <v>37.5</v>
      </c>
      <c r="AZ3" s="10">
        <v>3</v>
      </c>
      <c r="BA3" s="10">
        <f t="shared" si="20"/>
        <v>0</v>
      </c>
      <c r="BB3" s="10">
        <v>0</v>
      </c>
      <c r="BC3" s="1"/>
      <c r="BD3" s="9">
        <f t="shared" si="21"/>
        <v>100</v>
      </c>
      <c r="BE3" s="10">
        <v>3</v>
      </c>
      <c r="BF3" s="10">
        <f t="shared" si="22"/>
        <v>100</v>
      </c>
      <c r="BG3" s="10">
        <v>3</v>
      </c>
      <c r="BH3" s="10">
        <f t="shared" si="23"/>
        <v>66.666666666666671</v>
      </c>
      <c r="BI3" s="10">
        <v>2</v>
      </c>
      <c r="BJ3" s="10">
        <f t="shared" si="24"/>
        <v>66.666666666666671</v>
      </c>
      <c r="BK3" s="10">
        <v>2</v>
      </c>
      <c r="BL3" s="10">
        <f t="shared" si="25"/>
        <v>66.666666666666671</v>
      </c>
      <c r="BM3" s="10">
        <v>2</v>
      </c>
      <c r="BN3" s="10">
        <f t="shared" si="26"/>
        <v>100</v>
      </c>
      <c r="BO3" s="10">
        <v>3</v>
      </c>
      <c r="BP3" s="10">
        <f t="shared" si="27"/>
        <v>100</v>
      </c>
      <c r="BQ3" s="10">
        <v>3</v>
      </c>
      <c r="BR3" s="10">
        <f t="shared" si="28"/>
        <v>100</v>
      </c>
      <c r="BS3" s="10">
        <v>3</v>
      </c>
      <c r="BT3" s="10">
        <f t="shared" si="29"/>
        <v>100</v>
      </c>
      <c r="BU3" s="10">
        <v>4</v>
      </c>
      <c r="BV3" s="10">
        <f t="shared" si="30"/>
        <v>75</v>
      </c>
      <c r="BW3" s="10">
        <v>3</v>
      </c>
      <c r="BX3" s="10">
        <f t="shared" si="31"/>
        <v>100</v>
      </c>
      <c r="BY3" s="10">
        <v>4</v>
      </c>
      <c r="BZ3" s="1"/>
      <c r="CA3" s="9">
        <f t="shared" ref="CA3:CA36" si="32">(CB3*100)/4</f>
        <v>100</v>
      </c>
      <c r="CB3" s="10">
        <v>4</v>
      </c>
      <c r="CC3" s="10">
        <f t="shared" ref="CC3:CC36" si="33">(CD3*100)/4</f>
        <v>100</v>
      </c>
      <c r="CD3" s="10">
        <v>4</v>
      </c>
      <c r="CE3" s="10">
        <f t="shared" ref="CE3:CE36" si="34">(CF3*100)/3</f>
        <v>0</v>
      </c>
      <c r="CF3" s="10">
        <v>0</v>
      </c>
      <c r="CG3" s="10">
        <f t="shared" ref="CG3:CG36" si="35">(CH3*100)/3</f>
        <v>100</v>
      </c>
      <c r="CH3" s="10">
        <v>3</v>
      </c>
      <c r="CI3" s="10">
        <f t="shared" ref="CI3:CI35" si="36">(CJ3*100)/3</f>
        <v>100</v>
      </c>
      <c r="CJ3" s="10">
        <v>3</v>
      </c>
      <c r="CK3" s="10">
        <f t="shared" ref="CK3:CK36" si="37">(CL3*100)/3</f>
        <v>0</v>
      </c>
      <c r="CL3" s="10">
        <v>0</v>
      </c>
      <c r="CM3" s="10">
        <f t="shared" ref="CM3:CM36" si="38">(CN3*100)/4</f>
        <v>50</v>
      </c>
      <c r="CN3" s="10">
        <v>2</v>
      </c>
      <c r="CO3" s="10">
        <f t="shared" ref="CO3:CO36" si="39">(CP3*100)/4</f>
        <v>75</v>
      </c>
      <c r="CP3" s="10">
        <v>3</v>
      </c>
      <c r="CQ3" s="10">
        <f t="shared" ref="CQ3:CQ36" si="40">(CR3*100)/4</f>
        <v>0</v>
      </c>
      <c r="CR3" s="10">
        <v>0</v>
      </c>
      <c r="CS3" s="10">
        <f t="shared" ref="CS3:CS36" si="41">(CT3*100)/4</f>
        <v>0</v>
      </c>
      <c r="CT3" s="10">
        <v>0</v>
      </c>
      <c r="CU3" s="1"/>
      <c r="CV3" s="9">
        <f t="shared" ref="CV3:CV36" si="42">(CW3*100)/4</f>
        <v>100</v>
      </c>
      <c r="CW3" s="10">
        <v>4</v>
      </c>
      <c r="CX3" s="10">
        <f t="shared" ref="CX3:CX36" si="43">(CY3*100)/4</f>
        <v>100</v>
      </c>
      <c r="CY3" s="10">
        <v>4</v>
      </c>
      <c r="CZ3" s="10">
        <f t="shared" ref="CZ3:CZ36" si="44">(DA3*100)/5</f>
        <v>80</v>
      </c>
      <c r="DA3" s="10">
        <v>4</v>
      </c>
      <c r="DB3" s="10">
        <f t="shared" ref="DB3:DB36" si="45">(DC3*100)/4</f>
        <v>100</v>
      </c>
      <c r="DC3" s="10">
        <v>4</v>
      </c>
      <c r="DD3" s="10">
        <f t="shared" ref="DD3:DD36" si="46">(DE3*100)/7</f>
        <v>85.714285714285708</v>
      </c>
      <c r="DE3" s="10">
        <v>6</v>
      </c>
      <c r="DF3" s="1"/>
      <c r="DG3" s="9">
        <f t="shared" ref="DG3:DG36" si="47">(DH3*100)/6</f>
        <v>100</v>
      </c>
      <c r="DH3" s="10">
        <v>6</v>
      </c>
      <c r="DI3" s="10">
        <f t="shared" ref="DI3:DI36" si="48">(DJ3*100)/7</f>
        <v>100</v>
      </c>
      <c r="DJ3" s="10">
        <v>7</v>
      </c>
      <c r="DK3" s="10">
        <f t="shared" ref="DK3:DK36" si="49">(DL3*100)/5</f>
        <v>100</v>
      </c>
      <c r="DL3" s="10">
        <v>5</v>
      </c>
      <c r="DM3" s="10">
        <f t="shared" ref="DM3:DM36" si="50">(DN3*100)/5</f>
        <v>100</v>
      </c>
      <c r="DN3" s="10">
        <v>5</v>
      </c>
    </row>
    <row r="4" spans="1:118" customFormat="1">
      <c r="A4">
        <v>3</v>
      </c>
      <c r="B4">
        <v>7.5</v>
      </c>
      <c r="C4">
        <v>1</v>
      </c>
      <c r="D4">
        <v>1</v>
      </c>
      <c r="E4">
        <v>75</v>
      </c>
      <c r="F4">
        <v>17</v>
      </c>
      <c r="G4">
        <v>111</v>
      </c>
      <c r="H4">
        <f t="shared" si="0"/>
        <v>46.875</v>
      </c>
      <c r="I4">
        <v>15</v>
      </c>
      <c r="J4" s="1"/>
      <c r="K4" s="9">
        <f t="shared" si="1"/>
        <v>33.333333333333336</v>
      </c>
      <c r="L4" s="10">
        <v>3</v>
      </c>
      <c r="M4" s="10">
        <f t="shared" si="2"/>
        <v>33.333333333333336</v>
      </c>
      <c r="N4" s="10">
        <v>3</v>
      </c>
      <c r="O4" s="10">
        <f t="shared" si="3"/>
        <v>55.555555555555557</v>
      </c>
      <c r="P4" s="10">
        <v>5</v>
      </c>
      <c r="Q4" s="10">
        <f t="shared" si="4"/>
        <v>55.555555555555557</v>
      </c>
      <c r="R4" s="10">
        <v>5</v>
      </c>
      <c r="S4" s="10">
        <f t="shared" si="5"/>
        <v>44.444444444444443</v>
      </c>
      <c r="T4" s="10">
        <v>16</v>
      </c>
      <c r="U4" s="10">
        <f t="shared" si="6"/>
        <v>26.666666666666668</v>
      </c>
      <c r="V4" s="10">
        <v>4</v>
      </c>
      <c r="W4" s="1"/>
      <c r="X4" s="9">
        <f t="shared" si="7"/>
        <v>11.111111111111111</v>
      </c>
      <c r="Y4" s="10">
        <v>1</v>
      </c>
      <c r="Z4" s="10">
        <f t="shared" si="8"/>
        <v>22.222222222222221</v>
      </c>
      <c r="AA4" s="10">
        <v>2</v>
      </c>
      <c r="AB4" s="10">
        <f t="shared" si="9"/>
        <v>33.333333333333336</v>
      </c>
      <c r="AC4" s="10">
        <v>3</v>
      </c>
      <c r="AD4" s="10">
        <f t="shared" si="10"/>
        <v>44.444444444444443</v>
      </c>
      <c r="AE4" s="10">
        <v>4</v>
      </c>
      <c r="AF4" s="10">
        <f t="shared" si="11"/>
        <v>27.777777777777779</v>
      </c>
      <c r="AG4" s="10">
        <v>10</v>
      </c>
      <c r="AH4" s="1"/>
      <c r="AI4" s="6">
        <f t="shared" si="12"/>
        <v>100</v>
      </c>
      <c r="AJ4">
        <v>8</v>
      </c>
      <c r="AK4">
        <f t="shared" si="13"/>
        <v>100</v>
      </c>
      <c r="AL4">
        <v>8</v>
      </c>
      <c r="AM4">
        <f t="shared" si="14"/>
        <v>100</v>
      </c>
      <c r="AN4">
        <v>8</v>
      </c>
      <c r="AO4">
        <f t="shared" si="15"/>
        <v>50</v>
      </c>
      <c r="AP4">
        <v>4</v>
      </c>
      <c r="AQ4" s="1"/>
      <c r="AR4" s="9">
        <f t="shared" si="16"/>
        <v>86.666666666666671</v>
      </c>
      <c r="AS4" s="10">
        <v>13</v>
      </c>
      <c r="AT4" s="10">
        <f t="shared" si="17"/>
        <v>100</v>
      </c>
      <c r="AU4" s="10">
        <v>15</v>
      </c>
      <c r="AV4" s="1"/>
      <c r="AW4" s="9">
        <f t="shared" si="18"/>
        <v>46.666666666666664</v>
      </c>
      <c r="AX4" s="10">
        <v>7</v>
      </c>
      <c r="AY4" s="10">
        <f t="shared" si="19"/>
        <v>62.5</v>
      </c>
      <c r="AZ4" s="10">
        <v>5</v>
      </c>
      <c r="BA4" s="10">
        <f t="shared" si="20"/>
        <v>28.571428571428573</v>
      </c>
      <c r="BB4" s="10">
        <v>2</v>
      </c>
      <c r="BC4" s="1"/>
      <c r="BD4" s="9">
        <f t="shared" si="21"/>
        <v>100</v>
      </c>
      <c r="BE4" s="10">
        <v>3</v>
      </c>
      <c r="BF4" s="10">
        <f t="shared" si="22"/>
        <v>100</v>
      </c>
      <c r="BG4" s="10">
        <v>3</v>
      </c>
      <c r="BH4" s="10">
        <f t="shared" si="23"/>
        <v>100</v>
      </c>
      <c r="BI4" s="10">
        <v>3</v>
      </c>
      <c r="BJ4" s="10">
        <f t="shared" si="24"/>
        <v>66.666666666666671</v>
      </c>
      <c r="BK4" s="10">
        <v>2</v>
      </c>
      <c r="BL4" s="10">
        <f t="shared" si="25"/>
        <v>100</v>
      </c>
      <c r="BM4" s="10">
        <v>3</v>
      </c>
      <c r="BN4" s="10">
        <f t="shared" si="26"/>
        <v>100</v>
      </c>
      <c r="BO4" s="10">
        <v>3</v>
      </c>
      <c r="BP4" s="10">
        <f t="shared" si="27"/>
        <v>100</v>
      </c>
      <c r="BQ4" s="10">
        <v>3</v>
      </c>
      <c r="BR4" s="10">
        <f t="shared" si="28"/>
        <v>66.666666666666671</v>
      </c>
      <c r="BS4" s="10">
        <v>2</v>
      </c>
      <c r="BT4" s="10">
        <f t="shared" si="29"/>
        <v>100</v>
      </c>
      <c r="BU4" s="10">
        <v>4</v>
      </c>
      <c r="BV4" s="10">
        <f t="shared" si="30"/>
        <v>100</v>
      </c>
      <c r="BW4" s="10">
        <v>4</v>
      </c>
      <c r="BX4" s="10">
        <f t="shared" si="31"/>
        <v>100</v>
      </c>
      <c r="BY4" s="10">
        <v>4</v>
      </c>
      <c r="BZ4" s="1"/>
      <c r="CA4" s="9">
        <f t="shared" si="32"/>
        <v>100</v>
      </c>
      <c r="CB4" s="10">
        <v>4</v>
      </c>
      <c r="CC4" s="10">
        <f t="shared" si="33"/>
        <v>100</v>
      </c>
      <c r="CD4" s="10">
        <v>4</v>
      </c>
      <c r="CE4" s="10">
        <f t="shared" si="34"/>
        <v>0</v>
      </c>
      <c r="CF4" s="10">
        <v>0</v>
      </c>
      <c r="CG4" s="10">
        <f t="shared" si="35"/>
        <v>100</v>
      </c>
      <c r="CH4" s="10">
        <v>3</v>
      </c>
      <c r="CI4" s="10">
        <f t="shared" si="36"/>
        <v>100</v>
      </c>
      <c r="CJ4" s="10">
        <v>3</v>
      </c>
      <c r="CK4" s="10">
        <f t="shared" si="37"/>
        <v>66.666666666666671</v>
      </c>
      <c r="CL4" s="10">
        <v>2</v>
      </c>
      <c r="CM4" s="10">
        <f t="shared" si="38"/>
        <v>100</v>
      </c>
      <c r="CN4" s="10">
        <v>4</v>
      </c>
      <c r="CO4" s="10">
        <f t="shared" si="39"/>
        <v>25</v>
      </c>
      <c r="CP4" s="10">
        <v>1</v>
      </c>
      <c r="CQ4" s="10">
        <f t="shared" si="40"/>
        <v>75</v>
      </c>
      <c r="CR4" s="10">
        <v>3</v>
      </c>
      <c r="CS4" s="10">
        <f t="shared" si="41"/>
        <v>75</v>
      </c>
      <c r="CT4" s="10">
        <v>3</v>
      </c>
      <c r="CU4" s="1"/>
      <c r="CV4" s="9">
        <f t="shared" si="42"/>
        <v>100</v>
      </c>
      <c r="CW4" s="10">
        <v>4</v>
      </c>
      <c r="CX4" s="10">
        <f t="shared" si="43"/>
        <v>75</v>
      </c>
      <c r="CY4" s="10">
        <v>3</v>
      </c>
      <c r="CZ4" s="10">
        <f t="shared" si="44"/>
        <v>100</v>
      </c>
      <c r="DA4" s="10">
        <v>5</v>
      </c>
      <c r="DB4" s="10">
        <f t="shared" si="45"/>
        <v>75</v>
      </c>
      <c r="DC4" s="10">
        <v>3</v>
      </c>
      <c r="DD4" s="10">
        <f t="shared" si="46"/>
        <v>71.428571428571431</v>
      </c>
      <c r="DE4" s="10">
        <v>5</v>
      </c>
      <c r="DF4" s="1"/>
      <c r="DG4" s="9">
        <f t="shared" si="47"/>
        <v>100</v>
      </c>
      <c r="DH4" s="10">
        <v>6</v>
      </c>
      <c r="DI4" s="10">
        <f t="shared" si="48"/>
        <v>100</v>
      </c>
      <c r="DJ4" s="10">
        <v>7</v>
      </c>
      <c r="DK4" s="10">
        <f t="shared" si="49"/>
        <v>100</v>
      </c>
      <c r="DL4" s="10">
        <v>5</v>
      </c>
      <c r="DM4" s="10">
        <f t="shared" si="50"/>
        <v>100</v>
      </c>
      <c r="DN4" s="10">
        <v>5</v>
      </c>
    </row>
    <row r="5" spans="1:118" customFormat="1">
      <c r="A5">
        <v>4</v>
      </c>
      <c r="B5">
        <v>5.6</v>
      </c>
      <c r="C5">
        <v>1</v>
      </c>
      <c r="D5">
        <v>1</v>
      </c>
      <c r="E5">
        <v>96</v>
      </c>
      <c r="F5">
        <v>18</v>
      </c>
      <c r="G5">
        <v>128</v>
      </c>
      <c r="H5">
        <f t="shared" si="0"/>
        <v>46.875</v>
      </c>
      <c r="I5">
        <v>15</v>
      </c>
      <c r="J5" s="1"/>
      <c r="K5" s="9">
        <f t="shared" si="1"/>
        <v>55.555555555555557</v>
      </c>
      <c r="L5" s="10">
        <v>5</v>
      </c>
      <c r="M5" s="10">
        <f t="shared" si="2"/>
        <v>77.777777777777771</v>
      </c>
      <c r="N5" s="10">
        <v>7</v>
      </c>
      <c r="O5" s="10">
        <f t="shared" si="3"/>
        <v>88.888888888888886</v>
      </c>
      <c r="P5" s="10">
        <v>8</v>
      </c>
      <c r="Q5" s="10">
        <f t="shared" si="4"/>
        <v>88.888888888888886</v>
      </c>
      <c r="R5" s="10">
        <v>8</v>
      </c>
      <c r="S5" s="10">
        <f t="shared" si="5"/>
        <v>77.777777777777771</v>
      </c>
      <c r="T5" s="10">
        <v>28</v>
      </c>
      <c r="U5" s="10">
        <f t="shared" si="6"/>
        <v>13.333333333333334</v>
      </c>
      <c r="V5" s="10">
        <v>2</v>
      </c>
      <c r="W5" s="1"/>
      <c r="X5" s="9">
        <f t="shared" si="7"/>
        <v>33.333333333333336</v>
      </c>
      <c r="Y5" s="10">
        <v>3</v>
      </c>
      <c r="Z5" s="10">
        <f t="shared" si="8"/>
        <v>44.444444444444443</v>
      </c>
      <c r="AA5" s="10">
        <v>4</v>
      </c>
      <c r="AB5" s="10">
        <f t="shared" si="9"/>
        <v>66.666666666666671</v>
      </c>
      <c r="AC5" s="10">
        <v>6</v>
      </c>
      <c r="AD5" s="10">
        <f t="shared" si="10"/>
        <v>33.333333333333336</v>
      </c>
      <c r="AE5" s="10">
        <v>3</v>
      </c>
      <c r="AF5" s="10">
        <f t="shared" si="11"/>
        <v>47.222222222222221</v>
      </c>
      <c r="AG5" s="10">
        <v>17</v>
      </c>
      <c r="AH5" s="1"/>
      <c r="AI5" s="6">
        <f t="shared" si="12"/>
        <v>62.5</v>
      </c>
      <c r="AJ5">
        <v>5</v>
      </c>
      <c r="AK5">
        <f t="shared" si="13"/>
        <v>100</v>
      </c>
      <c r="AL5">
        <v>8</v>
      </c>
      <c r="AM5">
        <f t="shared" si="14"/>
        <v>62.5</v>
      </c>
      <c r="AN5">
        <v>5</v>
      </c>
      <c r="AO5">
        <f t="shared" si="15"/>
        <v>87.5</v>
      </c>
      <c r="AP5">
        <v>7</v>
      </c>
      <c r="AQ5" s="1"/>
      <c r="AR5" s="9">
        <f t="shared" si="16"/>
        <v>66.666666666666671</v>
      </c>
      <c r="AS5" s="10">
        <v>10</v>
      </c>
      <c r="AT5" s="10">
        <f t="shared" si="17"/>
        <v>93.333333333333329</v>
      </c>
      <c r="AU5" s="10">
        <v>14</v>
      </c>
      <c r="AV5" s="1"/>
      <c r="AW5" s="9">
        <f t="shared" si="18"/>
        <v>60</v>
      </c>
      <c r="AX5" s="10">
        <v>9</v>
      </c>
      <c r="AY5" s="10">
        <f t="shared" si="19"/>
        <v>50</v>
      </c>
      <c r="AZ5" s="10">
        <v>4</v>
      </c>
      <c r="BA5" s="10">
        <f t="shared" si="20"/>
        <v>28.571428571428573</v>
      </c>
      <c r="BB5" s="10">
        <v>2</v>
      </c>
      <c r="BC5" s="1"/>
      <c r="BD5" s="9">
        <f t="shared" si="21"/>
        <v>100</v>
      </c>
      <c r="BE5" s="10">
        <v>3</v>
      </c>
      <c r="BF5" s="10">
        <f t="shared" si="22"/>
        <v>100</v>
      </c>
      <c r="BG5" s="10">
        <v>3</v>
      </c>
      <c r="BH5" s="10">
        <f t="shared" si="23"/>
        <v>66.666666666666671</v>
      </c>
      <c r="BI5" s="10">
        <v>2</v>
      </c>
      <c r="BJ5" s="10">
        <f t="shared" si="24"/>
        <v>100</v>
      </c>
      <c r="BK5" s="10">
        <v>3</v>
      </c>
      <c r="BL5" s="10">
        <f t="shared" si="25"/>
        <v>33.333333333333336</v>
      </c>
      <c r="BM5" s="10">
        <v>1</v>
      </c>
      <c r="BN5" s="10">
        <f t="shared" si="26"/>
        <v>100</v>
      </c>
      <c r="BO5" s="10">
        <v>3</v>
      </c>
      <c r="BP5" s="10">
        <f t="shared" si="27"/>
        <v>66.666666666666671</v>
      </c>
      <c r="BQ5" s="10">
        <v>2</v>
      </c>
      <c r="BR5" s="10">
        <f t="shared" si="28"/>
        <v>66.666666666666671</v>
      </c>
      <c r="BS5" s="10">
        <v>2</v>
      </c>
      <c r="BT5" s="10">
        <f t="shared" si="29"/>
        <v>75</v>
      </c>
      <c r="BU5" s="10">
        <v>3</v>
      </c>
      <c r="BV5" s="10">
        <f t="shared" si="30"/>
        <v>75</v>
      </c>
      <c r="BW5" s="10">
        <v>3</v>
      </c>
      <c r="BX5" s="10">
        <f t="shared" si="31"/>
        <v>100</v>
      </c>
      <c r="BY5" s="10">
        <v>4</v>
      </c>
      <c r="BZ5" s="1"/>
      <c r="CA5" s="9">
        <f t="shared" si="32"/>
        <v>100</v>
      </c>
      <c r="CB5" s="10">
        <v>4</v>
      </c>
      <c r="CC5" s="10">
        <f t="shared" si="33"/>
        <v>100</v>
      </c>
      <c r="CD5" s="10">
        <v>4</v>
      </c>
      <c r="CE5" s="10">
        <f t="shared" si="34"/>
        <v>100</v>
      </c>
      <c r="CF5" s="10">
        <v>3</v>
      </c>
      <c r="CG5" s="10">
        <f t="shared" si="35"/>
        <v>100</v>
      </c>
      <c r="CH5" s="10">
        <v>3</v>
      </c>
      <c r="CI5" s="10">
        <f t="shared" si="36"/>
        <v>100</v>
      </c>
      <c r="CJ5" s="10">
        <v>3</v>
      </c>
      <c r="CK5" s="10">
        <f t="shared" si="37"/>
        <v>66.666666666666671</v>
      </c>
      <c r="CL5" s="10">
        <v>2</v>
      </c>
      <c r="CM5" s="10">
        <f t="shared" si="38"/>
        <v>0</v>
      </c>
      <c r="CN5" s="10">
        <v>0</v>
      </c>
      <c r="CO5" s="10">
        <f t="shared" si="39"/>
        <v>50</v>
      </c>
      <c r="CP5" s="10">
        <v>2</v>
      </c>
      <c r="CQ5" s="10">
        <f t="shared" si="40"/>
        <v>75</v>
      </c>
      <c r="CR5" s="10">
        <v>3</v>
      </c>
      <c r="CS5" s="10">
        <f t="shared" si="41"/>
        <v>0</v>
      </c>
      <c r="CT5" s="10">
        <v>0</v>
      </c>
      <c r="CU5" s="1"/>
      <c r="CV5" s="9">
        <f t="shared" si="42"/>
        <v>100</v>
      </c>
      <c r="CW5" s="10">
        <v>4</v>
      </c>
      <c r="CX5" s="10">
        <f t="shared" si="43"/>
        <v>100</v>
      </c>
      <c r="CY5" s="10">
        <v>4</v>
      </c>
      <c r="CZ5" s="10">
        <f t="shared" si="44"/>
        <v>100</v>
      </c>
      <c r="DA5" s="10">
        <v>5</v>
      </c>
      <c r="DB5" s="10">
        <f t="shared" si="45"/>
        <v>100</v>
      </c>
      <c r="DC5" s="10">
        <v>4</v>
      </c>
      <c r="DD5" s="10">
        <f t="shared" si="46"/>
        <v>57.142857142857146</v>
      </c>
      <c r="DE5" s="10">
        <v>4</v>
      </c>
      <c r="DF5" s="1"/>
      <c r="DG5" s="9">
        <f t="shared" si="47"/>
        <v>83.333333333333329</v>
      </c>
      <c r="DH5" s="10">
        <v>5</v>
      </c>
      <c r="DI5" s="10">
        <f t="shared" si="48"/>
        <v>57.142857142857146</v>
      </c>
      <c r="DJ5" s="10">
        <v>4</v>
      </c>
      <c r="DK5" s="10">
        <f t="shared" si="49"/>
        <v>80</v>
      </c>
      <c r="DL5" s="10">
        <v>4</v>
      </c>
      <c r="DM5" s="10">
        <f t="shared" si="50"/>
        <v>80</v>
      </c>
      <c r="DN5" s="10">
        <v>4</v>
      </c>
    </row>
    <row r="6" spans="1:118" customFormat="1">
      <c r="A6">
        <v>5</v>
      </c>
      <c r="B6">
        <v>5.2</v>
      </c>
      <c r="C6">
        <v>0</v>
      </c>
      <c r="D6">
        <v>1</v>
      </c>
      <c r="E6">
        <v>31</v>
      </c>
      <c r="F6">
        <v>7</v>
      </c>
      <c r="G6">
        <v>92</v>
      </c>
      <c r="H6">
        <f t="shared" si="0"/>
        <v>53.125</v>
      </c>
      <c r="I6">
        <v>17</v>
      </c>
      <c r="J6" s="1"/>
      <c r="K6" s="9">
        <f t="shared" si="1"/>
        <v>22.222222222222221</v>
      </c>
      <c r="L6" s="10">
        <v>2</v>
      </c>
      <c r="M6" s="10">
        <f t="shared" si="2"/>
        <v>22.222222222222221</v>
      </c>
      <c r="N6" s="10">
        <v>2</v>
      </c>
      <c r="O6" s="10">
        <f t="shared" si="3"/>
        <v>33.333333333333336</v>
      </c>
      <c r="P6" s="10">
        <v>3</v>
      </c>
      <c r="Q6" s="10">
        <f t="shared" si="4"/>
        <v>11.111111111111111</v>
      </c>
      <c r="R6" s="10">
        <v>1</v>
      </c>
      <c r="S6" s="10">
        <f t="shared" si="5"/>
        <v>22.222222222222221</v>
      </c>
      <c r="T6" s="10">
        <v>8</v>
      </c>
      <c r="U6" s="10">
        <f t="shared" si="6"/>
        <v>20</v>
      </c>
      <c r="V6" s="10">
        <v>3</v>
      </c>
      <c r="W6" s="1"/>
      <c r="X6" s="9">
        <f t="shared" si="7"/>
        <v>22.222222222222221</v>
      </c>
      <c r="Y6" s="10">
        <v>2</v>
      </c>
      <c r="Z6" s="10">
        <f t="shared" si="8"/>
        <v>0</v>
      </c>
      <c r="AA6" s="10">
        <v>0</v>
      </c>
      <c r="AB6" s="10">
        <f t="shared" si="9"/>
        <v>33.333333333333336</v>
      </c>
      <c r="AC6" s="10">
        <v>3</v>
      </c>
      <c r="AD6" s="10">
        <f t="shared" si="10"/>
        <v>0</v>
      </c>
      <c r="AE6" s="10">
        <v>0</v>
      </c>
      <c r="AF6" s="10">
        <f t="shared" si="11"/>
        <v>13.888888888888889</v>
      </c>
      <c r="AG6" s="10">
        <v>5</v>
      </c>
      <c r="AH6" s="1"/>
      <c r="AI6" s="6">
        <f t="shared" si="12"/>
        <v>12.5</v>
      </c>
      <c r="AJ6">
        <v>1</v>
      </c>
      <c r="AK6">
        <f t="shared" si="13"/>
        <v>12.5</v>
      </c>
      <c r="AL6">
        <v>1</v>
      </c>
      <c r="AM6">
        <f t="shared" si="14"/>
        <v>50</v>
      </c>
      <c r="AN6">
        <v>4</v>
      </c>
      <c r="AO6">
        <f t="shared" si="15"/>
        <v>37.5</v>
      </c>
      <c r="AP6">
        <v>3</v>
      </c>
      <c r="AQ6" s="1"/>
      <c r="AR6" s="9">
        <f t="shared" si="16"/>
        <v>60</v>
      </c>
      <c r="AS6" s="10">
        <v>9</v>
      </c>
      <c r="AT6" s="10">
        <f t="shared" si="17"/>
        <v>93.333333333333329</v>
      </c>
      <c r="AU6" s="10">
        <v>14</v>
      </c>
      <c r="AV6" s="1"/>
      <c r="AW6" s="9">
        <f t="shared" si="18"/>
        <v>46.666666666666664</v>
      </c>
      <c r="AX6" s="10">
        <v>7</v>
      </c>
      <c r="AY6" s="10">
        <f t="shared" si="19"/>
        <v>37.5</v>
      </c>
      <c r="AZ6" s="10">
        <v>3</v>
      </c>
      <c r="BA6" s="10">
        <f t="shared" si="20"/>
        <v>0</v>
      </c>
      <c r="BB6" s="10">
        <v>0</v>
      </c>
      <c r="BC6" s="1"/>
      <c r="BD6" s="9">
        <f t="shared" si="21"/>
        <v>33.333333333333336</v>
      </c>
      <c r="BE6" s="10">
        <v>1</v>
      </c>
      <c r="BF6" s="10">
        <f t="shared" si="22"/>
        <v>0</v>
      </c>
      <c r="BG6" s="10">
        <v>0</v>
      </c>
      <c r="BH6" s="10">
        <f t="shared" si="23"/>
        <v>100</v>
      </c>
      <c r="BI6" s="10">
        <v>3</v>
      </c>
      <c r="BJ6" s="10">
        <f t="shared" si="24"/>
        <v>33.333333333333336</v>
      </c>
      <c r="BK6" s="10">
        <v>1</v>
      </c>
      <c r="BL6" s="10">
        <f t="shared" si="25"/>
        <v>0</v>
      </c>
      <c r="BM6" s="10">
        <v>0</v>
      </c>
      <c r="BN6" s="10">
        <f t="shared" si="26"/>
        <v>100</v>
      </c>
      <c r="BO6" s="10">
        <v>3</v>
      </c>
      <c r="BP6" s="10">
        <f t="shared" si="27"/>
        <v>100</v>
      </c>
      <c r="BQ6" s="10">
        <v>3</v>
      </c>
      <c r="BR6" s="10">
        <f t="shared" si="28"/>
        <v>100</v>
      </c>
      <c r="BS6" s="10">
        <v>3</v>
      </c>
      <c r="BT6" s="10">
        <f t="shared" si="29"/>
        <v>50</v>
      </c>
      <c r="BU6" s="10">
        <v>2</v>
      </c>
      <c r="BV6" s="10">
        <f t="shared" si="30"/>
        <v>50</v>
      </c>
      <c r="BW6" s="10">
        <v>2</v>
      </c>
      <c r="BX6" s="10">
        <f t="shared" si="31"/>
        <v>100</v>
      </c>
      <c r="BY6" s="10">
        <v>4</v>
      </c>
      <c r="BZ6" s="1"/>
      <c r="CA6" s="9">
        <f t="shared" si="32"/>
        <v>100</v>
      </c>
      <c r="CB6" s="10">
        <v>4</v>
      </c>
      <c r="CC6" s="10">
        <f t="shared" si="33"/>
        <v>100</v>
      </c>
      <c r="CD6" s="10">
        <v>4</v>
      </c>
      <c r="CE6" s="10">
        <f t="shared" si="34"/>
        <v>0</v>
      </c>
      <c r="CF6" s="10">
        <v>0</v>
      </c>
      <c r="CG6" s="10">
        <f t="shared" si="35"/>
        <v>100</v>
      </c>
      <c r="CH6" s="10">
        <v>3</v>
      </c>
      <c r="CI6" s="10">
        <f t="shared" si="36"/>
        <v>100</v>
      </c>
      <c r="CJ6" s="10">
        <v>3</v>
      </c>
      <c r="CK6" s="10">
        <f t="shared" si="37"/>
        <v>0</v>
      </c>
      <c r="CL6" s="10">
        <v>0</v>
      </c>
      <c r="CM6" s="10">
        <f t="shared" si="38"/>
        <v>50</v>
      </c>
      <c r="CN6" s="10">
        <v>2</v>
      </c>
      <c r="CO6" s="10">
        <f t="shared" si="39"/>
        <v>100</v>
      </c>
      <c r="CP6" s="10">
        <v>4</v>
      </c>
      <c r="CQ6" s="10">
        <f t="shared" si="40"/>
        <v>50</v>
      </c>
      <c r="CR6" s="10">
        <v>2</v>
      </c>
      <c r="CS6" s="10">
        <f t="shared" si="41"/>
        <v>50</v>
      </c>
      <c r="CT6" s="10">
        <v>2</v>
      </c>
      <c r="CU6" s="1"/>
      <c r="CV6" s="9">
        <f t="shared" si="42"/>
        <v>100</v>
      </c>
      <c r="CW6" s="10">
        <v>4</v>
      </c>
      <c r="CX6" s="10">
        <f t="shared" si="43"/>
        <v>100</v>
      </c>
      <c r="CY6" s="10">
        <v>4</v>
      </c>
      <c r="CZ6" s="10">
        <f t="shared" si="44"/>
        <v>100</v>
      </c>
      <c r="DA6" s="10">
        <v>5</v>
      </c>
      <c r="DB6" s="10">
        <f t="shared" si="45"/>
        <v>100</v>
      </c>
      <c r="DC6" s="10">
        <v>4</v>
      </c>
      <c r="DD6" s="10">
        <f t="shared" si="46"/>
        <v>100</v>
      </c>
      <c r="DE6" s="10">
        <v>7</v>
      </c>
      <c r="DF6" s="1"/>
      <c r="DG6" s="9">
        <f t="shared" si="47"/>
        <v>83.333333333333329</v>
      </c>
      <c r="DH6" s="10">
        <v>5</v>
      </c>
      <c r="DI6" s="10">
        <f t="shared" si="48"/>
        <v>85.714285714285708</v>
      </c>
      <c r="DJ6" s="10">
        <v>6</v>
      </c>
      <c r="DK6" s="10">
        <f t="shared" si="49"/>
        <v>80</v>
      </c>
      <c r="DL6" s="10">
        <v>4</v>
      </c>
      <c r="DM6" s="10">
        <f t="shared" si="50"/>
        <v>80</v>
      </c>
      <c r="DN6" s="10">
        <v>4</v>
      </c>
    </row>
    <row r="7" spans="1:118" customFormat="1">
      <c r="A7">
        <v>8</v>
      </c>
      <c r="B7">
        <v>6.1</v>
      </c>
      <c r="C7">
        <v>0</v>
      </c>
      <c r="D7">
        <v>1</v>
      </c>
      <c r="E7">
        <v>94</v>
      </c>
      <c r="F7">
        <v>17</v>
      </c>
      <c r="G7">
        <v>125</v>
      </c>
      <c r="H7">
        <f t="shared" si="0"/>
        <v>46.875</v>
      </c>
      <c r="I7">
        <v>15</v>
      </c>
      <c r="J7" s="1"/>
      <c r="K7" s="9">
        <f t="shared" si="1"/>
        <v>33.333333333333336</v>
      </c>
      <c r="L7" s="10">
        <v>3</v>
      </c>
      <c r="M7" s="10">
        <f t="shared" si="2"/>
        <v>55.555555555555557</v>
      </c>
      <c r="N7" s="10">
        <v>5</v>
      </c>
      <c r="O7" s="10">
        <f t="shared" si="3"/>
        <v>66.666666666666671</v>
      </c>
      <c r="P7" s="10">
        <v>6</v>
      </c>
      <c r="Q7" s="10">
        <f t="shared" si="4"/>
        <v>55.555555555555557</v>
      </c>
      <c r="R7" s="10">
        <v>5</v>
      </c>
      <c r="S7" s="10">
        <f t="shared" si="5"/>
        <v>52.777777777777779</v>
      </c>
      <c r="T7" s="10">
        <v>19</v>
      </c>
      <c r="U7" s="10">
        <f t="shared" si="6"/>
        <v>40</v>
      </c>
      <c r="V7" s="10">
        <v>6</v>
      </c>
      <c r="W7" s="1"/>
      <c r="X7" s="9">
        <f t="shared" si="7"/>
        <v>22.222222222222221</v>
      </c>
      <c r="Y7" s="10">
        <v>2</v>
      </c>
      <c r="Z7" s="10">
        <f t="shared" si="8"/>
        <v>11.111111111111111</v>
      </c>
      <c r="AA7" s="10">
        <v>1</v>
      </c>
      <c r="AB7" s="10">
        <f t="shared" si="9"/>
        <v>11.111111111111111</v>
      </c>
      <c r="AC7" s="10">
        <v>1</v>
      </c>
      <c r="AD7" s="10">
        <f t="shared" si="10"/>
        <v>0</v>
      </c>
      <c r="AE7" s="10">
        <v>0</v>
      </c>
      <c r="AF7" s="10">
        <f t="shared" si="11"/>
        <v>11.111111111111111</v>
      </c>
      <c r="AG7" s="10">
        <v>4</v>
      </c>
      <c r="AH7" s="1"/>
      <c r="AI7" s="6">
        <f t="shared" si="12"/>
        <v>100</v>
      </c>
      <c r="AJ7">
        <v>8</v>
      </c>
      <c r="AK7">
        <f t="shared" si="13"/>
        <v>100</v>
      </c>
      <c r="AL7">
        <v>8</v>
      </c>
      <c r="AM7">
        <f t="shared" si="14"/>
        <v>100</v>
      </c>
      <c r="AN7">
        <v>8</v>
      </c>
      <c r="AO7">
        <f t="shared" si="15"/>
        <v>50</v>
      </c>
      <c r="AP7">
        <v>4</v>
      </c>
      <c r="AQ7" s="1"/>
      <c r="AR7" s="9">
        <f t="shared" si="16"/>
        <v>46.666666666666664</v>
      </c>
      <c r="AS7" s="10">
        <v>7</v>
      </c>
      <c r="AT7" s="10">
        <f t="shared" si="17"/>
        <v>100</v>
      </c>
      <c r="AU7" s="10">
        <v>15</v>
      </c>
      <c r="AV7" s="1"/>
      <c r="AW7" s="9">
        <f t="shared" si="18"/>
        <v>53.333333333333336</v>
      </c>
      <c r="AX7" s="10">
        <v>8</v>
      </c>
      <c r="AY7" s="10">
        <f t="shared" si="19"/>
        <v>50</v>
      </c>
      <c r="AZ7" s="10">
        <v>4</v>
      </c>
      <c r="BA7" s="10">
        <f t="shared" si="20"/>
        <v>28.571428571428573</v>
      </c>
      <c r="BB7" s="10">
        <v>2</v>
      </c>
      <c r="BC7" s="1"/>
      <c r="BD7" s="9">
        <f t="shared" si="21"/>
        <v>100</v>
      </c>
      <c r="BE7" s="10">
        <v>3</v>
      </c>
      <c r="BF7" s="10">
        <f t="shared" si="22"/>
        <v>100</v>
      </c>
      <c r="BG7" s="10">
        <v>3</v>
      </c>
      <c r="BH7" s="10">
        <f t="shared" si="23"/>
        <v>100</v>
      </c>
      <c r="BI7" s="10">
        <v>3</v>
      </c>
      <c r="BJ7" s="10">
        <f t="shared" si="24"/>
        <v>100</v>
      </c>
      <c r="BK7" s="10">
        <v>3</v>
      </c>
      <c r="BL7" s="10">
        <f t="shared" si="25"/>
        <v>100</v>
      </c>
      <c r="BM7" s="10">
        <v>3</v>
      </c>
      <c r="BN7" s="10">
        <f t="shared" si="26"/>
        <v>33.333333333333336</v>
      </c>
      <c r="BO7" s="10">
        <v>1</v>
      </c>
      <c r="BP7" s="10">
        <f t="shared" si="27"/>
        <v>66.666666666666671</v>
      </c>
      <c r="BQ7" s="10">
        <v>2</v>
      </c>
      <c r="BR7" s="10">
        <f t="shared" si="28"/>
        <v>100</v>
      </c>
      <c r="BS7" s="10">
        <v>3</v>
      </c>
      <c r="BT7" s="10">
        <f t="shared" si="29"/>
        <v>75</v>
      </c>
      <c r="BU7" s="10">
        <v>3</v>
      </c>
      <c r="BV7" s="10">
        <f t="shared" si="30"/>
        <v>100</v>
      </c>
      <c r="BW7" s="10">
        <v>4</v>
      </c>
      <c r="BX7" s="10">
        <f t="shared" si="31"/>
        <v>100</v>
      </c>
      <c r="BY7" s="10">
        <v>4</v>
      </c>
      <c r="BZ7" s="1"/>
      <c r="CA7" s="9">
        <f t="shared" si="32"/>
        <v>100</v>
      </c>
      <c r="CB7" s="10">
        <v>4</v>
      </c>
      <c r="CC7" s="10">
        <f t="shared" si="33"/>
        <v>100</v>
      </c>
      <c r="CD7" s="10">
        <v>4</v>
      </c>
      <c r="CE7" s="10">
        <f t="shared" si="34"/>
        <v>0</v>
      </c>
      <c r="CF7" s="10">
        <v>0</v>
      </c>
      <c r="CG7" s="10">
        <f t="shared" si="35"/>
        <v>100</v>
      </c>
      <c r="CH7" s="10">
        <v>3</v>
      </c>
      <c r="CI7" s="10">
        <f t="shared" si="36"/>
        <v>100</v>
      </c>
      <c r="CJ7" s="10">
        <v>3</v>
      </c>
      <c r="CK7" s="10">
        <f t="shared" si="37"/>
        <v>100</v>
      </c>
      <c r="CL7" s="10">
        <v>3</v>
      </c>
      <c r="CM7" s="10">
        <f t="shared" si="38"/>
        <v>75</v>
      </c>
      <c r="CN7" s="10">
        <v>3</v>
      </c>
      <c r="CO7" s="10">
        <f t="shared" si="39"/>
        <v>100</v>
      </c>
      <c r="CP7" s="10">
        <v>4</v>
      </c>
      <c r="CQ7" s="10">
        <f t="shared" si="40"/>
        <v>50</v>
      </c>
      <c r="CR7" s="10">
        <v>2</v>
      </c>
      <c r="CS7" s="10">
        <f t="shared" si="41"/>
        <v>25</v>
      </c>
      <c r="CT7" s="10">
        <v>1</v>
      </c>
      <c r="CU7" s="1"/>
      <c r="CV7" s="9">
        <f t="shared" si="42"/>
        <v>100</v>
      </c>
      <c r="CW7" s="10">
        <v>4</v>
      </c>
      <c r="CX7" s="10">
        <f t="shared" si="43"/>
        <v>100</v>
      </c>
      <c r="CY7" s="10">
        <v>4</v>
      </c>
      <c r="CZ7" s="10">
        <f t="shared" si="44"/>
        <v>100</v>
      </c>
      <c r="DA7" s="10">
        <v>5</v>
      </c>
      <c r="DB7" s="10">
        <f t="shared" si="45"/>
        <v>100</v>
      </c>
      <c r="DC7" s="10">
        <v>4</v>
      </c>
      <c r="DD7" s="10">
        <f t="shared" si="46"/>
        <v>100</v>
      </c>
      <c r="DE7" s="10">
        <v>7</v>
      </c>
      <c r="DF7" s="1"/>
      <c r="DG7" s="9">
        <f t="shared" si="47"/>
        <v>100</v>
      </c>
      <c r="DH7" s="10">
        <v>6</v>
      </c>
      <c r="DI7" s="10">
        <f t="shared" si="48"/>
        <v>100</v>
      </c>
      <c r="DJ7" s="10">
        <v>7</v>
      </c>
      <c r="DK7" s="10">
        <f t="shared" si="49"/>
        <v>100</v>
      </c>
      <c r="DL7" s="10">
        <v>5</v>
      </c>
      <c r="DM7" s="10">
        <f t="shared" si="50"/>
        <v>100</v>
      </c>
      <c r="DN7" s="10">
        <v>5</v>
      </c>
    </row>
    <row r="8" spans="1:118" customFormat="1">
      <c r="A8">
        <v>9</v>
      </c>
      <c r="B8">
        <v>5</v>
      </c>
      <c r="C8">
        <v>0</v>
      </c>
      <c r="D8">
        <v>1</v>
      </c>
      <c r="E8">
        <v>24</v>
      </c>
      <c r="F8">
        <v>6</v>
      </c>
      <c r="G8">
        <v>89</v>
      </c>
      <c r="H8">
        <f t="shared" si="0"/>
        <v>46.875</v>
      </c>
      <c r="I8">
        <v>15</v>
      </c>
      <c r="J8" s="1"/>
      <c r="K8" s="9">
        <f t="shared" si="1"/>
        <v>33.333333333333336</v>
      </c>
      <c r="L8" s="10">
        <v>3</v>
      </c>
      <c r="M8" s="10">
        <f t="shared" si="2"/>
        <v>77.777777777777771</v>
      </c>
      <c r="N8" s="10">
        <v>7</v>
      </c>
      <c r="O8" s="10">
        <f t="shared" si="3"/>
        <v>11.111111111111111</v>
      </c>
      <c r="P8" s="10">
        <v>1</v>
      </c>
      <c r="Q8" s="10">
        <f t="shared" si="4"/>
        <v>66.666666666666671</v>
      </c>
      <c r="R8" s="10">
        <v>6</v>
      </c>
      <c r="S8" s="10">
        <f t="shared" si="5"/>
        <v>47.222222222222221</v>
      </c>
      <c r="T8" s="10">
        <v>17</v>
      </c>
      <c r="U8" s="10">
        <f t="shared" si="6"/>
        <v>33.333333333333336</v>
      </c>
      <c r="V8" s="10">
        <v>5</v>
      </c>
      <c r="W8" s="1"/>
      <c r="X8" s="9">
        <f t="shared" si="7"/>
        <v>44.444444444444443</v>
      </c>
      <c r="Y8" s="10">
        <v>4</v>
      </c>
      <c r="Z8" s="10">
        <f t="shared" si="8"/>
        <v>44.444444444444443</v>
      </c>
      <c r="AA8" s="10">
        <v>4</v>
      </c>
      <c r="AB8" s="10">
        <f t="shared" si="9"/>
        <v>44.444444444444443</v>
      </c>
      <c r="AC8" s="10">
        <v>4</v>
      </c>
      <c r="AD8" s="10">
        <f t="shared" si="10"/>
        <v>44.444444444444443</v>
      </c>
      <c r="AE8" s="10">
        <v>4</v>
      </c>
      <c r="AF8" s="10">
        <f t="shared" si="11"/>
        <v>44.444444444444443</v>
      </c>
      <c r="AG8" s="10">
        <v>16</v>
      </c>
      <c r="AH8" s="1"/>
      <c r="AI8" s="6">
        <f t="shared" si="12"/>
        <v>100</v>
      </c>
      <c r="AJ8">
        <v>8</v>
      </c>
      <c r="AK8">
        <f t="shared" si="13"/>
        <v>100</v>
      </c>
      <c r="AL8">
        <v>8</v>
      </c>
      <c r="AM8">
        <f t="shared" si="14"/>
        <v>100</v>
      </c>
      <c r="AN8">
        <v>8</v>
      </c>
      <c r="AO8">
        <f t="shared" si="15"/>
        <v>62.5</v>
      </c>
      <c r="AP8">
        <v>5</v>
      </c>
      <c r="AQ8" s="1"/>
      <c r="AR8" s="9">
        <f t="shared" si="16"/>
        <v>66.666666666666671</v>
      </c>
      <c r="AS8" s="10">
        <v>10</v>
      </c>
      <c r="AT8" s="10">
        <f t="shared" si="17"/>
        <v>100</v>
      </c>
      <c r="AU8" s="10">
        <v>15</v>
      </c>
      <c r="AV8" s="1"/>
      <c r="AW8" s="9">
        <f t="shared" si="18"/>
        <v>53.333333333333336</v>
      </c>
      <c r="AX8" s="10">
        <v>8</v>
      </c>
      <c r="AY8" s="10">
        <f t="shared" si="19"/>
        <v>50</v>
      </c>
      <c r="AZ8" s="10">
        <v>4</v>
      </c>
      <c r="BA8" s="10">
        <f t="shared" si="20"/>
        <v>28.571428571428573</v>
      </c>
      <c r="BB8" s="10">
        <v>2</v>
      </c>
      <c r="BC8" s="1"/>
      <c r="BD8" s="9">
        <f t="shared" si="21"/>
        <v>100</v>
      </c>
      <c r="BE8" s="10">
        <v>3</v>
      </c>
      <c r="BF8" s="10">
        <f t="shared" si="22"/>
        <v>100</v>
      </c>
      <c r="BG8" s="10">
        <v>3</v>
      </c>
      <c r="BH8" s="10">
        <f t="shared" si="23"/>
        <v>100</v>
      </c>
      <c r="BI8" s="10">
        <v>3</v>
      </c>
      <c r="BJ8" s="10">
        <f t="shared" si="24"/>
        <v>100</v>
      </c>
      <c r="BK8" s="10">
        <v>3</v>
      </c>
      <c r="BL8" s="10">
        <f t="shared" si="25"/>
        <v>100</v>
      </c>
      <c r="BM8" s="10">
        <v>3</v>
      </c>
      <c r="BN8" s="10">
        <f t="shared" si="26"/>
        <v>33.333333333333336</v>
      </c>
      <c r="BO8" s="10">
        <v>1</v>
      </c>
      <c r="BP8" s="10">
        <f t="shared" si="27"/>
        <v>100</v>
      </c>
      <c r="BQ8" s="10">
        <v>3</v>
      </c>
      <c r="BR8" s="10">
        <f t="shared" si="28"/>
        <v>100</v>
      </c>
      <c r="BS8" s="10">
        <v>3</v>
      </c>
      <c r="BT8" s="10">
        <f t="shared" si="29"/>
        <v>75</v>
      </c>
      <c r="BU8" s="10">
        <v>3</v>
      </c>
      <c r="BV8" s="10">
        <f t="shared" si="30"/>
        <v>75</v>
      </c>
      <c r="BW8" s="10">
        <v>3</v>
      </c>
      <c r="BX8" s="10">
        <f t="shared" si="31"/>
        <v>100</v>
      </c>
      <c r="BY8" s="10">
        <v>4</v>
      </c>
      <c r="BZ8" s="1"/>
      <c r="CA8" s="9">
        <f t="shared" si="32"/>
        <v>100</v>
      </c>
      <c r="CB8" s="10">
        <v>4</v>
      </c>
      <c r="CC8" s="10">
        <f t="shared" si="33"/>
        <v>50</v>
      </c>
      <c r="CD8" s="10">
        <v>2</v>
      </c>
      <c r="CE8" s="10">
        <f t="shared" si="34"/>
        <v>0</v>
      </c>
      <c r="CF8" s="10">
        <v>0</v>
      </c>
      <c r="CG8" s="10">
        <f t="shared" si="35"/>
        <v>100</v>
      </c>
      <c r="CH8" s="10">
        <v>3</v>
      </c>
      <c r="CI8" s="10">
        <f t="shared" si="36"/>
        <v>66.666666666666671</v>
      </c>
      <c r="CJ8" s="10">
        <v>2</v>
      </c>
      <c r="CK8" s="10">
        <f t="shared" si="37"/>
        <v>33.333333333333336</v>
      </c>
      <c r="CL8" s="10">
        <v>1</v>
      </c>
      <c r="CM8" s="10">
        <f t="shared" si="38"/>
        <v>100</v>
      </c>
      <c r="CN8" s="10">
        <v>4</v>
      </c>
      <c r="CO8" s="10">
        <f t="shared" si="39"/>
        <v>50</v>
      </c>
      <c r="CP8" s="10">
        <v>2</v>
      </c>
      <c r="CQ8" s="10">
        <f t="shared" si="40"/>
        <v>50</v>
      </c>
      <c r="CR8" s="10">
        <v>2</v>
      </c>
      <c r="CS8" s="10">
        <f t="shared" si="41"/>
        <v>25</v>
      </c>
      <c r="CT8" s="10">
        <v>1</v>
      </c>
      <c r="CU8" s="1"/>
      <c r="CV8" s="9">
        <f t="shared" si="42"/>
        <v>100</v>
      </c>
      <c r="CW8" s="10">
        <v>4</v>
      </c>
      <c r="CX8" s="10">
        <f t="shared" si="43"/>
        <v>100</v>
      </c>
      <c r="CY8" s="10">
        <v>4</v>
      </c>
      <c r="CZ8" s="10">
        <f t="shared" si="44"/>
        <v>100</v>
      </c>
      <c r="DA8" s="10">
        <v>5</v>
      </c>
      <c r="DB8" s="10">
        <f t="shared" si="45"/>
        <v>100</v>
      </c>
      <c r="DC8" s="10">
        <v>4</v>
      </c>
      <c r="DD8" s="10">
        <f t="shared" si="46"/>
        <v>100</v>
      </c>
      <c r="DE8" s="10">
        <v>7</v>
      </c>
      <c r="DF8" s="1"/>
      <c r="DG8" s="9">
        <f t="shared" si="47"/>
        <v>100</v>
      </c>
      <c r="DH8" s="10">
        <v>6</v>
      </c>
      <c r="DI8" s="10">
        <f t="shared" si="48"/>
        <v>100</v>
      </c>
      <c r="DJ8" s="10">
        <v>7</v>
      </c>
      <c r="DK8" s="10">
        <f t="shared" si="49"/>
        <v>100</v>
      </c>
      <c r="DL8" s="10">
        <v>5</v>
      </c>
      <c r="DM8" s="10">
        <f t="shared" si="50"/>
        <v>100</v>
      </c>
      <c r="DN8" s="10">
        <v>5</v>
      </c>
    </row>
    <row r="9" spans="1:118" customFormat="1">
      <c r="A9">
        <v>10</v>
      </c>
      <c r="B9">
        <v>5</v>
      </c>
      <c r="C9">
        <v>1</v>
      </c>
      <c r="D9">
        <v>1</v>
      </c>
      <c r="E9">
        <v>71</v>
      </c>
      <c r="F9">
        <v>12</v>
      </c>
      <c r="G9">
        <v>109</v>
      </c>
      <c r="H9">
        <f t="shared" si="0"/>
        <v>53.125</v>
      </c>
      <c r="I9">
        <v>17</v>
      </c>
      <c r="J9" s="1"/>
      <c r="K9" s="9">
        <f t="shared" si="1"/>
        <v>33.333333333333336</v>
      </c>
      <c r="L9" s="10">
        <v>3</v>
      </c>
      <c r="M9" s="10">
        <f t="shared" si="2"/>
        <v>77.777777777777771</v>
      </c>
      <c r="N9" s="10">
        <v>7</v>
      </c>
      <c r="O9" s="10">
        <f t="shared" si="3"/>
        <v>66.666666666666671</v>
      </c>
      <c r="P9" s="10">
        <v>6</v>
      </c>
      <c r="Q9" s="10">
        <f t="shared" si="4"/>
        <v>66.666666666666671</v>
      </c>
      <c r="R9" s="10">
        <v>6</v>
      </c>
      <c r="S9" s="10">
        <f t="shared" si="5"/>
        <v>61.111111111111114</v>
      </c>
      <c r="T9" s="10">
        <v>22</v>
      </c>
      <c r="U9" s="10">
        <f t="shared" si="6"/>
        <v>20</v>
      </c>
      <c r="V9" s="10">
        <v>3</v>
      </c>
      <c r="W9" s="1"/>
      <c r="X9" s="9">
        <f t="shared" si="7"/>
        <v>33.333333333333336</v>
      </c>
      <c r="Y9" s="10">
        <v>3</v>
      </c>
      <c r="Z9" s="10">
        <f t="shared" si="8"/>
        <v>55.555555555555557</v>
      </c>
      <c r="AA9" s="10">
        <v>5</v>
      </c>
      <c r="AB9" s="10">
        <f t="shared" si="9"/>
        <v>55.555555555555557</v>
      </c>
      <c r="AC9" s="10">
        <v>5</v>
      </c>
      <c r="AD9" s="10">
        <f t="shared" si="10"/>
        <v>44.444444444444443</v>
      </c>
      <c r="AE9" s="10">
        <v>4</v>
      </c>
      <c r="AF9" s="10">
        <f t="shared" si="11"/>
        <v>47.222222222222221</v>
      </c>
      <c r="AG9" s="10">
        <v>17</v>
      </c>
      <c r="AH9" s="1"/>
      <c r="AI9" s="6">
        <f t="shared" si="12"/>
        <v>50</v>
      </c>
      <c r="AJ9">
        <v>4</v>
      </c>
      <c r="AK9">
        <f t="shared" si="13"/>
        <v>62.5</v>
      </c>
      <c r="AL9">
        <v>5</v>
      </c>
      <c r="AM9">
        <f t="shared" si="14"/>
        <v>50</v>
      </c>
      <c r="AN9">
        <v>4</v>
      </c>
      <c r="AO9">
        <f t="shared" si="15"/>
        <v>62.5</v>
      </c>
      <c r="AP9">
        <v>5</v>
      </c>
      <c r="AQ9" s="1"/>
      <c r="AR9" s="9">
        <f t="shared" si="16"/>
        <v>60</v>
      </c>
      <c r="AS9" s="10">
        <v>9</v>
      </c>
      <c r="AT9" s="10">
        <f t="shared" si="17"/>
        <v>93.333333333333329</v>
      </c>
      <c r="AU9" s="10">
        <v>14</v>
      </c>
      <c r="AV9" s="1"/>
      <c r="AW9" s="9">
        <f t="shared" si="18"/>
        <v>60</v>
      </c>
      <c r="AX9" s="10">
        <v>9</v>
      </c>
      <c r="AY9" s="10">
        <f t="shared" si="19"/>
        <v>62.5</v>
      </c>
      <c r="AZ9" s="10">
        <v>5</v>
      </c>
      <c r="BA9" s="10">
        <f t="shared" si="20"/>
        <v>28.571428571428573</v>
      </c>
      <c r="BB9" s="10">
        <v>2</v>
      </c>
      <c r="BC9" s="1"/>
      <c r="BD9" s="9">
        <f t="shared" si="21"/>
        <v>100</v>
      </c>
      <c r="BE9" s="10">
        <v>3</v>
      </c>
      <c r="BF9" s="10">
        <f t="shared" si="22"/>
        <v>100</v>
      </c>
      <c r="BG9" s="10">
        <v>3</v>
      </c>
      <c r="BH9" s="10">
        <f t="shared" si="23"/>
        <v>100</v>
      </c>
      <c r="BI9" s="10">
        <v>3</v>
      </c>
      <c r="BJ9" s="10">
        <f t="shared" si="24"/>
        <v>100</v>
      </c>
      <c r="BK9" s="10">
        <v>3</v>
      </c>
      <c r="BL9" s="10">
        <f t="shared" si="25"/>
        <v>100</v>
      </c>
      <c r="BM9" s="10">
        <v>3</v>
      </c>
      <c r="BN9" s="10">
        <f t="shared" si="26"/>
        <v>33.333333333333336</v>
      </c>
      <c r="BO9" s="10">
        <v>1</v>
      </c>
      <c r="BP9" s="10">
        <f t="shared" si="27"/>
        <v>100</v>
      </c>
      <c r="BQ9" s="10">
        <v>3</v>
      </c>
      <c r="BR9" s="10">
        <f t="shared" si="28"/>
        <v>100</v>
      </c>
      <c r="BS9" s="10">
        <v>3</v>
      </c>
      <c r="BT9" s="10">
        <f t="shared" si="29"/>
        <v>75</v>
      </c>
      <c r="BU9" s="10">
        <v>3</v>
      </c>
      <c r="BV9" s="10">
        <f t="shared" si="30"/>
        <v>100</v>
      </c>
      <c r="BW9" s="10">
        <v>4</v>
      </c>
      <c r="BX9" s="10">
        <f t="shared" si="31"/>
        <v>100</v>
      </c>
      <c r="BY9" s="10">
        <v>4</v>
      </c>
      <c r="BZ9" s="1"/>
      <c r="CA9" s="9">
        <f t="shared" si="32"/>
        <v>100</v>
      </c>
      <c r="CB9" s="10">
        <v>4</v>
      </c>
      <c r="CC9" s="10">
        <f t="shared" si="33"/>
        <v>100</v>
      </c>
      <c r="CD9" s="10">
        <v>4</v>
      </c>
      <c r="CE9" s="10">
        <f t="shared" si="34"/>
        <v>0</v>
      </c>
      <c r="CF9" s="10">
        <v>0</v>
      </c>
      <c r="CG9" s="10">
        <f t="shared" si="35"/>
        <v>66.666666666666671</v>
      </c>
      <c r="CH9" s="10">
        <v>2</v>
      </c>
      <c r="CI9" s="10">
        <f t="shared" si="36"/>
        <v>100</v>
      </c>
      <c r="CJ9" s="10">
        <v>3</v>
      </c>
      <c r="CK9" s="10">
        <f t="shared" si="37"/>
        <v>33.333333333333336</v>
      </c>
      <c r="CL9" s="10">
        <v>1</v>
      </c>
      <c r="CM9" s="10">
        <f t="shared" si="38"/>
        <v>75</v>
      </c>
      <c r="CN9" s="10">
        <v>3</v>
      </c>
      <c r="CO9" s="10">
        <f t="shared" si="39"/>
        <v>50</v>
      </c>
      <c r="CP9" s="10">
        <v>2</v>
      </c>
      <c r="CQ9" s="10">
        <f t="shared" si="40"/>
        <v>50</v>
      </c>
      <c r="CR9" s="10">
        <v>2</v>
      </c>
      <c r="CS9" s="10">
        <f t="shared" si="41"/>
        <v>50</v>
      </c>
      <c r="CT9" s="10">
        <v>2</v>
      </c>
      <c r="CU9" s="1"/>
      <c r="CV9" s="9">
        <f t="shared" si="42"/>
        <v>100</v>
      </c>
      <c r="CW9" s="10">
        <v>4</v>
      </c>
      <c r="CX9" s="10">
        <f t="shared" si="43"/>
        <v>100</v>
      </c>
      <c r="CY9" s="10">
        <v>4</v>
      </c>
      <c r="CZ9" s="10">
        <f t="shared" si="44"/>
        <v>100</v>
      </c>
      <c r="DA9" s="10">
        <v>5</v>
      </c>
      <c r="DB9" s="10">
        <f t="shared" si="45"/>
        <v>100</v>
      </c>
      <c r="DC9" s="10">
        <v>4</v>
      </c>
      <c r="DD9" s="10">
        <f t="shared" si="46"/>
        <v>100</v>
      </c>
      <c r="DE9" s="10">
        <v>7</v>
      </c>
      <c r="DF9" s="1"/>
      <c r="DG9" s="9">
        <f t="shared" si="47"/>
        <v>100</v>
      </c>
      <c r="DH9" s="10">
        <v>6</v>
      </c>
      <c r="DI9" s="10">
        <f t="shared" si="48"/>
        <v>100</v>
      </c>
      <c r="DJ9" s="10">
        <v>7</v>
      </c>
      <c r="DK9" s="10">
        <f t="shared" si="49"/>
        <v>100</v>
      </c>
      <c r="DL9" s="10">
        <v>5</v>
      </c>
      <c r="DM9" s="10">
        <f t="shared" si="50"/>
        <v>100</v>
      </c>
      <c r="DN9" s="10">
        <v>5</v>
      </c>
    </row>
    <row r="10" spans="1:118" customFormat="1">
      <c r="A10">
        <v>11</v>
      </c>
      <c r="B10">
        <v>5.1100000000000003</v>
      </c>
      <c r="C10">
        <v>1</v>
      </c>
      <c r="D10">
        <v>1</v>
      </c>
      <c r="E10">
        <v>31</v>
      </c>
      <c r="F10">
        <v>7</v>
      </c>
      <c r="G10">
        <v>92</v>
      </c>
      <c r="H10">
        <f t="shared" si="0"/>
        <v>62.5</v>
      </c>
      <c r="I10">
        <v>20</v>
      </c>
      <c r="J10" s="1"/>
      <c r="K10" s="9">
        <f t="shared" si="1"/>
        <v>33.333333333333336</v>
      </c>
      <c r="L10" s="10">
        <v>3</v>
      </c>
      <c r="M10" s="10">
        <f t="shared" si="2"/>
        <v>77.777777777777771</v>
      </c>
      <c r="N10" s="10">
        <v>7</v>
      </c>
      <c r="O10" s="10">
        <f t="shared" si="3"/>
        <v>55.555555555555557</v>
      </c>
      <c r="P10" s="10">
        <v>5</v>
      </c>
      <c r="Q10" s="10">
        <f t="shared" si="4"/>
        <v>88.888888888888886</v>
      </c>
      <c r="R10" s="10">
        <v>8</v>
      </c>
      <c r="S10" s="10">
        <f t="shared" si="5"/>
        <v>63.888888888888886</v>
      </c>
      <c r="T10" s="10">
        <v>23</v>
      </c>
      <c r="U10" s="10">
        <f t="shared" si="6"/>
        <v>33.333333333333336</v>
      </c>
      <c r="V10" s="10">
        <v>5</v>
      </c>
      <c r="W10" s="1"/>
      <c r="X10" s="9">
        <f t="shared" si="7"/>
        <v>22.222222222222221</v>
      </c>
      <c r="Y10" s="10">
        <v>2</v>
      </c>
      <c r="Z10" s="10">
        <f t="shared" si="8"/>
        <v>44.444444444444443</v>
      </c>
      <c r="AA10" s="10">
        <v>4</v>
      </c>
      <c r="AB10" s="10">
        <f t="shared" si="9"/>
        <v>33.333333333333336</v>
      </c>
      <c r="AC10" s="10">
        <v>3</v>
      </c>
      <c r="AD10" s="10">
        <f t="shared" si="10"/>
        <v>44.444444444444443</v>
      </c>
      <c r="AE10" s="10">
        <v>4</v>
      </c>
      <c r="AF10" s="10">
        <f t="shared" si="11"/>
        <v>36.111111111111114</v>
      </c>
      <c r="AG10" s="10">
        <v>13</v>
      </c>
      <c r="AH10" s="1"/>
      <c r="AI10" s="6">
        <f t="shared" si="12"/>
        <v>100</v>
      </c>
      <c r="AJ10">
        <v>8</v>
      </c>
      <c r="AK10">
        <f t="shared" si="13"/>
        <v>100</v>
      </c>
      <c r="AL10">
        <v>8</v>
      </c>
      <c r="AM10">
        <f t="shared" si="14"/>
        <v>100</v>
      </c>
      <c r="AN10">
        <v>8</v>
      </c>
      <c r="AO10">
        <f t="shared" si="15"/>
        <v>37.5</v>
      </c>
      <c r="AP10">
        <v>3</v>
      </c>
      <c r="AQ10" s="1"/>
      <c r="AR10" s="9">
        <f t="shared" si="16"/>
        <v>46.666666666666664</v>
      </c>
      <c r="AS10" s="10">
        <v>7</v>
      </c>
      <c r="AT10" s="10">
        <f t="shared" si="17"/>
        <v>80</v>
      </c>
      <c r="AU10" s="10">
        <v>12</v>
      </c>
      <c r="AV10" s="1"/>
      <c r="AW10" s="9">
        <f t="shared" si="18"/>
        <v>53.333333333333336</v>
      </c>
      <c r="AX10" s="10">
        <v>8</v>
      </c>
      <c r="AY10" s="10">
        <f t="shared" si="19"/>
        <v>37.5</v>
      </c>
      <c r="AZ10" s="10">
        <v>3</v>
      </c>
      <c r="BA10" s="10">
        <f t="shared" si="20"/>
        <v>0</v>
      </c>
      <c r="BB10" s="10">
        <v>0</v>
      </c>
      <c r="BC10" s="1"/>
      <c r="BD10" s="9">
        <f t="shared" si="21"/>
        <v>100</v>
      </c>
      <c r="BE10" s="10">
        <v>3</v>
      </c>
      <c r="BF10" s="10">
        <f t="shared" si="22"/>
        <v>100</v>
      </c>
      <c r="BG10" s="10">
        <v>3</v>
      </c>
      <c r="BH10" s="10">
        <f t="shared" si="23"/>
        <v>100</v>
      </c>
      <c r="BI10" s="10">
        <v>3</v>
      </c>
      <c r="BJ10" s="10">
        <f t="shared" si="24"/>
        <v>100</v>
      </c>
      <c r="BK10" s="10">
        <v>3</v>
      </c>
      <c r="BL10" s="10">
        <f t="shared" si="25"/>
        <v>100</v>
      </c>
      <c r="BM10" s="10">
        <v>3</v>
      </c>
      <c r="BN10" s="10">
        <f t="shared" si="26"/>
        <v>33.333333333333336</v>
      </c>
      <c r="BO10" s="10">
        <v>1</v>
      </c>
      <c r="BP10" s="10">
        <f t="shared" si="27"/>
        <v>100</v>
      </c>
      <c r="BQ10" s="10">
        <v>3</v>
      </c>
      <c r="BR10" s="10">
        <f t="shared" si="28"/>
        <v>100</v>
      </c>
      <c r="BS10" s="10">
        <v>3</v>
      </c>
      <c r="BT10" s="10">
        <f t="shared" si="29"/>
        <v>75</v>
      </c>
      <c r="BU10" s="10">
        <v>3</v>
      </c>
      <c r="BV10" s="10">
        <f t="shared" si="30"/>
        <v>100</v>
      </c>
      <c r="BW10" s="10">
        <v>4</v>
      </c>
      <c r="BX10" s="10">
        <f t="shared" si="31"/>
        <v>100</v>
      </c>
      <c r="BY10" s="10">
        <v>4</v>
      </c>
      <c r="BZ10" s="1"/>
      <c r="CA10" s="9">
        <f t="shared" si="32"/>
        <v>75</v>
      </c>
      <c r="CB10" s="10">
        <v>3</v>
      </c>
      <c r="CC10" s="10">
        <f t="shared" si="33"/>
        <v>100</v>
      </c>
      <c r="CD10" s="10">
        <v>4</v>
      </c>
      <c r="CE10" s="10">
        <f t="shared" si="34"/>
        <v>33.333333333333336</v>
      </c>
      <c r="CF10" s="10">
        <v>1</v>
      </c>
      <c r="CG10" s="10">
        <f t="shared" si="35"/>
        <v>100</v>
      </c>
      <c r="CH10" s="10">
        <v>3</v>
      </c>
      <c r="CI10" s="10">
        <f t="shared" si="36"/>
        <v>66.666666666666671</v>
      </c>
      <c r="CJ10" s="10">
        <v>2</v>
      </c>
      <c r="CK10" s="10">
        <f t="shared" si="37"/>
        <v>66.666666666666671</v>
      </c>
      <c r="CL10" s="10">
        <v>2</v>
      </c>
      <c r="CM10" s="10">
        <f t="shared" si="38"/>
        <v>75</v>
      </c>
      <c r="CN10" s="10">
        <v>3</v>
      </c>
      <c r="CO10" s="10">
        <f t="shared" si="39"/>
        <v>100</v>
      </c>
      <c r="CP10" s="10">
        <v>4</v>
      </c>
      <c r="CQ10" s="10">
        <f t="shared" si="40"/>
        <v>50</v>
      </c>
      <c r="CR10" s="10">
        <v>2</v>
      </c>
      <c r="CS10" s="10">
        <f t="shared" si="41"/>
        <v>50</v>
      </c>
      <c r="CT10" s="10">
        <v>2</v>
      </c>
      <c r="CU10" s="1"/>
      <c r="CV10" s="9">
        <f t="shared" si="42"/>
        <v>100</v>
      </c>
      <c r="CW10" s="10">
        <v>4</v>
      </c>
      <c r="CX10" s="10">
        <f t="shared" si="43"/>
        <v>100</v>
      </c>
      <c r="CY10" s="10">
        <v>4</v>
      </c>
      <c r="CZ10" s="10">
        <f t="shared" si="44"/>
        <v>100</v>
      </c>
      <c r="DA10" s="10">
        <v>5</v>
      </c>
      <c r="DB10" s="10">
        <f t="shared" si="45"/>
        <v>100</v>
      </c>
      <c r="DC10" s="10">
        <v>4</v>
      </c>
      <c r="DD10" s="10">
        <f t="shared" si="46"/>
        <v>100</v>
      </c>
      <c r="DE10" s="10">
        <v>7</v>
      </c>
      <c r="DF10" s="1"/>
      <c r="DG10" s="9">
        <f t="shared" si="47"/>
        <v>100</v>
      </c>
      <c r="DH10" s="10">
        <v>6</v>
      </c>
      <c r="DI10" s="10">
        <f t="shared" si="48"/>
        <v>100</v>
      </c>
      <c r="DJ10" s="10">
        <v>7</v>
      </c>
      <c r="DK10" s="10">
        <f t="shared" si="49"/>
        <v>100</v>
      </c>
      <c r="DL10" s="10">
        <v>5</v>
      </c>
      <c r="DM10" s="10">
        <f t="shared" si="50"/>
        <v>100</v>
      </c>
      <c r="DN10" s="10">
        <v>5</v>
      </c>
    </row>
    <row r="11" spans="1:118" customFormat="1">
      <c r="A11">
        <v>12</v>
      </c>
      <c r="B11">
        <v>5.9</v>
      </c>
      <c r="C11">
        <v>0</v>
      </c>
      <c r="D11">
        <v>1</v>
      </c>
      <c r="E11">
        <v>91</v>
      </c>
      <c r="F11">
        <v>16</v>
      </c>
      <c r="G11">
        <v>122</v>
      </c>
      <c r="H11">
        <f t="shared" si="0"/>
        <v>53.125</v>
      </c>
      <c r="I11">
        <v>17</v>
      </c>
      <c r="J11" s="1"/>
      <c r="K11" s="9">
        <f t="shared" si="1"/>
        <v>22.222222222222221</v>
      </c>
      <c r="L11" s="10">
        <v>2</v>
      </c>
      <c r="M11" s="10">
        <f t="shared" si="2"/>
        <v>44.444444444444443</v>
      </c>
      <c r="N11" s="10">
        <v>4</v>
      </c>
      <c r="O11" s="10">
        <f t="shared" si="3"/>
        <v>55.555555555555557</v>
      </c>
      <c r="P11" s="10">
        <v>5</v>
      </c>
      <c r="Q11" s="10">
        <f t="shared" si="4"/>
        <v>55.555555555555557</v>
      </c>
      <c r="R11" s="10">
        <v>5</v>
      </c>
      <c r="S11" s="10">
        <f t="shared" si="5"/>
        <v>44.444444444444443</v>
      </c>
      <c r="T11" s="10">
        <v>16</v>
      </c>
      <c r="U11" s="10">
        <f t="shared" si="6"/>
        <v>13.333333333333334</v>
      </c>
      <c r="V11" s="10">
        <v>2</v>
      </c>
      <c r="W11" s="1"/>
      <c r="X11" s="9">
        <f t="shared" si="7"/>
        <v>11.111111111111111</v>
      </c>
      <c r="Y11" s="10">
        <v>1</v>
      </c>
      <c r="Z11" s="10">
        <f t="shared" si="8"/>
        <v>11.111111111111111</v>
      </c>
      <c r="AA11" s="10">
        <v>1</v>
      </c>
      <c r="AB11" s="10">
        <f t="shared" si="9"/>
        <v>11.111111111111111</v>
      </c>
      <c r="AC11" s="10">
        <v>1</v>
      </c>
      <c r="AD11" s="10">
        <f t="shared" si="10"/>
        <v>11.111111111111111</v>
      </c>
      <c r="AE11" s="10">
        <v>1</v>
      </c>
      <c r="AF11" s="10">
        <f t="shared" si="11"/>
        <v>11.111111111111111</v>
      </c>
      <c r="AG11" s="10">
        <v>4</v>
      </c>
      <c r="AH11" s="1"/>
      <c r="AI11" s="6">
        <f t="shared" si="12"/>
        <v>100</v>
      </c>
      <c r="AJ11">
        <v>8</v>
      </c>
      <c r="AK11">
        <f t="shared" si="13"/>
        <v>100</v>
      </c>
      <c r="AL11">
        <v>8</v>
      </c>
      <c r="AM11">
        <f t="shared" si="14"/>
        <v>100</v>
      </c>
      <c r="AN11">
        <v>8</v>
      </c>
      <c r="AO11">
        <f t="shared" si="15"/>
        <v>37.5</v>
      </c>
      <c r="AP11">
        <v>3</v>
      </c>
      <c r="AQ11" s="1"/>
      <c r="AR11" s="9">
        <f t="shared" si="16"/>
        <v>46.666666666666664</v>
      </c>
      <c r="AS11" s="10">
        <v>7</v>
      </c>
      <c r="AT11" s="10">
        <f t="shared" si="17"/>
        <v>100</v>
      </c>
      <c r="AU11" s="10">
        <v>15</v>
      </c>
      <c r="AV11" s="1"/>
      <c r="AW11" s="9">
        <f t="shared" si="18"/>
        <v>40</v>
      </c>
      <c r="AX11" s="10">
        <v>6</v>
      </c>
      <c r="AY11" s="10">
        <f t="shared" si="19"/>
        <v>50</v>
      </c>
      <c r="AZ11" s="10">
        <v>4</v>
      </c>
      <c r="BA11" s="10">
        <f t="shared" si="20"/>
        <v>0</v>
      </c>
      <c r="BB11" s="10">
        <v>0</v>
      </c>
      <c r="BC11" s="1"/>
      <c r="BD11" s="9">
        <f t="shared" si="21"/>
        <v>100</v>
      </c>
      <c r="BE11" s="10">
        <v>3</v>
      </c>
      <c r="BF11" s="10">
        <f t="shared" si="22"/>
        <v>100</v>
      </c>
      <c r="BG11" s="10">
        <v>3</v>
      </c>
      <c r="BH11" s="10">
        <f t="shared" si="23"/>
        <v>100</v>
      </c>
      <c r="BI11" s="10">
        <v>3</v>
      </c>
      <c r="BJ11" s="10">
        <f t="shared" si="24"/>
        <v>100</v>
      </c>
      <c r="BK11" s="10">
        <v>3</v>
      </c>
      <c r="BL11" s="10">
        <f t="shared" si="25"/>
        <v>100</v>
      </c>
      <c r="BM11" s="10">
        <v>3</v>
      </c>
      <c r="BN11" s="10">
        <f t="shared" si="26"/>
        <v>33.333333333333336</v>
      </c>
      <c r="BO11" s="10">
        <v>1</v>
      </c>
      <c r="BP11" s="10">
        <f t="shared" si="27"/>
        <v>100</v>
      </c>
      <c r="BQ11" s="10">
        <v>3</v>
      </c>
      <c r="BR11" s="10">
        <f t="shared" si="28"/>
        <v>100</v>
      </c>
      <c r="BS11" s="10">
        <v>3</v>
      </c>
      <c r="BT11" s="10">
        <f t="shared" si="29"/>
        <v>50</v>
      </c>
      <c r="BU11" s="10">
        <v>2</v>
      </c>
      <c r="BV11" s="10">
        <f t="shared" si="30"/>
        <v>100</v>
      </c>
      <c r="BW11" s="10">
        <v>4</v>
      </c>
      <c r="BX11" s="10">
        <f t="shared" si="31"/>
        <v>100</v>
      </c>
      <c r="BY11" s="10">
        <v>4</v>
      </c>
      <c r="BZ11" s="1"/>
      <c r="CA11" s="9">
        <f t="shared" si="32"/>
        <v>100</v>
      </c>
      <c r="CB11" s="10">
        <v>4</v>
      </c>
      <c r="CC11" s="10">
        <f t="shared" si="33"/>
        <v>100</v>
      </c>
      <c r="CD11" s="10">
        <v>4</v>
      </c>
      <c r="CE11" s="10">
        <f t="shared" si="34"/>
        <v>0</v>
      </c>
      <c r="CF11" s="10">
        <v>0</v>
      </c>
      <c r="CG11" s="10">
        <f t="shared" si="35"/>
        <v>100</v>
      </c>
      <c r="CH11" s="10">
        <v>3</v>
      </c>
      <c r="CI11" s="10">
        <f t="shared" si="36"/>
        <v>100</v>
      </c>
      <c r="CJ11" s="10">
        <v>3</v>
      </c>
      <c r="CK11" s="10">
        <f t="shared" si="37"/>
        <v>0</v>
      </c>
      <c r="CL11" s="10">
        <v>0</v>
      </c>
      <c r="CM11" s="10">
        <f t="shared" si="38"/>
        <v>100</v>
      </c>
      <c r="CN11" s="10">
        <v>4</v>
      </c>
      <c r="CO11" s="10">
        <f t="shared" si="39"/>
        <v>50</v>
      </c>
      <c r="CP11" s="10">
        <v>2</v>
      </c>
      <c r="CQ11" s="10">
        <f t="shared" si="40"/>
        <v>50</v>
      </c>
      <c r="CR11" s="10">
        <v>2</v>
      </c>
      <c r="CS11" s="10">
        <f t="shared" si="41"/>
        <v>0</v>
      </c>
      <c r="CT11" s="10">
        <v>0</v>
      </c>
      <c r="CU11" s="1"/>
      <c r="CV11" s="9">
        <f t="shared" si="42"/>
        <v>100</v>
      </c>
      <c r="CW11" s="10">
        <v>4</v>
      </c>
      <c r="CX11" s="10">
        <f t="shared" si="43"/>
        <v>100</v>
      </c>
      <c r="CY11" s="10">
        <v>4</v>
      </c>
      <c r="CZ11" s="10">
        <f t="shared" si="44"/>
        <v>100</v>
      </c>
      <c r="DA11" s="10">
        <v>5</v>
      </c>
      <c r="DB11" s="10">
        <f t="shared" si="45"/>
        <v>100</v>
      </c>
      <c r="DC11" s="10">
        <v>4</v>
      </c>
      <c r="DD11" s="10">
        <f t="shared" si="46"/>
        <v>100</v>
      </c>
      <c r="DE11" s="10">
        <v>7</v>
      </c>
      <c r="DF11" s="1"/>
      <c r="DG11" s="9">
        <f t="shared" si="47"/>
        <v>100</v>
      </c>
      <c r="DH11" s="10">
        <v>6</v>
      </c>
      <c r="DI11" s="10">
        <f t="shared" si="48"/>
        <v>100</v>
      </c>
      <c r="DJ11" s="10">
        <v>7</v>
      </c>
      <c r="DK11" s="10">
        <f t="shared" si="49"/>
        <v>100</v>
      </c>
      <c r="DL11" s="10">
        <v>5</v>
      </c>
      <c r="DM11" s="10">
        <f t="shared" si="50"/>
        <v>100</v>
      </c>
      <c r="DN11" s="10">
        <v>5</v>
      </c>
    </row>
    <row r="12" spans="1:118" customFormat="1">
      <c r="A12">
        <v>13</v>
      </c>
      <c r="B12">
        <v>5</v>
      </c>
      <c r="C12">
        <v>1</v>
      </c>
      <c r="D12">
        <v>1</v>
      </c>
      <c r="E12">
        <v>24</v>
      </c>
      <c r="F12">
        <v>6</v>
      </c>
      <c r="G12">
        <v>89</v>
      </c>
      <c r="H12">
        <f t="shared" si="0"/>
        <v>50</v>
      </c>
      <c r="I12">
        <v>16</v>
      </c>
      <c r="J12" s="1"/>
      <c r="K12" s="9">
        <f t="shared" si="1"/>
        <v>55.555555555555557</v>
      </c>
      <c r="L12" s="10">
        <v>5</v>
      </c>
      <c r="M12" s="10">
        <f t="shared" si="2"/>
        <v>33.333333333333336</v>
      </c>
      <c r="N12" s="10">
        <v>3</v>
      </c>
      <c r="O12" s="10">
        <f t="shared" si="3"/>
        <v>44.444444444444443</v>
      </c>
      <c r="P12" s="10">
        <v>4</v>
      </c>
      <c r="Q12" s="10">
        <f t="shared" si="4"/>
        <v>66.666666666666671</v>
      </c>
      <c r="R12" s="10">
        <v>6</v>
      </c>
      <c r="S12" s="10">
        <f t="shared" si="5"/>
        <v>50</v>
      </c>
      <c r="T12" s="10">
        <v>18</v>
      </c>
      <c r="U12" s="10">
        <f t="shared" si="6"/>
        <v>20</v>
      </c>
      <c r="V12" s="10">
        <v>3</v>
      </c>
      <c r="W12" s="1"/>
      <c r="X12" s="9">
        <f t="shared" si="7"/>
        <v>33.333333333333336</v>
      </c>
      <c r="Y12" s="10">
        <v>3</v>
      </c>
      <c r="Z12" s="10">
        <f t="shared" si="8"/>
        <v>11.111111111111111</v>
      </c>
      <c r="AA12" s="10">
        <v>1</v>
      </c>
      <c r="AB12" s="10">
        <f t="shared" si="9"/>
        <v>33.333333333333336</v>
      </c>
      <c r="AC12" s="10">
        <v>3</v>
      </c>
      <c r="AD12" s="10">
        <f t="shared" si="10"/>
        <v>11.111111111111111</v>
      </c>
      <c r="AE12" s="10">
        <v>1</v>
      </c>
      <c r="AF12" s="10">
        <f t="shared" si="11"/>
        <v>22.222222222222221</v>
      </c>
      <c r="AG12" s="10">
        <v>8</v>
      </c>
      <c r="AH12" s="1"/>
      <c r="AI12" s="6">
        <f t="shared" si="12"/>
        <v>50</v>
      </c>
      <c r="AJ12">
        <v>4</v>
      </c>
      <c r="AK12">
        <f t="shared" si="13"/>
        <v>62.5</v>
      </c>
      <c r="AL12">
        <v>5</v>
      </c>
      <c r="AM12">
        <f t="shared" si="14"/>
        <v>50</v>
      </c>
      <c r="AN12">
        <v>4</v>
      </c>
      <c r="AO12">
        <f t="shared" si="15"/>
        <v>50</v>
      </c>
      <c r="AP12">
        <v>4</v>
      </c>
      <c r="AQ12" s="1"/>
      <c r="AR12" s="9">
        <f t="shared" si="16"/>
        <v>53.333333333333336</v>
      </c>
      <c r="AS12" s="10">
        <v>8</v>
      </c>
      <c r="AT12" s="10">
        <f t="shared" si="17"/>
        <v>100</v>
      </c>
      <c r="AU12" s="10">
        <v>15</v>
      </c>
      <c r="AV12" s="1"/>
      <c r="AW12" s="9">
        <f t="shared" si="18"/>
        <v>46.666666666666664</v>
      </c>
      <c r="AX12" s="10">
        <v>7</v>
      </c>
      <c r="AY12" s="10">
        <f t="shared" si="19"/>
        <v>37.5</v>
      </c>
      <c r="AZ12" s="10">
        <v>3</v>
      </c>
      <c r="BA12" s="10">
        <f t="shared" si="20"/>
        <v>0</v>
      </c>
      <c r="BB12" s="10">
        <v>0</v>
      </c>
      <c r="BC12" s="1"/>
      <c r="BD12" s="9">
        <f t="shared" si="21"/>
        <v>100</v>
      </c>
      <c r="BE12" s="10">
        <v>3</v>
      </c>
      <c r="BF12" s="10">
        <f t="shared" si="22"/>
        <v>100</v>
      </c>
      <c r="BG12" s="10">
        <v>3</v>
      </c>
      <c r="BH12" s="10">
        <f t="shared" si="23"/>
        <v>100</v>
      </c>
      <c r="BI12" s="10">
        <v>3</v>
      </c>
      <c r="BJ12" s="10">
        <f t="shared" si="24"/>
        <v>100</v>
      </c>
      <c r="BK12" s="10">
        <v>3</v>
      </c>
      <c r="BL12" s="10">
        <f t="shared" si="25"/>
        <v>100</v>
      </c>
      <c r="BM12" s="10">
        <v>3</v>
      </c>
      <c r="BN12" s="10">
        <f t="shared" si="26"/>
        <v>33.333333333333336</v>
      </c>
      <c r="BO12" s="10">
        <v>1</v>
      </c>
      <c r="BP12" s="10">
        <f t="shared" si="27"/>
        <v>100</v>
      </c>
      <c r="BQ12" s="10">
        <v>3</v>
      </c>
      <c r="BR12" s="10">
        <f t="shared" si="28"/>
        <v>100</v>
      </c>
      <c r="BS12" s="10">
        <v>3</v>
      </c>
      <c r="BT12" s="10">
        <f t="shared" si="29"/>
        <v>50</v>
      </c>
      <c r="BU12" s="10">
        <v>2</v>
      </c>
      <c r="BV12" s="10">
        <f t="shared" si="30"/>
        <v>100</v>
      </c>
      <c r="BW12" s="10">
        <v>4</v>
      </c>
      <c r="BX12" s="10">
        <f t="shared" si="31"/>
        <v>100</v>
      </c>
      <c r="BY12" s="10">
        <v>4</v>
      </c>
      <c r="BZ12" s="1"/>
      <c r="CA12" s="9">
        <f t="shared" si="32"/>
        <v>100</v>
      </c>
      <c r="CB12" s="10">
        <v>4</v>
      </c>
      <c r="CC12" s="10">
        <f t="shared" si="33"/>
        <v>100</v>
      </c>
      <c r="CD12" s="10">
        <v>4</v>
      </c>
      <c r="CE12" s="10">
        <f t="shared" si="34"/>
        <v>0</v>
      </c>
      <c r="CF12" s="10">
        <v>0</v>
      </c>
      <c r="CG12" s="10">
        <f t="shared" si="35"/>
        <v>100</v>
      </c>
      <c r="CH12" s="10">
        <v>3</v>
      </c>
      <c r="CI12" s="10">
        <f t="shared" si="36"/>
        <v>100</v>
      </c>
      <c r="CJ12" s="10">
        <v>3</v>
      </c>
      <c r="CK12" s="10">
        <f t="shared" si="37"/>
        <v>0</v>
      </c>
      <c r="CL12" s="10">
        <v>0</v>
      </c>
      <c r="CM12" s="10">
        <f t="shared" si="38"/>
        <v>100</v>
      </c>
      <c r="CN12" s="10">
        <v>4</v>
      </c>
      <c r="CO12" s="10">
        <f t="shared" si="39"/>
        <v>50</v>
      </c>
      <c r="CP12" s="10">
        <v>2</v>
      </c>
      <c r="CQ12" s="10">
        <f t="shared" si="40"/>
        <v>50</v>
      </c>
      <c r="CR12" s="10">
        <v>2</v>
      </c>
      <c r="CS12" s="10">
        <f t="shared" si="41"/>
        <v>0</v>
      </c>
      <c r="CT12" s="10">
        <v>0</v>
      </c>
      <c r="CU12" s="1"/>
      <c r="CV12" s="9">
        <f t="shared" si="42"/>
        <v>100</v>
      </c>
      <c r="CW12" s="10">
        <v>4</v>
      </c>
      <c r="CX12" s="10">
        <f t="shared" si="43"/>
        <v>100</v>
      </c>
      <c r="CY12" s="10">
        <v>4</v>
      </c>
      <c r="CZ12" s="10">
        <f t="shared" si="44"/>
        <v>100</v>
      </c>
      <c r="DA12" s="10">
        <v>5</v>
      </c>
      <c r="DB12" s="10">
        <f t="shared" si="45"/>
        <v>100</v>
      </c>
      <c r="DC12" s="10">
        <v>4</v>
      </c>
      <c r="DD12" s="10">
        <f t="shared" si="46"/>
        <v>100</v>
      </c>
      <c r="DE12" s="10">
        <v>7</v>
      </c>
      <c r="DF12" s="1"/>
      <c r="DG12" s="9">
        <f t="shared" si="47"/>
        <v>100</v>
      </c>
      <c r="DH12" s="10">
        <v>6</v>
      </c>
      <c r="DI12" s="10">
        <f t="shared" si="48"/>
        <v>100</v>
      </c>
      <c r="DJ12" s="10">
        <v>7</v>
      </c>
      <c r="DK12" s="10">
        <f t="shared" si="49"/>
        <v>100</v>
      </c>
      <c r="DL12" s="10">
        <v>5</v>
      </c>
      <c r="DM12" s="10">
        <f t="shared" si="50"/>
        <v>100</v>
      </c>
      <c r="DN12" s="10">
        <v>5</v>
      </c>
    </row>
    <row r="13" spans="1:118" customFormat="1">
      <c r="A13">
        <v>14</v>
      </c>
      <c r="B13">
        <v>5.7</v>
      </c>
      <c r="C13">
        <v>0</v>
      </c>
      <c r="D13">
        <v>1</v>
      </c>
      <c r="E13">
        <v>62</v>
      </c>
      <c r="F13">
        <v>11</v>
      </c>
      <c r="G13">
        <v>105</v>
      </c>
      <c r="H13">
        <f t="shared" si="0"/>
        <v>71.875</v>
      </c>
      <c r="I13">
        <v>23</v>
      </c>
      <c r="J13" s="1"/>
      <c r="K13" s="9">
        <f t="shared" si="1"/>
        <v>44.444444444444443</v>
      </c>
      <c r="L13" s="10">
        <v>4</v>
      </c>
      <c r="M13" s="10">
        <f t="shared" si="2"/>
        <v>44.444444444444443</v>
      </c>
      <c r="N13" s="10">
        <v>4</v>
      </c>
      <c r="O13" s="10">
        <f t="shared" si="3"/>
        <v>55.555555555555557</v>
      </c>
      <c r="P13" s="10">
        <v>5</v>
      </c>
      <c r="Q13" s="10">
        <f t="shared" si="4"/>
        <v>44.444444444444443</v>
      </c>
      <c r="R13" s="10">
        <v>4</v>
      </c>
      <c r="S13" s="10">
        <f t="shared" si="5"/>
        <v>47.222222222222221</v>
      </c>
      <c r="T13" s="10">
        <v>17</v>
      </c>
      <c r="U13" s="10">
        <f t="shared" si="6"/>
        <v>40</v>
      </c>
      <c r="V13" s="10">
        <v>6</v>
      </c>
      <c r="W13" s="1"/>
      <c r="X13" s="9">
        <f t="shared" si="7"/>
        <v>22.222222222222221</v>
      </c>
      <c r="Y13" s="10">
        <v>2</v>
      </c>
      <c r="Z13" s="10">
        <f t="shared" si="8"/>
        <v>33.333333333333336</v>
      </c>
      <c r="AA13" s="10">
        <v>3</v>
      </c>
      <c r="AB13" s="10">
        <f t="shared" si="9"/>
        <v>33.333333333333336</v>
      </c>
      <c r="AC13" s="10">
        <v>3</v>
      </c>
      <c r="AD13" s="10">
        <f t="shared" si="10"/>
        <v>88.888888888888886</v>
      </c>
      <c r="AE13" s="10">
        <v>8</v>
      </c>
      <c r="AF13" s="10">
        <f t="shared" si="11"/>
        <v>44.444444444444443</v>
      </c>
      <c r="AG13" s="10">
        <v>16</v>
      </c>
      <c r="AH13" s="1"/>
      <c r="AI13" s="6">
        <f t="shared" si="12"/>
        <v>100</v>
      </c>
      <c r="AJ13">
        <v>8</v>
      </c>
      <c r="AK13">
        <f t="shared" si="13"/>
        <v>100</v>
      </c>
      <c r="AL13">
        <v>8</v>
      </c>
      <c r="AM13">
        <f t="shared" si="14"/>
        <v>100</v>
      </c>
      <c r="AN13">
        <v>8</v>
      </c>
      <c r="AO13">
        <f t="shared" si="15"/>
        <v>75</v>
      </c>
      <c r="AP13">
        <v>6</v>
      </c>
      <c r="AQ13" s="1"/>
      <c r="AR13" s="9">
        <f t="shared" si="16"/>
        <v>66.666666666666671</v>
      </c>
      <c r="AS13" s="10">
        <v>10</v>
      </c>
      <c r="AT13" s="10">
        <f t="shared" si="17"/>
        <v>100</v>
      </c>
      <c r="AU13" s="10">
        <v>15</v>
      </c>
      <c r="AV13" s="1"/>
      <c r="AW13" s="9">
        <f t="shared" si="18"/>
        <v>66.666666666666671</v>
      </c>
      <c r="AX13" s="10">
        <v>10</v>
      </c>
      <c r="AY13" s="10">
        <f t="shared" si="19"/>
        <v>62.5</v>
      </c>
      <c r="AZ13" s="10">
        <v>5</v>
      </c>
      <c r="BA13" s="10">
        <f t="shared" si="20"/>
        <v>28.571428571428573</v>
      </c>
      <c r="BB13" s="10">
        <v>2</v>
      </c>
      <c r="BC13" s="1"/>
      <c r="BD13" s="9">
        <f t="shared" si="21"/>
        <v>100</v>
      </c>
      <c r="BE13" s="10">
        <v>3</v>
      </c>
      <c r="BF13" s="10">
        <f t="shared" si="22"/>
        <v>100</v>
      </c>
      <c r="BG13" s="10">
        <v>3</v>
      </c>
      <c r="BH13" s="10">
        <f t="shared" si="23"/>
        <v>100</v>
      </c>
      <c r="BI13" s="10">
        <v>3</v>
      </c>
      <c r="BJ13" s="10">
        <f t="shared" si="24"/>
        <v>100</v>
      </c>
      <c r="BK13" s="10">
        <v>3</v>
      </c>
      <c r="BL13" s="10">
        <f t="shared" si="25"/>
        <v>100</v>
      </c>
      <c r="BM13" s="10">
        <v>3</v>
      </c>
      <c r="BN13" s="10">
        <f t="shared" si="26"/>
        <v>100</v>
      </c>
      <c r="BO13" s="10">
        <v>3</v>
      </c>
      <c r="BP13" s="10">
        <f t="shared" si="27"/>
        <v>100</v>
      </c>
      <c r="BQ13" s="10">
        <v>3</v>
      </c>
      <c r="BR13" s="10">
        <f t="shared" si="28"/>
        <v>66.666666666666671</v>
      </c>
      <c r="BS13" s="10">
        <v>2</v>
      </c>
      <c r="BT13" s="10">
        <f t="shared" si="29"/>
        <v>100</v>
      </c>
      <c r="BU13" s="10">
        <v>4</v>
      </c>
      <c r="BV13" s="10">
        <f t="shared" si="30"/>
        <v>100</v>
      </c>
      <c r="BW13" s="10">
        <v>4</v>
      </c>
      <c r="BX13" s="10">
        <f t="shared" si="31"/>
        <v>100</v>
      </c>
      <c r="BY13" s="10">
        <v>4</v>
      </c>
      <c r="BZ13" s="1"/>
      <c r="CA13" s="9">
        <f t="shared" si="32"/>
        <v>100</v>
      </c>
      <c r="CB13" s="10">
        <v>4</v>
      </c>
      <c r="CC13" s="10">
        <f t="shared" si="33"/>
        <v>100</v>
      </c>
      <c r="CD13" s="10">
        <v>4</v>
      </c>
      <c r="CE13" s="10">
        <f t="shared" si="34"/>
        <v>0</v>
      </c>
      <c r="CF13" s="10">
        <v>0</v>
      </c>
      <c r="CG13" s="10">
        <f t="shared" si="35"/>
        <v>100</v>
      </c>
      <c r="CH13" s="10">
        <v>3</v>
      </c>
      <c r="CI13" s="10">
        <f t="shared" si="36"/>
        <v>100</v>
      </c>
      <c r="CJ13" s="10">
        <v>3</v>
      </c>
      <c r="CK13" s="10">
        <f t="shared" si="37"/>
        <v>100</v>
      </c>
      <c r="CL13" s="10">
        <v>3</v>
      </c>
      <c r="CM13" s="10">
        <f t="shared" si="38"/>
        <v>100</v>
      </c>
      <c r="CN13" s="10">
        <v>4</v>
      </c>
      <c r="CO13" s="10">
        <f t="shared" si="39"/>
        <v>25</v>
      </c>
      <c r="CP13" s="10">
        <v>1</v>
      </c>
      <c r="CQ13" s="10">
        <f t="shared" si="40"/>
        <v>50</v>
      </c>
      <c r="CR13" s="10">
        <v>2</v>
      </c>
      <c r="CS13" s="10">
        <f t="shared" si="41"/>
        <v>0</v>
      </c>
      <c r="CT13" s="10">
        <v>0</v>
      </c>
      <c r="CU13" s="1"/>
      <c r="CV13" s="9">
        <f t="shared" si="42"/>
        <v>100</v>
      </c>
      <c r="CW13" s="10">
        <v>4</v>
      </c>
      <c r="CX13" s="10">
        <f t="shared" si="43"/>
        <v>100</v>
      </c>
      <c r="CY13" s="10">
        <v>4</v>
      </c>
      <c r="CZ13" s="10">
        <f t="shared" si="44"/>
        <v>100</v>
      </c>
      <c r="DA13" s="10">
        <v>5</v>
      </c>
      <c r="DB13" s="10">
        <f t="shared" si="45"/>
        <v>100</v>
      </c>
      <c r="DC13" s="10">
        <v>4</v>
      </c>
      <c r="DD13" s="10">
        <f t="shared" si="46"/>
        <v>100</v>
      </c>
      <c r="DE13" s="10">
        <v>7</v>
      </c>
      <c r="DF13" s="1"/>
      <c r="DG13" s="9">
        <f t="shared" si="47"/>
        <v>100</v>
      </c>
      <c r="DH13" s="10">
        <v>6</v>
      </c>
      <c r="DI13" s="10">
        <f t="shared" si="48"/>
        <v>100</v>
      </c>
      <c r="DJ13" s="10">
        <v>7</v>
      </c>
      <c r="DK13" s="10">
        <f t="shared" si="49"/>
        <v>100</v>
      </c>
      <c r="DL13" s="10">
        <v>5</v>
      </c>
      <c r="DM13" s="10">
        <f t="shared" si="50"/>
        <v>100</v>
      </c>
      <c r="DN13" s="10">
        <v>5</v>
      </c>
    </row>
    <row r="14" spans="1:118" customFormat="1">
      <c r="A14">
        <v>15</v>
      </c>
      <c r="B14">
        <v>5.4</v>
      </c>
      <c r="C14">
        <v>0</v>
      </c>
      <c r="D14">
        <v>1</v>
      </c>
      <c r="E14">
        <v>24</v>
      </c>
      <c r="F14">
        <v>6</v>
      </c>
      <c r="G14">
        <v>89</v>
      </c>
      <c r="H14">
        <f t="shared" si="0"/>
        <v>65.625</v>
      </c>
      <c r="I14">
        <v>21</v>
      </c>
      <c r="J14" s="1"/>
      <c r="K14" s="9">
        <f t="shared" si="1"/>
        <v>55.555555555555557</v>
      </c>
      <c r="L14" s="10">
        <v>5</v>
      </c>
      <c r="M14" s="10">
        <f t="shared" si="2"/>
        <v>33.333333333333336</v>
      </c>
      <c r="N14" s="10">
        <v>3</v>
      </c>
      <c r="O14" s="10">
        <f t="shared" si="3"/>
        <v>22.222222222222221</v>
      </c>
      <c r="P14" s="10">
        <v>2</v>
      </c>
      <c r="Q14" s="10">
        <f t="shared" si="4"/>
        <v>66.666666666666671</v>
      </c>
      <c r="R14" s="10">
        <v>6</v>
      </c>
      <c r="S14" s="10">
        <f t="shared" si="5"/>
        <v>44.444444444444443</v>
      </c>
      <c r="T14" s="10">
        <v>16</v>
      </c>
      <c r="U14" s="10">
        <f t="shared" si="6"/>
        <v>33.333333333333336</v>
      </c>
      <c r="V14" s="10">
        <v>5</v>
      </c>
      <c r="W14" s="1"/>
      <c r="X14" s="9">
        <f t="shared" si="7"/>
        <v>22.222222222222221</v>
      </c>
      <c r="Y14" s="10">
        <v>2</v>
      </c>
      <c r="Z14" s="10">
        <f t="shared" si="8"/>
        <v>11.111111111111111</v>
      </c>
      <c r="AA14" s="10">
        <v>1</v>
      </c>
      <c r="AB14" s="10">
        <f t="shared" si="9"/>
        <v>33.333333333333336</v>
      </c>
      <c r="AC14" s="10">
        <v>3</v>
      </c>
      <c r="AD14" s="10">
        <f t="shared" si="10"/>
        <v>33.333333333333336</v>
      </c>
      <c r="AE14" s="10">
        <v>3</v>
      </c>
      <c r="AF14" s="10">
        <f t="shared" si="11"/>
        <v>25</v>
      </c>
      <c r="AG14" s="10">
        <v>9</v>
      </c>
      <c r="AH14" s="1"/>
      <c r="AI14" s="6">
        <f t="shared" si="12"/>
        <v>100</v>
      </c>
      <c r="AJ14">
        <v>8</v>
      </c>
      <c r="AK14">
        <f t="shared" si="13"/>
        <v>100</v>
      </c>
      <c r="AL14">
        <v>8</v>
      </c>
      <c r="AM14">
        <f t="shared" si="14"/>
        <v>100</v>
      </c>
      <c r="AN14">
        <v>8</v>
      </c>
      <c r="AO14">
        <f t="shared" si="15"/>
        <v>50</v>
      </c>
      <c r="AP14">
        <v>4</v>
      </c>
      <c r="AQ14" s="1"/>
      <c r="AR14" s="9">
        <f t="shared" si="16"/>
        <v>86.666666666666671</v>
      </c>
      <c r="AS14" s="10">
        <v>13</v>
      </c>
      <c r="AT14" s="10">
        <f t="shared" si="17"/>
        <v>100</v>
      </c>
      <c r="AU14" s="10">
        <v>15</v>
      </c>
      <c r="AV14" s="1"/>
      <c r="AW14" s="9">
        <f t="shared" si="18"/>
        <v>66.666666666666671</v>
      </c>
      <c r="AX14" s="10">
        <v>10</v>
      </c>
      <c r="AY14" s="10">
        <f t="shared" si="19"/>
        <v>62.5</v>
      </c>
      <c r="AZ14" s="10">
        <v>5</v>
      </c>
      <c r="BA14" s="10">
        <f t="shared" si="20"/>
        <v>42.857142857142854</v>
      </c>
      <c r="BB14" s="10">
        <v>3</v>
      </c>
      <c r="BC14" s="1"/>
      <c r="BD14" s="9">
        <f t="shared" si="21"/>
        <v>100</v>
      </c>
      <c r="BE14" s="10">
        <v>3</v>
      </c>
      <c r="BF14" s="10">
        <f t="shared" si="22"/>
        <v>100</v>
      </c>
      <c r="BG14" s="10">
        <v>3</v>
      </c>
      <c r="BH14" s="10">
        <f t="shared" si="23"/>
        <v>100</v>
      </c>
      <c r="BI14" s="10">
        <v>3</v>
      </c>
      <c r="BJ14" s="10">
        <f t="shared" si="24"/>
        <v>100</v>
      </c>
      <c r="BK14" s="10">
        <v>3</v>
      </c>
      <c r="BL14" s="10">
        <f t="shared" si="25"/>
        <v>66.666666666666671</v>
      </c>
      <c r="BM14" s="10">
        <v>2</v>
      </c>
      <c r="BN14" s="10">
        <f t="shared" si="26"/>
        <v>33.333333333333336</v>
      </c>
      <c r="BO14" s="10">
        <v>1</v>
      </c>
      <c r="BP14" s="10">
        <f t="shared" si="27"/>
        <v>66.666666666666671</v>
      </c>
      <c r="BQ14" s="10">
        <v>2</v>
      </c>
      <c r="BR14" s="10">
        <f t="shared" si="28"/>
        <v>100</v>
      </c>
      <c r="BS14" s="10">
        <v>3</v>
      </c>
      <c r="BT14" s="10">
        <f t="shared" si="29"/>
        <v>50</v>
      </c>
      <c r="BU14" s="10">
        <v>2</v>
      </c>
      <c r="BV14" s="10">
        <f t="shared" si="30"/>
        <v>100</v>
      </c>
      <c r="BW14" s="10">
        <v>4</v>
      </c>
      <c r="BX14" s="10">
        <f t="shared" si="31"/>
        <v>100</v>
      </c>
      <c r="BY14" s="10">
        <v>4</v>
      </c>
      <c r="BZ14" s="1"/>
      <c r="CA14" s="9">
        <f t="shared" si="32"/>
        <v>100</v>
      </c>
      <c r="CB14" s="10">
        <v>4</v>
      </c>
      <c r="CC14" s="10">
        <f t="shared" si="33"/>
        <v>100</v>
      </c>
      <c r="CD14" s="10">
        <v>4</v>
      </c>
      <c r="CE14" s="10">
        <f t="shared" si="34"/>
        <v>0</v>
      </c>
      <c r="CF14" s="10">
        <v>0</v>
      </c>
      <c r="CG14" s="10">
        <f t="shared" si="35"/>
        <v>100</v>
      </c>
      <c r="CH14" s="10">
        <v>3</v>
      </c>
      <c r="CI14" s="10">
        <f t="shared" si="36"/>
        <v>100</v>
      </c>
      <c r="CJ14" s="10">
        <v>3</v>
      </c>
      <c r="CK14" s="10">
        <f t="shared" si="37"/>
        <v>66.666666666666671</v>
      </c>
      <c r="CL14" s="10">
        <v>2</v>
      </c>
      <c r="CM14" s="10">
        <f t="shared" si="38"/>
        <v>100</v>
      </c>
      <c r="CN14" s="10">
        <v>4</v>
      </c>
      <c r="CO14" s="10">
        <f t="shared" si="39"/>
        <v>100</v>
      </c>
      <c r="CP14" s="10">
        <v>4</v>
      </c>
      <c r="CQ14" s="10">
        <f t="shared" si="40"/>
        <v>75</v>
      </c>
      <c r="CR14" s="10">
        <v>3</v>
      </c>
      <c r="CS14" s="10">
        <f t="shared" si="41"/>
        <v>75</v>
      </c>
      <c r="CT14" s="10">
        <v>3</v>
      </c>
      <c r="CU14" s="1"/>
      <c r="CV14" s="9">
        <f t="shared" si="42"/>
        <v>100</v>
      </c>
      <c r="CW14" s="10">
        <v>4</v>
      </c>
      <c r="CX14" s="10">
        <f t="shared" si="43"/>
        <v>100</v>
      </c>
      <c r="CY14" s="10">
        <v>4</v>
      </c>
      <c r="CZ14" s="10">
        <f t="shared" si="44"/>
        <v>100</v>
      </c>
      <c r="DA14" s="10">
        <v>5</v>
      </c>
      <c r="DB14" s="10">
        <f t="shared" si="45"/>
        <v>100</v>
      </c>
      <c r="DC14" s="10">
        <v>4</v>
      </c>
      <c r="DD14" s="10">
        <f t="shared" si="46"/>
        <v>57.142857142857146</v>
      </c>
      <c r="DE14" s="10">
        <v>4</v>
      </c>
      <c r="DF14" s="1"/>
      <c r="DG14" s="9">
        <f t="shared" si="47"/>
        <v>100</v>
      </c>
      <c r="DH14" s="10">
        <v>6</v>
      </c>
      <c r="DI14" s="10">
        <f t="shared" si="48"/>
        <v>100</v>
      </c>
      <c r="DJ14" s="10">
        <v>7</v>
      </c>
      <c r="DK14" s="10">
        <f t="shared" si="49"/>
        <v>100</v>
      </c>
      <c r="DL14" s="10">
        <v>5</v>
      </c>
      <c r="DM14" s="10">
        <f t="shared" si="50"/>
        <v>100</v>
      </c>
      <c r="DN14" s="10">
        <v>5</v>
      </c>
    </row>
    <row r="15" spans="1:118" customFormat="1">
      <c r="A15">
        <v>17</v>
      </c>
      <c r="B15">
        <v>5.3</v>
      </c>
      <c r="C15">
        <v>0</v>
      </c>
      <c r="D15">
        <v>1</v>
      </c>
      <c r="E15">
        <v>56</v>
      </c>
      <c r="F15">
        <v>10</v>
      </c>
      <c r="G15">
        <v>102</v>
      </c>
      <c r="H15">
        <f t="shared" si="0"/>
        <v>50</v>
      </c>
      <c r="I15">
        <v>16</v>
      </c>
      <c r="J15" s="1"/>
      <c r="K15" s="9">
        <f t="shared" si="1"/>
        <v>33.333333333333336</v>
      </c>
      <c r="L15" s="10">
        <v>3</v>
      </c>
      <c r="M15" s="10">
        <f t="shared" si="2"/>
        <v>44.444444444444443</v>
      </c>
      <c r="N15" s="10">
        <v>4</v>
      </c>
      <c r="O15" s="10">
        <f t="shared" si="3"/>
        <v>55.555555555555557</v>
      </c>
      <c r="P15" s="10">
        <v>5</v>
      </c>
      <c r="Q15" s="10">
        <f t="shared" si="4"/>
        <v>66.666666666666671</v>
      </c>
      <c r="R15" s="10">
        <v>6</v>
      </c>
      <c r="S15" s="10">
        <f t="shared" si="5"/>
        <v>50</v>
      </c>
      <c r="T15" s="10">
        <v>18</v>
      </c>
      <c r="U15" s="10">
        <f t="shared" si="6"/>
        <v>13.333333333333334</v>
      </c>
      <c r="V15" s="10">
        <v>2</v>
      </c>
      <c r="W15" s="1"/>
      <c r="X15" s="9">
        <f t="shared" si="7"/>
        <v>11.111111111111111</v>
      </c>
      <c r="Y15" s="10">
        <v>1</v>
      </c>
      <c r="Z15" s="10">
        <f t="shared" si="8"/>
        <v>11.111111111111111</v>
      </c>
      <c r="AA15" s="10">
        <v>1</v>
      </c>
      <c r="AB15" s="10">
        <f t="shared" si="9"/>
        <v>11.111111111111111</v>
      </c>
      <c r="AC15" s="10">
        <v>1</v>
      </c>
      <c r="AD15" s="10">
        <f t="shared" si="10"/>
        <v>11.111111111111111</v>
      </c>
      <c r="AE15" s="10">
        <v>1</v>
      </c>
      <c r="AF15" s="10">
        <f t="shared" si="11"/>
        <v>11.111111111111111</v>
      </c>
      <c r="AG15" s="10">
        <v>4</v>
      </c>
      <c r="AH15" s="1"/>
      <c r="AI15" s="6">
        <f t="shared" si="12"/>
        <v>100</v>
      </c>
      <c r="AJ15">
        <v>8</v>
      </c>
      <c r="AK15">
        <f t="shared" si="13"/>
        <v>100</v>
      </c>
      <c r="AL15">
        <v>8</v>
      </c>
      <c r="AM15">
        <f t="shared" si="14"/>
        <v>100</v>
      </c>
      <c r="AN15">
        <v>8</v>
      </c>
      <c r="AO15">
        <f t="shared" si="15"/>
        <v>50</v>
      </c>
      <c r="AP15">
        <v>4</v>
      </c>
      <c r="AQ15" s="1"/>
      <c r="AR15" s="9">
        <f t="shared" si="16"/>
        <v>60</v>
      </c>
      <c r="AS15" s="10">
        <v>9</v>
      </c>
      <c r="AT15" s="10">
        <f t="shared" si="17"/>
        <v>93.333333333333329</v>
      </c>
      <c r="AU15" s="10">
        <v>14</v>
      </c>
      <c r="AV15" s="1"/>
      <c r="AW15" s="9">
        <f t="shared" si="18"/>
        <v>60</v>
      </c>
      <c r="AX15" s="10">
        <v>9</v>
      </c>
      <c r="AY15" s="10">
        <f t="shared" si="19"/>
        <v>62.5</v>
      </c>
      <c r="AZ15" s="10">
        <v>5</v>
      </c>
      <c r="BA15" s="10">
        <f t="shared" si="20"/>
        <v>0</v>
      </c>
      <c r="BB15" s="10">
        <v>0</v>
      </c>
      <c r="BC15" s="1"/>
      <c r="BD15" s="9">
        <f t="shared" si="21"/>
        <v>100</v>
      </c>
      <c r="BE15" s="10">
        <v>3</v>
      </c>
      <c r="BF15" s="10">
        <f t="shared" si="22"/>
        <v>100</v>
      </c>
      <c r="BG15" s="10">
        <v>3</v>
      </c>
      <c r="BH15" s="10">
        <f t="shared" si="23"/>
        <v>100</v>
      </c>
      <c r="BI15" s="10">
        <v>3</v>
      </c>
      <c r="BJ15" s="10">
        <f t="shared" si="24"/>
        <v>100</v>
      </c>
      <c r="BK15" s="10">
        <v>3</v>
      </c>
      <c r="BL15" s="10">
        <f t="shared" si="25"/>
        <v>100</v>
      </c>
      <c r="BM15" s="10">
        <v>3</v>
      </c>
      <c r="BN15" s="10">
        <f t="shared" si="26"/>
        <v>66.666666666666671</v>
      </c>
      <c r="BO15" s="10">
        <v>2</v>
      </c>
      <c r="BP15" s="10">
        <f t="shared" si="27"/>
        <v>100</v>
      </c>
      <c r="BQ15" s="10">
        <v>3</v>
      </c>
      <c r="BR15" s="10">
        <f t="shared" si="28"/>
        <v>100</v>
      </c>
      <c r="BS15" s="10">
        <v>3</v>
      </c>
      <c r="BT15" s="10">
        <f t="shared" si="29"/>
        <v>50</v>
      </c>
      <c r="BU15" s="10">
        <v>2</v>
      </c>
      <c r="BV15" s="10">
        <f t="shared" si="30"/>
        <v>100</v>
      </c>
      <c r="BW15" s="10">
        <v>4</v>
      </c>
      <c r="BX15" s="10">
        <f t="shared" si="31"/>
        <v>75</v>
      </c>
      <c r="BY15" s="10">
        <v>3</v>
      </c>
      <c r="BZ15" s="1"/>
      <c r="CA15" s="9">
        <f t="shared" si="32"/>
        <v>100</v>
      </c>
      <c r="CB15" s="10">
        <v>4</v>
      </c>
      <c r="CC15" s="10">
        <f t="shared" si="33"/>
        <v>100</v>
      </c>
      <c r="CD15" s="10">
        <v>4</v>
      </c>
      <c r="CE15" s="10">
        <f t="shared" si="34"/>
        <v>0</v>
      </c>
      <c r="CF15" s="10">
        <v>0</v>
      </c>
      <c r="CG15" s="10">
        <f t="shared" si="35"/>
        <v>66.666666666666671</v>
      </c>
      <c r="CH15" s="10">
        <v>2</v>
      </c>
      <c r="CI15" s="10">
        <f t="shared" si="36"/>
        <v>66.666666666666671</v>
      </c>
      <c r="CJ15" s="10">
        <v>2</v>
      </c>
      <c r="CK15" s="10">
        <f t="shared" si="37"/>
        <v>66.666666666666671</v>
      </c>
      <c r="CL15" s="10">
        <v>2</v>
      </c>
      <c r="CM15" s="10">
        <f t="shared" si="38"/>
        <v>75</v>
      </c>
      <c r="CN15" s="10">
        <v>3</v>
      </c>
      <c r="CO15" s="10">
        <f t="shared" si="39"/>
        <v>75</v>
      </c>
      <c r="CP15" s="10">
        <v>3</v>
      </c>
      <c r="CQ15" s="10">
        <f t="shared" si="40"/>
        <v>50</v>
      </c>
      <c r="CR15" s="10">
        <v>2</v>
      </c>
      <c r="CS15" s="10">
        <f t="shared" si="41"/>
        <v>0</v>
      </c>
      <c r="CT15" s="10">
        <v>0</v>
      </c>
      <c r="CU15" s="1"/>
      <c r="CV15" s="9">
        <f t="shared" si="42"/>
        <v>100</v>
      </c>
      <c r="CW15" s="10">
        <v>4</v>
      </c>
      <c r="CX15" s="10">
        <f t="shared" si="43"/>
        <v>50</v>
      </c>
      <c r="CY15" s="10">
        <v>2</v>
      </c>
      <c r="CZ15" s="10">
        <f t="shared" si="44"/>
        <v>100</v>
      </c>
      <c r="DA15" s="10">
        <v>5</v>
      </c>
      <c r="DB15" s="10">
        <f t="shared" si="45"/>
        <v>100</v>
      </c>
      <c r="DC15" s="10">
        <v>4</v>
      </c>
      <c r="DD15" s="10">
        <f t="shared" si="46"/>
        <v>57.142857142857146</v>
      </c>
      <c r="DE15" s="10">
        <v>4</v>
      </c>
      <c r="DF15" s="1"/>
      <c r="DG15" s="9">
        <f t="shared" si="47"/>
        <v>100</v>
      </c>
      <c r="DH15" s="10">
        <v>6</v>
      </c>
      <c r="DI15" s="10">
        <f t="shared" si="48"/>
        <v>100</v>
      </c>
      <c r="DJ15" s="10">
        <v>7</v>
      </c>
      <c r="DK15" s="10">
        <f t="shared" si="49"/>
        <v>100</v>
      </c>
      <c r="DL15" s="10">
        <v>5</v>
      </c>
      <c r="DM15" s="10">
        <f t="shared" si="50"/>
        <v>100</v>
      </c>
      <c r="DN15" s="10">
        <v>5</v>
      </c>
    </row>
    <row r="16" spans="1:118" customFormat="1">
      <c r="A16">
        <v>22</v>
      </c>
      <c r="B16">
        <v>8</v>
      </c>
      <c r="C16">
        <v>0</v>
      </c>
      <c r="D16">
        <v>1</v>
      </c>
      <c r="E16">
        <v>80</v>
      </c>
      <c r="F16">
        <v>18</v>
      </c>
      <c r="G16">
        <v>114</v>
      </c>
      <c r="H16">
        <f t="shared" si="0"/>
        <v>53.125</v>
      </c>
      <c r="I16">
        <v>17</v>
      </c>
      <c r="J16" s="1"/>
      <c r="K16" s="9">
        <f t="shared" si="1"/>
        <v>33.333333333333336</v>
      </c>
      <c r="L16" s="10">
        <v>3</v>
      </c>
      <c r="M16" s="10">
        <f t="shared" si="2"/>
        <v>33.333333333333336</v>
      </c>
      <c r="N16" s="10">
        <v>3</v>
      </c>
      <c r="O16" s="10">
        <f t="shared" si="3"/>
        <v>44.444444444444443</v>
      </c>
      <c r="P16" s="10">
        <v>4</v>
      </c>
      <c r="Q16" s="10">
        <f t="shared" si="4"/>
        <v>44.444444444444443</v>
      </c>
      <c r="R16" s="10">
        <v>4</v>
      </c>
      <c r="S16" s="10">
        <f t="shared" si="5"/>
        <v>38.888888888888886</v>
      </c>
      <c r="T16" s="10">
        <v>14</v>
      </c>
      <c r="U16" s="10">
        <f t="shared" si="6"/>
        <v>53.333333333333336</v>
      </c>
      <c r="V16" s="10">
        <v>8</v>
      </c>
      <c r="W16" s="1"/>
      <c r="X16" s="9">
        <f t="shared" si="7"/>
        <v>22.222222222222221</v>
      </c>
      <c r="Y16" s="10">
        <v>2</v>
      </c>
      <c r="Z16" s="10">
        <f t="shared" si="8"/>
        <v>22.222222222222221</v>
      </c>
      <c r="AA16" s="10">
        <v>2</v>
      </c>
      <c r="AB16" s="10">
        <f t="shared" si="9"/>
        <v>22.222222222222221</v>
      </c>
      <c r="AC16" s="10">
        <v>2</v>
      </c>
      <c r="AD16" s="10">
        <f t="shared" si="10"/>
        <v>11.111111111111111</v>
      </c>
      <c r="AE16" s="10">
        <v>1</v>
      </c>
      <c r="AF16" s="10">
        <f t="shared" si="11"/>
        <v>19.444444444444443</v>
      </c>
      <c r="AG16" s="10">
        <v>7</v>
      </c>
      <c r="AH16" s="1"/>
      <c r="AI16" s="6">
        <f t="shared" si="12"/>
        <v>100</v>
      </c>
      <c r="AJ16">
        <v>8</v>
      </c>
      <c r="AK16">
        <f t="shared" si="13"/>
        <v>100</v>
      </c>
      <c r="AL16">
        <v>8</v>
      </c>
      <c r="AM16">
        <f t="shared" si="14"/>
        <v>75</v>
      </c>
      <c r="AN16">
        <v>6</v>
      </c>
      <c r="AO16">
        <f t="shared" si="15"/>
        <v>50</v>
      </c>
      <c r="AP16">
        <v>4</v>
      </c>
      <c r="AQ16" s="1"/>
      <c r="AR16" s="9">
        <f t="shared" si="16"/>
        <v>46.666666666666664</v>
      </c>
      <c r="AS16" s="10">
        <v>7</v>
      </c>
      <c r="AT16" s="10">
        <f t="shared" si="17"/>
        <v>100</v>
      </c>
      <c r="AU16" s="10">
        <v>15</v>
      </c>
      <c r="AV16" s="1"/>
      <c r="AW16" s="9">
        <f t="shared" si="18"/>
        <v>53.333333333333336</v>
      </c>
      <c r="AX16" s="10">
        <v>8</v>
      </c>
      <c r="AY16" s="10">
        <f t="shared" si="19"/>
        <v>37.5</v>
      </c>
      <c r="AZ16" s="10">
        <v>3</v>
      </c>
      <c r="BA16" s="10">
        <f t="shared" si="20"/>
        <v>28.571428571428573</v>
      </c>
      <c r="BB16" s="10">
        <v>2</v>
      </c>
      <c r="BC16" s="1"/>
      <c r="BD16" s="9">
        <f t="shared" si="21"/>
        <v>100</v>
      </c>
      <c r="BE16" s="10">
        <v>3</v>
      </c>
      <c r="BF16" s="10">
        <f t="shared" si="22"/>
        <v>100</v>
      </c>
      <c r="BG16" s="10">
        <v>3</v>
      </c>
      <c r="BH16" s="10">
        <f t="shared" si="23"/>
        <v>100</v>
      </c>
      <c r="BI16" s="10">
        <v>3</v>
      </c>
      <c r="BJ16" s="10">
        <f t="shared" si="24"/>
        <v>66.666666666666671</v>
      </c>
      <c r="BK16" s="10">
        <v>2</v>
      </c>
      <c r="BL16" s="10">
        <f t="shared" si="25"/>
        <v>100</v>
      </c>
      <c r="BM16" s="10">
        <v>3</v>
      </c>
      <c r="BN16" s="10">
        <f t="shared" si="26"/>
        <v>100</v>
      </c>
      <c r="BO16" s="10">
        <v>3</v>
      </c>
      <c r="BP16" s="10">
        <f t="shared" si="27"/>
        <v>66.666666666666671</v>
      </c>
      <c r="BQ16" s="10">
        <v>2</v>
      </c>
      <c r="BR16" s="10">
        <f t="shared" si="28"/>
        <v>100</v>
      </c>
      <c r="BS16" s="10">
        <v>3</v>
      </c>
      <c r="BT16" s="10">
        <f t="shared" si="29"/>
        <v>50</v>
      </c>
      <c r="BU16" s="10">
        <v>2</v>
      </c>
      <c r="BV16" s="10">
        <f t="shared" si="30"/>
        <v>100</v>
      </c>
      <c r="BW16" s="10">
        <v>4</v>
      </c>
      <c r="BX16" s="10">
        <f t="shared" si="31"/>
        <v>100</v>
      </c>
      <c r="BY16" s="10">
        <v>4</v>
      </c>
      <c r="BZ16" s="1"/>
      <c r="CA16" s="9">
        <f t="shared" si="32"/>
        <v>100</v>
      </c>
      <c r="CB16" s="10">
        <v>4</v>
      </c>
      <c r="CC16" s="10">
        <f t="shared" si="33"/>
        <v>100</v>
      </c>
      <c r="CD16" s="10">
        <v>4</v>
      </c>
      <c r="CE16" s="10">
        <f t="shared" si="34"/>
        <v>0</v>
      </c>
      <c r="CF16" s="10">
        <v>0</v>
      </c>
      <c r="CG16" s="10">
        <f t="shared" si="35"/>
        <v>100</v>
      </c>
      <c r="CH16" s="10">
        <v>3</v>
      </c>
      <c r="CI16" s="10">
        <f t="shared" si="36"/>
        <v>100</v>
      </c>
      <c r="CJ16" s="10">
        <v>3</v>
      </c>
      <c r="CK16" s="10">
        <f t="shared" si="37"/>
        <v>100</v>
      </c>
      <c r="CL16" s="10">
        <v>3</v>
      </c>
      <c r="CM16" s="10">
        <f t="shared" si="38"/>
        <v>100</v>
      </c>
      <c r="CN16" s="10">
        <v>4</v>
      </c>
      <c r="CO16" s="10">
        <f t="shared" si="39"/>
        <v>100</v>
      </c>
      <c r="CP16" s="10">
        <v>4</v>
      </c>
      <c r="CQ16" s="10">
        <f t="shared" si="40"/>
        <v>100</v>
      </c>
      <c r="CR16" s="10">
        <v>4</v>
      </c>
      <c r="CS16" s="10">
        <f t="shared" si="41"/>
        <v>0</v>
      </c>
      <c r="CT16" s="10">
        <v>0</v>
      </c>
      <c r="CU16" s="1"/>
      <c r="CV16" s="9">
        <f t="shared" si="42"/>
        <v>100</v>
      </c>
      <c r="CW16" s="10">
        <v>4</v>
      </c>
      <c r="CX16" s="10">
        <f t="shared" si="43"/>
        <v>50</v>
      </c>
      <c r="CY16" s="10">
        <v>2</v>
      </c>
      <c r="CZ16" s="10">
        <f t="shared" si="44"/>
        <v>80</v>
      </c>
      <c r="DA16" s="10">
        <v>4</v>
      </c>
      <c r="DB16" s="10">
        <f t="shared" si="45"/>
        <v>100</v>
      </c>
      <c r="DC16" s="10">
        <v>4</v>
      </c>
      <c r="DD16" s="10">
        <f t="shared" si="46"/>
        <v>71.428571428571431</v>
      </c>
      <c r="DE16" s="10">
        <v>5</v>
      </c>
      <c r="DF16" s="1"/>
      <c r="DG16" s="9">
        <f t="shared" si="47"/>
        <v>100</v>
      </c>
      <c r="DH16" s="10">
        <v>6</v>
      </c>
      <c r="DI16" s="10">
        <f t="shared" si="48"/>
        <v>85.714285714285708</v>
      </c>
      <c r="DJ16" s="10">
        <v>6</v>
      </c>
      <c r="DK16" s="10">
        <f t="shared" si="49"/>
        <v>80</v>
      </c>
      <c r="DL16" s="10">
        <v>4</v>
      </c>
      <c r="DM16" s="10">
        <f t="shared" si="50"/>
        <v>120</v>
      </c>
      <c r="DN16" s="10">
        <v>6</v>
      </c>
    </row>
    <row r="17" spans="1:118" customFormat="1">
      <c r="A17">
        <v>23</v>
      </c>
      <c r="B17">
        <v>5.6</v>
      </c>
      <c r="C17">
        <v>1</v>
      </c>
      <c r="D17">
        <v>1</v>
      </c>
      <c r="E17">
        <v>31</v>
      </c>
      <c r="F17">
        <v>7</v>
      </c>
      <c r="G17">
        <v>92</v>
      </c>
      <c r="H17">
        <f t="shared" si="0"/>
        <v>56.25</v>
      </c>
      <c r="I17">
        <v>18</v>
      </c>
      <c r="J17" s="1"/>
      <c r="K17" s="9">
        <f t="shared" si="1"/>
        <v>22.222222222222221</v>
      </c>
      <c r="L17" s="10">
        <v>2</v>
      </c>
      <c r="M17" s="10">
        <f t="shared" si="2"/>
        <v>44.444444444444443</v>
      </c>
      <c r="N17" s="10">
        <v>4</v>
      </c>
      <c r="O17" s="10">
        <f t="shared" si="3"/>
        <v>55.555555555555557</v>
      </c>
      <c r="P17" s="10">
        <v>5</v>
      </c>
      <c r="Q17" s="10">
        <f t="shared" si="4"/>
        <v>55.555555555555557</v>
      </c>
      <c r="R17" s="10">
        <v>5</v>
      </c>
      <c r="S17" s="10">
        <f t="shared" si="5"/>
        <v>44.444444444444443</v>
      </c>
      <c r="T17" s="10">
        <v>16</v>
      </c>
      <c r="U17" s="10">
        <f t="shared" si="6"/>
        <v>13.333333333333334</v>
      </c>
      <c r="V17" s="10">
        <v>2</v>
      </c>
      <c r="W17" s="1"/>
      <c r="X17" s="9">
        <f t="shared" si="7"/>
        <v>0</v>
      </c>
      <c r="Y17" s="10">
        <v>0</v>
      </c>
      <c r="Z17" s="10">
        <f t="shared" si="8"/>
        <v>0</v>
      </c>
      <c r="AA17" s="10">
        <v>0</v>
      </c>
      <c r="AB17" s="10">
        <f t="shared" si="9"/>
        <v>11.111111111111111</v>
      </c>
      <c r="AC17" s="10">
        <v>1</v>
      </c>
      <c r="AD17" s="10">
        <f t="shared" si="10"/>
        <v>11.111111111111111</v>
      </c>
      <c r="AE17" s="10">
        <v>1</v>
      </c>
      <c r="AF17" s="10">
        <f t="shared" si="11"/>
        <v>5.5555555555555554</v>
      </c>
      <c r="AG17" s="10">
        <v>2</v>
      </c>
      <c r="AH17" s="1"/>
      <c r="AI17" s="6">
        <f t="shared" si="12"/>
        <v>100</v>
      </c>
      <c r="AJ17">
        <v>8</v>
      </c>
      <c r="AK17">
        <f t="shared" si="13"/>
        <v>100</v>
      </c>
      <c r="AL17">
        <v>8</v>
      </c>
      <c r="AM17">
        <f t="shared" si="14"/>
        <v>100</v>
      </c>
      <c r="AN17">
        <v>8</v>
      </c>
      <c r="AO17">
        <f t="shared" si="15"/>
        <v>37.5</v>
      </c>
      <c r="AP17">
        <v>3</v>
      </c>
      <c r="AQ17" s="1"/>
      <c r="AR17" s="9">
        <f t="shared" si="16"/>
        <v>26.666666666666668</v>
      </c>
      <c r="AS17" s="10">
        <v>4</v>
      </c>
      <c r="AT17" s="10">
        <f t="shared" si="17"/>
        <v>73.333333333333329</v>
      </c>
      <c r="AU17" s="10">
        <v>11</v>
      </c>
      <c r="AV17" s="1"/>
      <c r="AW17" s="9">
        <f t="shared" si="18"/>
        <v>33.333333333333336</v>
      </c>
      <c r="AX17" s="10">
        <v>5</v>
      </c>
      <c r="AY17" s="10">
        <f t="shared" si="19"/>
        <v>25</v>
      </c>
      <c r="AZ17" s="10">
        <v>2</v>
      </c>
      <c r="BA17" s="10">
        <f t="shared" si="20"/>
        <v>0</v>
      </c>
      <c r="BB17" s="10">
        <v>0</v>
      </c>
      <c r="BC17" s="1"/>
      <c r="BD17" s="9">
        <f t="shared" si="21"/>
        <v>100</v>
      </c>
      <c r="BE17" s="10">
        <v>3</v>
      </c>
      <c r="BF17" s="10">
        <f t="shared" si="22"/>
        <v>100</v>
      </c>
      <c r="BG17" s="10">
        <v>3</v>
      </c>
      <c r="BH17" s="10">
        <f t="shared" si="23"/>
        <v>100</v>
      </c>
      <c r="BI17" s="10">
        <v>3</v>
      </c>
      <c r="BJ17" s="10">
        <f t="shared" si="24"/>
        <v>100</v>
      </c>
      <c r="BK17" s="10">
        <v>3</v>
      </c>
      <c r="BL17" s="10">
        <f t="shared" si="25"/>
        <v>100</v>
      </c>
      <c r="BM17" s="10">
        <v>3</v>
      </c>
      <c r="BN17" s="10">
        <f t="shared" si="26"/>
        <v>100</v>
      </c>
      <c r="BO17" s="10">
        <v>3</v>
      </c>
      <c r="BP17" s="10">
        <f t="shared" si="27"/>
        <v>100</v>
      </c>
      <c r="BQ17" s="10">
        <v>3</v>
      </c>
      <c r="BR17" s="10">
        <f t="shared" si="28"/>
        <v>33.333333333333336</v>
      </c>
      <c r="BS17" s="10">
        <v>1</v>
      </c>
      <c r="BT17" s="10">
        <f t="shared" si="29"/>
        <v>50</v>
      </c>
      <c r="BU17" s="10">
        <v>2</v>
      </c>
      <c r="BV17" s="10">
        <f t="shared" si="30"/>
        <v>100</v>
      </c>
      <c r="BW17" s="10">
        <v>4</v>
      </c>
      <c r="BX17" s="10">
        <f t="shared" si="31"/>
        <v>0</v>
      </c>
      <c r="BY17" s="10">
        <v>0</v>
      </c>
      <c r="BZ17" s="1"/>
      <c r="CA17" s="9">
        <f t="shared" si="32"/>
        <v>100</v>
      </c>
      <c r="CB17" s="10">
        <v>4</v>
      </c>
      <c r="CC17" s="10">
        <f t="shared" si="33"/>
        <v>75</v>
      </c>
      <c r="CD17" s="10">
        <v>3</v>
      </c>
      <c r="CE17" s="10">
        <f t="shared" si="34"/>
        <v>66.666666666666671</v>
      </c>
      <c r="CF17" s="10">
        <v>2</v>
      </c>
      <c r="CG17" s="10">
        <f t="shared" si="35"/>
        <v>100</v>
      </c>
      <c r="CH17" s="10">
        <v>3</v>
      </c>
      <c r="CI17" s="10">
        <f t="shared" si="36"/>
        <v>100</v>
      </c>
      <c r="CJ17" s="10">
        <v>3</v>
      </c>
      <c r="CK17" s="10">
        <f t="shared" si="37"/>
        <v>0</v>
      </c>
      <c r="CL17" s="10">
        <v>0</v>
      </c>
      <c r="CM17" s="10">
        <f t="shared" si="38"/>
        <v>50</v>
      </c>
      <c r="CN17" s="10">
        <v>2</v>
      </c>
      <c r="CO17" s="10">
        <f t="shared" si="39"/>
        <v>0</v>
      </c>
      <c r="CP17" s="10">
        <v>0</v>
      </c>
      <c r="CQ17" s="10">
        <f t="shared" si="40"/>
        <v>25</v>
      </c>
      <c r="CR17" s="10">
        <v>1</v>
      </c>
      <c r="CS17" s="10">
        <f t="shared" si="41"/>
        <v>0</v>
      </c>
      <c r="CT17" s="10">
        <v>0</v>
      </c>
      <c r="CU17" s="1"/>
      <c r="CV17" s="9">
        <f t="shared" si="42"/>
        <v>100</v>
      </c>
      <c r="CW17" s="10">
        <v>4</v>
      </c>
      <c r="CX17" s="10">
        <f t="shared" si="43"/>
        <v>25</v>
      </c>
      <c r="CY17" s="10">
        <v>1</v>
      </c>
      <c r="CZ17" s="10">
        <f t="shared" si="44"/>
        <v>40</v>
      </c>
      <c r="DA17" s="10">
        <v>2</v>
      </c>
      <c r="DB17" s="10">
        <f t="shared" si="45"/>
        <v>100</v>
      </c>
      <c r="DC17" s="10">
        <v>4</v>
      </c>
      <c r="DD17" s="10">
        <f t="shared" si="46"/>
        <v>14.285714285714286</v>
      </c>
      <c r="DE17" s="10">
        <v>1</v>
      </c>
      <c r="DF17" s="1"/>
      <c r="DG17" s="9">
        <f t="shared" si="47"/>
        <v>83.333333333333329</v>
      </c>
      <c r="DH17" s="10">
        <v>5</v>
      </c>
      <c r="DI17" s="10">
        <f t="shared" si="48"/>
        <v>42.857142857142854</v>
      </c>
      <c r="DJ17" s="10">
        <v>3</v>
      </c>
      <c r="DK17" s="10">
        <f t="shared" si="49"/>
        <v>20</v>
      </c>
      <c r="DL17" s="10">
        <v>1</v>
      </c>
      <c r="DM17" s="10">
        <f t="shared" si="50"/>
        <v>40</v>
      </c>
      <c r="DN17" s="10">
        <v>2</v>
      </c>
    </row>
    <row r="18" spans="1:118" customFormat="1">
      <c r="A18">
        <v>24</v>
      </c>
      <c r="B18">
        <v>5.0999999999999996</v>
      </c>
      <c r="C18">
        <v>0</v>
      </c>
      <c r="D18">
        <v>1</v>
      </c>
      <c r="E18">
        <v>62</v>
      </c>
      <c r="F18">
        <v>11</v>
      </c>
      <c r="G18">
        <v>105</v>
      </c>
      <c r="H18">
        <f t="shared" si="0"/>
        <v>56.25</v>
      </c>
      <c r="I18">
        <v>18</v>
      </c>
      <c r="J18" s="1"/>
      <c r="K18" s="9">
        <f t="shared" si="1"/>
        <v>33.333333333333336</v>
      </c>
      <c r="L18" s="10">
        <v>3</v>
      </c>
      <c r="M18" s="10">
        <f t="shared" si="2"/>
        <v>44.444444444444443</v>
      </c>
      <c r="N18" s="10">
        <v>4</v>
      </c>
      <c r="O18" s="10">
        <f t="shared" si="3"/>
        <v>33.333333333333336</v>
      </c>
      <c r="P18" s="10">
        <v>3</v>
      </c>
      <c r="Q18" s="10">
        <f t="shared" si="4"/>
        <v>44.444444444444443</v>
      </c>
      <c r="R18" s="10">
        <v>4</v>
      </c>
      <c r="S18" s="10">
        <f t="shared" si="5"/>
        <v>38.888888888888886</v>
      </c>
      <c r="T18" s="10">
        <v>14</v>
      </c>
      <c r="U18" s="10">
        <f t="shared" si="6"/>
        <v>20</v>
      </c>
      <c r="V18" s="10">
        <v>3</v>
      </c>
      <c r="W18" s="1"/>
      <c r="X18" s="9">
        <f t="shared" si="7"/>
        <v>22.222222222222221</v>
      </c>
      <c r="Y18" s="10">
        <v>2</v>
      </c>
      <c r="Z18" s="10">
        <f t="shared" si="8"/>
        <v>11.111111111111111</v>
      </c>
      <c r="AA18" s="10">
        <v>1</v>
      </c>
      <c r="AB18" s="10">
        <f t="shared" si="9"/>
        <v>11.111111111111111</v>
      </c>
      <c r="AC18" s="10">
        <v>1</v>
      </c>
      <c r="AD18" s="10">
        <f t="shared" si="10"/>
        <v>33.333333333333336</v>
      </c>
      <c r="AE18" s="10">
        <v>3</v>
      </c>
      <c r="AF18" s="10">
        <f t="shared" si="11"/>
        <v>19.444444444444443</v>
      </c>
      <c r="AG18" s="10">
        <v>7</v>
      </c>
      <c r="AH18" s="1"/>
      <c r="AI18" s="6">
        <f t="shared" si="12"/>
        <v>100</v>
      </c>
      <c r="AJ18">
        <v>8</v>
      </c>
      <c r="AK18">
        <f t="shared" si="13"/>
        <v>100</v>
      </c>
      <c r="AL18">
        <v>8</v>
      </c>
      <c r="AM18">
        <f t="shared" si="14"/>
        <v>100</v>
      </c>
      <c r="AN18">
        <v>8</v>
      </c>
      <c r="AO18">
        <f t="shared" si="15"/>
        <v>62.5</v>
      </c>
      <c r="AP18">
        <v>5</v>
      </c>
      <c r="AQ18" s="1"/>
      <c r="AR18" s="9">
        <f t="shared" si="16"/>
        <v>80</v>
      </c>
      <c r="AS18" s="10">
        <v>12</v>
      </c>
      <c r="AT18" s="10">
        <f t="shared" si="17"/>
        <v>93.333333333333329</v>
      </c>
      <c r="AU18" s="10">
        <v>14</v>
      </c>
      <c r="AV18" s="1"/>
      <c r="AW18" s="9">
        <f t="shared" si="18"/>
        <v>53.333333333333336</v>
      </c>
      <c r="AX18" s="10">
        <v>8</v>
      </c>
      <c r="AY18" s="10">
        <f t="shared" si="19"/>
        <v>37.5</v>
      </c>
      <c r="AZ18" s="10">
        <v>3</v>
      </c>
      <c r="BA18" s="10">
        <f t="shared" si="20"/>
        <v>28.571428571428573</v>
      </c>
      <c r="BB18" s="10">
        <v>2</v>
      </c>
      <c r="BC18" s="1"/>
      <c r="BD18" s="9">
        <f t="shared" si="21"/>
        <v>100</v>
      </c>
      <c r="BE18" s="10">
        <v>3</v>
      </c>
      <c r="BF18" s="10">
        <f t="shared" si="22"/>
        <v>100</v>
      </c>
      <c r="BG18" s="10">
        <v>3</v>
      </c>
      <c r="BH18" s="10">
        <f t="shared" si="23"/>
        <v>100</v>
      </c>
      <c r="BI18" s="10">
        <v>3</v>
      </c>
      <c r="BJ18" s="10">
        <f t="shared" si="24"/>
        <v>100</v>
      </c>
      <c r="BK18" s="10">
        <v>3</v>
      </c>
      <c r="BL18" s="10">
        <f t="shared" si="25"/>
        <v>100</v>
      </c>
      <c r="BM18" s="10">
        <v>3</v>
      </c>
      <c r="BN18" s="10">
        <f t="shared" si="26"/>
        <v>100</v>
      </c>
      <c r="BO18" s="10">
        <v>3</v>
      </c>
      <c r="BP18" s="10">
        <f t="shared" si="27"/>
        <v>100</v>
      </c>
      <c r="BQ18" s="10">
        <v>3</v>
      </c>
      <c r="BR18" s="10">
        <f t="shared" si="28"/>
        <v>33.333333333333336</v>
      </c>
      <c r="BS18" s="10">
        <v>1</v>
      </c>
      <c r="BT18" s="10">
        <f t="shared" si="29"/>
        <v>100</v>
      </c>
      <c r="BU18" s="10">
        <v>4</v>
      </c>
      <c r="BV18" s="10">
        <f t="shared" si="30"/>
        <v>100</v>
      </c>
      <c r="BW18" s="10">
        <v>4</v>
      </c>
      <c r="BX18" s="10">
        <f t="shared" si="31"/>
        <v>50</v>
      </c>
      <c r="BY18" s="10">
        <v>2</v>
      </c>
      <c r="BZ18" s="1"/>
      <c r="CA18" s="9">
        <f t="shared" si="32"/>
        <v>100</v>
      </c>
      <c r="CB18" s="10">
        <v>4</v>
      </c>
      <c r="CC18" s="10">
        <f t="shared" si="33"/>
        <v>75</v>
      </c>
      <c r="CD18" s="10">
        <v>3</v>
      </c>
      <c r="CE18" s="10">
        <f t="shared" si="34"/>
        <v>100</v>
      </c>
      <c r="CF18" s="10">
        <v>3</v>
      </c>
      <c r="CG18" s="10">
        <f t="shared" si="35"/>
        <v>66.666666666666671</v>
      </c>
      <c r="CH18" s="10">
        <v>2</v>
      </c>
      <c r="CI18" s="10">
        <f t="shared" si="36"/>
        <v>100</v>
      </c>
      <c r="CJ18" s="10">
        <v>3</v>
      </c>
      <c r="CK18" s="10">
        <f t="shared" si="37"/>
        <v>66.666666666666671</v>
      </c>
      <c r="CL18" s="10">
        <v>2</v>
      </c>
      <c r="CM18" s="10">
        <f t="shared" si="38"/>
        <v>75</v>
      </c>
      <c r="CN18" s="10">
        <v>3</v>
      </c>
      <c r="CO18" s="10">
        <f t="shared" si="39"/>
        <v>100</v>
      </c>
      <c r="CP18" s="10">
        <v>4</v>
      </c>
      <c r="CQ18" s="10">
        <f t="shared" si="40"/>
        <v>100</v>
      </c>
      <c r="CR18" s="10">
        <v>4</v>
      </c>
      <c r="CS18" s="10">
        <f t="shared" si="41"/>
        <v>0</v>
      </c>
      <c r="CT18" s="10">
        <v>0</v>
      </c>
      <c r="CU18" s="1"/>
      <c r="CV18" s="9">
        <f t="shared" si="42"/>
        <v>100</v>
      </c>
      <c r="CW18" s="10">
        <v>4</v>
      </c>
      <c r="CX18" s="10">
        <f t="shared" si="43"/>
        <v>100</v>
      </c>
      <c r="CY18" s="10">
        <v>4</v>
      </c>
      <c r="CZ18" s="10">
        <f t="shared" si="44"/>
        <v>100</v>
      </c>
      <c r="DA18" s="10">
        <v>5</v>
      </c>
      <c r="DB18" s="10">
        <f t="shared" si="45"/>
        <v>100</v>
      </c>
      <c r="DC18" s="10">
        <v>4</v>
      </c>
      <c r="DD18" s="10">
        <f t="shared" si="46"/>
        <v>85.714285714285708</v>
      </c>
      <c r="DE18" s="10">
        <v>6</v>
      </c>
      <c r="DF18" s="1"/>
      <c r="DG18" s="9">
        <f t="shared" si="47"/>
        <v>100</v>
      </c>
      <c r="DH18" s="10">
        <v>6</v>
      </c>
      <c r="DI18" s="10">
        <f t="shared" si="48"/>
        <v>100</v>
      </c>
      <c r="DJ18" s="10">
        <v>7</v>
      </c>
      <c r="DK18" s="10">
        <f t="shared" si="49"/>
        <v>100</v>
      </c>
      <c r="DL18" s="10">
        <v>5</v>
      </c>
      <c r="DM18" s="10">
        <f t="shared" si="50"/>
        <v>100</v>
      </c>
      <c r="DN18" s="10">
        <v>5</v>
      </c>
    </row>
    <row r="19" spans="1:118" customFormat="1">
      <c r="A19">
        <v>25</v>
      </c>
      <c r="B19">
        <v>6.5</v>
      </c>
      <c r="C19">
        <v>0</v>
      </c>
      <c r="D19">
        <v>1</v>
      </c>
      <c r="E19">
        <v>83</v>
      </c>
      <c r="F19">
        <v>14</v>
      </c>
      <c r="G19">
        <v>115</v>
      </c>
      <c r="H19">
        <f t="shared" si="0"/>
        <v>59.375</v>
      </c>
      <c r="I19">
        <v>19</v>
      </c>
      <c r="J19" s="1"/>
      <c r="K19" s="9">
        <f t="shared" si="1"/>
        <v>44.444444444444443</v>
      </c>
      <c r="L19" s="10">
        <v>4</v>
      </c>
      <c r="M19" s="10">
        <f t="shared" si="2"/>
        <v>44.444444444444443</v>
      </c>
      <c r="N19" s="10">
        <v>4</v>
      </c>
      <c r="O19" s="10">
        <f t="shared" si="3"/>
        <v>55.555555555555557</v>
      </c>
      <c r="P19" s="10">
        <v>5</v>
      </c>
      <c r="Q19" s="10">
        <f t="shared" si="4"/>
        <v>33.333333333333336</v>
      </c>
      <c r="R19" s="10">
        <v>3</v>
      </c>
      <c r="S19" s="10">
        <f t="shared" si="5"/>
        <v>44.444444444444443</v>
      </c>
      <c r="T19" s="10">
        <v>16</v>
      </c>
      <c r="U19" s="10">
        <f t="shared" si="6"/>
        <v>20</v>
      </c>
      <c r="V19" s="10">
        <v>3</v>
      </c>
      <c r="W19" s="1"/>
      <c r="X19" s="9">
        <f t="shared" si="7"/>
        <v>11.111111111111111</v>
      </c>
      <c r="Y19" s="10">
        <v>1</v>
      </c>
      <c r="Z19" s="10">
        <f t="shared" si="8"/>
        <v>11.111111111111111</v>
      </c>
      <c r="AA19" s="10">
        <v>1</v>
      </c>
      <c r="AB19" s="10">
        <f t="shared" si="9"/>
        <v>11.111111111111111</v>
      </c>
      <c r="AC19" s="10">
        <v>1</v>
      </c>
      <c r="AD19" s="10">
        <f t="shared" si="10"/>
        <v>11.111111111111111</v>
      </c>
      <c r="AE19" s="10">
        <v>1</v>
      </c>
      <c r="AF19" s="10">
        <f t="shared" si="11"/>
        <v>11.111111111111111</v>
      </c>
      <c r="AG19" s="10">
        <v>4</v>
      </c>
      <c r="AH19" s="1"/>
      <c r="AI19" s="6">
        <f t="shared" si="12"/>
        <v>100</v>
      </c>
      <c r="AJ19">
        <v>8</v>
      </c>
      <c r="AK19">
        <f t="shared" si="13"/>
        <v>100</v>
      </c>
      <c r="AL19">
        <v>8</v>
      </c>
      <c r="AM19">
        <f t="shared" si="14"/>
        <v>100</v>
      </c>
      <c r="AN19">
        <v>8</v>
      </c>
      <c r="AO19">
        <f t="shared" si="15"/>
        <v>50</v>
      </c>
      <c r="AP19">
        <v>4</v>
      </c>
      <c r="AQ19" s="1"/>
      <c r="AR19" s="9">
        <f t="shared" si="16"/>
        <v>66.666666666666671</v>
      </c>
      <c r="AS19" s="10">
        <v>10</v>
      </c>
      <c r="AT19" s="10">
        <f t="shared" si="17"/>
        <v>100</v>
      </c>
      <c r="AU19" s="10">
        <v>15</v>
      </c>
      <c r="AV19" s="1"/>
      <c r="AW19" s="9">
        <f t="shared" si="18"/>
        <v>53.333333333333336</v>
      </c>
      <c r="AX19" s="10">
        <v>8</v>
      </c>
      <c r="AY19" s="10">
        <f t="shared" si="19"/>
        <v>62.5</v>
      </c>
      <c r="AZ19" s="10">
        <v>5</v>
      </c>
      <c r="BA19" s="10">
        <f t="shared" si="20"/>
        <v>28.571428571428573</v>
      </c>
      <c r="BB19" s="10">
        <v>2</v>
      </c>
      <c r="BC19" s="1"/>
      <c r="BD19" s="9">
        <f t="shared" si="21"/>
        <v>33.333333333333336</v>
      </c>
      <c r="BE19" s="10">
        <v>1</v>
      </c>
      <c r="BF19" s="10">
        <f t="shared" si="22"/>
        <v>0</v>
      </c>
      <c r="BG19" s="10">
        <v>0</v>
      </c>
      <c r="BH19" s="10">
        <f t="shared" si="23"/>
        <v>33.333333333333336</v>
      </c>
      <c r="BI19" s="10">
        <v>1</v>
      </c>
      <c r="BJ19" s="10">
        <f t="shared" si="24"/>
        <v>66.666666666666671</v>
      </c>
      <c r="BK19" s="10">
        <v>2</v>
      </c>
      <c r="BL19" s="10">
        <f t="shared" si="25"/>
        <v>100</v>
      </c>
      <c r="BM19" s="10">
        <v>3</v>
      </c>
      <c r="BN19" s="10">
        <f t="shared" si="26"/>
        <v>100</v>
      </c>
      <c r="BO19" s="10">
        <v>3</v>
      </c>
      <c r="BP19" s="10">
        <f t="shared" si="27"/>
        <v>66.666666666666671</v>
      </c>
      <c r="BQ19" s="10">
        <v>2</v>
      </c>
      <c r="BR19" s="10">
        <f t="shared" si="28"/>
        <v>100</v>
      </c>
      <c r="BS19" s="10">
        <v>3</v>
      </c>
      <c r="BT19" s="10">
        <f t="shared" si="29"/>
        <v>0</v>
      </c>
      <c r="BU19" s="10">
        <v>0</v>
      </c>
      <c r="BV19" s="10">
        <f t="shared" si="30"/>
        <v>100</v>
      </c>
      <c r="BW19" s="10">
        <v>4</v>
      </c>
      <c r="BX19" s="10">
        <f t="shared" si="31"/>
        <v>100</v>
      </c>
      <c r="BY19" s="10">
        <v>4</v>
      </c>
      <c r="BZ19" s="1"/>
      <c r="CA19" s="9">
        <f t="shared" si="32"/>
        <v>100</v>
      </c>
      <c r="CB19" s="10">
        <v>4</v>
      </c>
      <c r="CC19" s="10">
        <f t="shared" si="33"/>
        <v>75</v>
      </c>
      <c r="CD19" s="10">
        <v>3</v>
      </c>
      <c r="CE19" s="10">
        <f t="shared" si="34"/>
        <v>0</v>
      </c>
      <c r="CF19" s="10">
        <v>0</v>
      </c>
      <c r="CG19" s="10">
        <f t="shared" si="35"/>
        <v>66.666666666666671</v>
      </c>
      <c r="CH19" s="10">
        <v>2</v>
      </c>
      <c r="CI19" s="10">
        <f t="shared" si="36"/>
        <v>100</v>
      </c>
      <c r="CJ19" s="10">
        <v>3</v>
      </c>
      <c r="CK19" s="10">
        <f t="shared" si="37"/>
        <v>0</v>
      </c>
      <c r="CL19" s="10">
        <v>0</v>
      </c>
      <c r="CM19" s="10">
        <f t="shared" si="38"/>
        <v>25</v>
      </c>
      <c r="CN19" s="10">
        <v>1</v>
      </c>
      <c r="CO19" s="10">
        <f t="shared" si="39"/>
        <v>50</v>
      </c>
      <c r="CP19" s="10">
        <v>2</v>
      </c>
      <c r="CQ19" s="10">
        <f t="shared" si="40"/>
        <v>50</v>
      </c>
      <c r="CR19" s="10">
        <v>2</v>
      </c>
      <c r="CS19" s="10">
        <f t="shared" si="41"/>
        <v>50</v>
      </c>
      <c r="CT19" s="10">
        <v>2</v>
      </c>
      <c r="CU19" s="1"/>
      <c r="CV19" s="9">
        <f t="shared" si="42"/>
        <v>100</v>
      </c>
      <c r="CW19" s="10">
        <v>4</v>
      </c>
      <c r="CX19" s="10">
        <f t="shared" si="43"/>
        <v>75</v>
      </c>
      <c r="CY19" s="10">
        <v>3</v>
      </c>
      <c r="CZ19" s="10">
        <f t="shared" si="44"/>
        <v>100</v>
      </c>
      <c r="DA19" s="10">
        <v>5</v>
      </c>
      <c r="DB19" s="10">
        <f t="shared" si="45"/>
        <v>75</v>
      </c>
      <c r="DC19" s="10">
        <v>3</v>
      </c>
      <c r="DD19" s="10">
        <f t="shared" si="46"/>
        <v>100</v>
      </c>
      <c r="DE19" s="10">
        <v>7</v>
      </c>
      <c r="DF19" s="1"/>
      <c r="DG19" s="9">
        <f t="shared" si="47"/>
        <v>83.333333333333329</v>
      </c>
      <c r="DH19" s="10">
        <v>5</v>
      </c>
      <c r="DI19" s="10">
        <f t="shared" si="48"/>
        <v>71.428571428571431</v>
      </c>
      <c r="DJ19" s="10">
        <v>5</v>
      </c>
      <c r="DK19" s="10">
        <f t="shared" si="49"/>
        <v>80</v>
      </c>
      <c r="DL19" s="10">
        <v>4</v>
      </c>
      <c r="DM19" s="10">
        <f t="shared" si="50"/>
        <v>100</v>
      </c>
      <c r="DN19" s="10">
        <v>5</v>
      </c>
    </row>
    <row r="20" spans="1:118" customFormat="1">
      <c r="A20" s="3">
        <v>16</v>
      </c>
      <c r="B20" s="3">
        <v>9</v>
      </c>
      <c r="C20" s="3">
        <v>1</v>
      </c>
      <c r="D20" s="3">
        <v>1</v>
      </c>
      <c r="E20" s="3">
        <v>78</v>
      </c>
      <c r="F20" s="3">
        <v>23</v>
      </c>
      <c r="G20" s="3">
        <v>113</v>
      </c>
      <c r="H20">
        <f t="shared" ref="H20:H36" si="51">(I20*100)/32</f>
        <v>68.75</v>
      </c>
      <c r="I20" s="3">
        <v>22</v>
      </c>
      <c r="J20" s="8"/>
      <c r="K20" s="9">
        <f>(L20*100)/12</f>
        <v>66.666666666666671</v>
      </c>
      <c r="L20" s="11">
        <v>8</v>
      </c>
      <c r="M20" s="10">
        <f>(N20*100)/12</f>
        <v>50</v>
      </c>
      <c r="N20" s="11">
        <v>6</v>
      </c>
      <c r="O20" s="10">
        <f>(P20*100)/12</f>
        <v>83.333333333333329</v>
      </c>
      <c r="P20" s="11">
        <v>10</v>
      </c>
      <c r="Q20" s="10">
        <f>(R20*100)/12</f>
        <v>75</v>
      </c>
      <c r="R20" s="11">
        <v>9</v>
      </c>
      <c r="S20" s="10">
        <f>(T20*100)/48</f>
        <v>68.75</v>
      </c>
      <c r="T20" s="11">
        <v>33</v>
      </c>
      <c r="U20" s="10">
        <f t="shared" si="6"/>
        <v>40</v>
      </c>
      <c r="V20" s="11">
        <v>6</v>
      </c>
      <c r="W20" s="4"/>
      <c r="X20" s="9">
        <f>(Y20*100)/12</f>
        <v>33.333333333333336</v>
      </c>
      <c r="Y20" s="11">
        <v>4</v>
      </c>
      <c r="Z20" s="10">
        <f>(AA20*100)/12</f>
        <v>50</v>
      </c>
      <c r="AA20" s="11">
        <v>6</v>
      </c>
      <c r="AB20" s="10">
        <f>(AC20*100)/12</f>
        <v>75</v>
      </c>
      <c r="AC20" s="11">
        <v>9</v>
      </c>
      <c r="AD20" s="10">
        <f>(AE20*100)/12</f>
        <v>83.333333333333329</v>
      </c>
      <c r="AE20" s="11">
        <v>10</v>
      </c>
      <c r="AF20" s="10">
        <f>(AG20*100)/48</f>
        <v>60.416666666666664</v>
      </c>
      <c r="AG20" s="11">
        <v>29</v>
      </c>
      <c r="AH20" s="4"/>
      <c r="AI20" s="6">
        <f t="shared" si="12"/>
        <v>100</v>
      </c>
      <c r="AJ20" s="3">
        <v>8</v>
      </c>
      <c r="AK20">
        <f t="shared" si="13"/>
        <v>100</v>
      </c>
      <c r="AL20" s="3">
        <v>8</v>
      </c>
      <c r="AM20">
        <f t="shared" si="14"/>
        <v>100</v>
      </c>
      <c r="AN20" s="3">
        <v>8</v>
      </c>
      <c r="AO20">
        <f t="shared" si="15"/>
        <v>100</v>
      </c>
      <c r="AP20" s="3">
        <v>8</v>
      </c>
      <c r="AQ20" s="4"/>
      <c r="AR20" s="9">
        <f t="shared" si="16"/>
        <v>80</v>
      </c>
      <c r="AS20" s="11">
        <v>12</v>
      </c>
      <c r="AT20" s="10">
        <f t="shared" si="17"/>
        <v>100</v>
      </c>
      <c r="AU20" s="11">
        <v>15</v>
      </c>
      <c r="AV20" s="4"/>
      <c r="AW20" s="9">
        <f t="shared" si="18"/>
        <v>93.333333333333329</v>
      </c>
      <c r="AX20" s="11">
        <v>14</v>
      </c>
      <c r="AY20" s="10">
        <f t="shared" si="19"/>
        <v>62.5</v>
      </c>
      <c r="AZ20" s="11">
        <v>5</v>
      </c>
      <c r="BA20" s="10">
        <f t="shared" si="20"/>
        <v>57.142857142857146</v>
      </c>
      <c r="BB20" s="11">
        <v>4</v>
      </c>
      <c r="BC20" s="4"/>
      <c r="BD20" s="9">
        <f t="shared" si="21"/>
        <v>100</v>
      </c>
      <c r="BE20" s="11">
        <v>3</v>
      </c>
      <c r="BF20" s="10">
        <f t="shared" si="22"/>
        <v>100</v>
      </c>
      <c r="BG20" s="11">
        <v>3</v>
      </c>
      <c r="BH20" s="10">
        <f t="shared" si="23"/>
        <v>66.666666666666671</v>
      </c>
      <c r="BI20" s="11">
        <v>2</v>
      </c>
      <c r="BJ20" s="10">
        <f t="shared" si="24"/>
        <v>66.666666666666671</v>
      </c>
      <c r="BK20" s="11">
        <v>2</v>
      </c>
      <c r="BL20" s="10">
        <f t="shared" si="25"/>
        <v>100</v>
      </c>
      <c r="BM20" s="11">
        <v>3</v>
      </c>
      <c r="BN20" s="10">
        <f t="shared" si="26"/>
        <v>66.666666666666671</v>
      </c>
      <c r="BO20" s="11">
        <v>2</v>
      </c>
      <c r="BP20" s="10">
        <f t="shared" si="27"/>
        <v>100</v>
      </c>
      <c r="BQ20" s="11">
        <v>3</v>
      </c>
      <c r="BR20" s="10">
        <f t="shared" si="28"/>
        <v>100</v>
      </c>
      <c r="BS20" s="11">
        <v>3</v>
      </c>
      <c r="BT20" s="10">
        <f t="shared" si="29"/>
        <v>50</v>
      </c>
      <c r="BU20" s="11">
        <v>2</v>
      </c>
      <c r="BV20" s="10">
        <f t="shared" si="30"/>
        <v>100</v>
      </c>
      <c r="BW20" s="11">
        <v>4</v>
      </c>
      <c r="BX20" s="10">
        <f t="shared" si="31"/>
        <v>100</v>
      </c>
      <c r="BY20" s="11">
        <v>4</v>
      </c>
      <c r="BZ20" s="4"/>
      <c r="CA20" s="9">
        <f t="shared" si="32"/>
        <v>100</v>
      </c>
      <c r="CB20" s="11">
        <v>4</v>
      </c>
      <c r="CC20" s="10">
        <f t="shared" si="33"/>
        <v>100</v>
      </c>
      <c r="CD20" s="11">
        <v>4</v>
      </c>
      <c r="CE20" s="10">
        <f t="shared" si="34"/>
        <v>0</v>
      </c>
      <c r="CF20" s="11">
        <v>0</v>
      </c>
      <c r="CG20" s="10">
        <f t="shared" si="35"/>
        <v>66.666666666666671</v>
      </c>
      <c r="CH20" s="11">
        <v>2</v>
      </c>
      <c r="CI20" s="10">
        <f t="shared" si="36"/>
        <v>100</v>
      </c>
      <c r="CJ20" s="11">
        <v>3</v>
      </c>
      <c r="CK20" s="10">
        <f t="shared" si="37"/>
        <v>66.666666666666671</v>
      </c>
      <c r="CL20" s="11">
        <v>2</v>
      </c>
      <c r="CM20" s="10">
        <f t="shared" si="38"/>
        <v>100</v>
      </c>
      <c r="CN20" s="11">
        <v>4</v>
      </c>
      <c r="CO20" s="10">
        <f t="shared" si="39"/>
        <v>100</v>
      </c>
      <c r="CP20" s="11">
        <v>4</v>
      </c>
      <c r="CQ20" s="10">
        <f t="shared" si="40"/>
        <v>100</v>
      </c>
      <c r="CR20" s="11">
        <v>4</v>
      </c>
      <c r="CS20" s="10">
        <f t="shared" si="41"/>
        <v>25</v>
      </c>
      <c r="CT20" s="11">
        <v>1</v>
      </c>
      <c r="CU20" s="4"/>
      <c r="CV20" s="9">
        <f t="shared" si="42"/>
        <v>100</v>
      </c>
      <c r="CW20" s="11">
        <v>4</v>
      </c>
      <c r="CX20" s="10">
        <f t="shared" si="43"/>
        <v>75</v>
      </c>
      <c r="CY20" s="11">
        <v>3</v>
      </c>
      <c r="CZ20" s="10">
        <f t="shared" si="44"/>
        <v>80</v>
      </c>
      <c r="DA20" s="11">
        <v>4</v>
      </c>
      <c r="DB20" s="10">
        <f t="shared" si="45"/>
        <v>100</v>
      </c>
      <c r="DC20" s="11">
        <v>4</v>
      </c>
      <c r="DD20" s="10">
        <f t="shared" si="46"/>
        <v>71.428571428571431</v>
      </c>
      <c r="DE20" s="11">
        <v>5</v>
      </c>
      <c r="DF20" s="4"/>
      <c r="DG20" s="9">
        <f t="shared" si="47"/>
        <v>100</v>
      </c>
      <c r="DH20" s="11">
        <v>6</v>
      </c>
      <c r="DI20" s="10">
        <f t="shared" si="48"/>
        <v>100</v>
      </c>
      <c r="DJ20" s="11">
        <v>7</v>
      </c>
      <c r="DK20" s="10">
        <f t="shared" si="49"/>
        <v>100</v>
      </c>
      <c r="DL20" s="11">
        <v>5</v>
      </c>
      <c r="DM20" s="10">
        <f t="shared" si="50"/>
        <v>100</v>
      </c>
      <c r="DN20" s="11">
        <v>5</v>
      </c>
    </row>
    <row r="21" spans="1:118" customFormat="1">
      <c r="A21">
        <v>20</v>
      </c>
      <c r="B21" s="3">
        <v>9.4</v>
      </c>
      <c r="C21">
        <v>1</v>
      </c>
      <c r="D21">
        <v>1</v>
      </c>
      <c r="E21">
        <v>20</v>
      </c>
      <c r="F21">
        <v>12</v>
      </c>
      <c r="G21">
        <v>87</v>
      </c>
      <c r="H21">
        <f t="shared" si="51"/>
        <v>40.625</v>
      </c>
      <c r="I21">
        <v>13</v>
      </c>
      <c r="J21" s="1"/>
      <c r="K21" s="9">
        <f>(L21*100)/12</f>
        <v>41.666666666666664</v>
      </c>
      <c r="L21" s="10">
        <v>5</v>
      </c>
      <c r="M21" s="10">
        <f>(N21*100)/12</f>
        <v>75</v>
      </c>
      <c r="N21" s="10">
        <v>9</v>
      </c>
      <c r="O21" s="10">
        <f>(P21*100)/12</f>
        <v>83.333333333333329</v>
      </c>
      <c r="P21" s="10">
        <v>10</v>
      </c>
      <c r="Q21" s="10">
        <f>(R21*100)/12</f>
        <v>100</v>
      </c>
      <c r="R21" s="10">
        <v>12</v>
      </c>
      <c r="S21" s="10">
        <f>(T21*100)/48</f>
        <v>75</v>
      </c>
      <c r="T21" s="10">
        <v>36</v>
      </c>
      <c r="U21" s="10">
        <f t="shared" si="6"/>
        <v>26.666666666666668</v>
      </c>
      <c r="V21" s="10">
        <v>4</v>
      </c>
      <c r="W21" s="1"/>
      <c r="X21" s="9">
        <f>(Y21*100)/12</f>
        <v>25</v>
      </c>
      <c r="Y21" s="10">
        <v>3</v>
      </c>
      <c r="Z21" s="10">
        <f>(AA21*100)/12</f>
        <v>41.666666666666664</v>
      </c>
      <c r="AA21" s="10">
        <v>5</v>
      </c>
      <c r="AB21" s="10">
        <f>(AC21*100)/12</f>
        <v>58.333333333333336</v>
      </c>
      <c r="AC21" s="10">
        <v>7</v>
      </c>
      <c r="AD21" s="10">
        <f>(AE21*100)/12</f>
        <v>58.333333333333336</v>
      </c>
      <c r="AE21" s="10">
        <v>7</v>
      </c>
      <c r="AF21" s="10">
        <f>(AG21*100)/48</f>
        <v>45.833333333333336</v>
      </c>
      <c r="AG21" s="10">
        <v>22</v>
      </c>
      <c r="AH21" s="1"/>
      <c r="AI21" s="6">
        <f t="shared" si="12"/>
        <v>100</v>
      </c>
      <c r="AJ21">
        <v>8</v>
      </c>
      <c r="AK21">
        <f t="shared" si="13"/>
        <v>100</v>
      </c>
      <c r="AL21">
        <v>8</v>
      </c>
      <c r="AM21">
        <f t="shared" si="14"/>
        <v>100</v>
      </c>
      <c r="AN21">
        <v>8</v>
      </c>
      <c r="AO21">
        <f t="shared" si="15"/>
        <v>75</v>
      </c>
      <c r="AP21">
        <v>6</v>
      </c>
      <c r="AQ21" s="1"/>
      <c r="AR21" s="9">
        <f t="shared" si="16"/>
        <v>73.333333333333329</v>
      </c>
      <c r="AS21" s="10">
        <v>11</v>
      </c>
      <c r="AT21" s="10">
        <f t="shared" si="17"/>
        <v>100</v>
      </c>
      <c r="AU21" s="10">
        <v>15</v>
      </c>
      <c r="AV21" s="1"/>
      <c r="AW21" s="9">
        <f t="shared" si="18"/>
        <v>66.666666666666671</v>
      </c>
      <c r="AX21" s="10">
        <v>10</v>
      </c>
      <c r="AY21" s="10">
        <f t="shared" si="19"/>
        <v>62.5</v>
      </c>
      <c r="AZ21" s="10">
        <v>5</v>
      </c>
      <c r="BA21" s="10">
        <f t="shared" si="20"/>
        <v>57.142857142857146</v>
      </c>
      <c r="BB21" s="10">
        <v>4</v>
      </c>
      <c r="BC21" s="1"/>
      <c r="BD21" s="9">
        <f t="shared" si="21"/>
        <v>100</v>
      </c>
      <c r="BE21" s="10">
        <v>3</v>
      </c>
      <c r="BF21" s="10">
        <f t="shared" si="22"/>
        <v>100</v>
      </c>
      <c r="BG21" s="10">
        <v>3</v>
      </c>
      <c r="BH21" s="10">
        <f t="shared" si="23"/>
        <v>100</v>
      </c>
      <c r="BI21" s="10">
        <v>3</v>
      </c>
      <c r="BJ21" s="10">
        <f t="shared" si="24"/>
        <v>100</v>
      </c>
      <c r="BK21" s="10">
        <v>3</v>
      </c>
      <c r="BL21" s="10">
        <f t="shared" si="25"/>
        <v>100</v>
      </c>
      <c r="BM21" s="10">
        <v>3</v>
      </c>
      <c r="BN21" s="10">
        <f t="shared" si="26"/>
        <v>100</v>
      </c>
      <c r="BO21" s="10">
        <v>3</v>
      </c>
      <c r="BP21" s="10">
        <f t="shared" si="27"/>
        <v>100</v>
      </c>
      <c r="BQ21" s="10">
        <v>3</v>
      </c>
      <c r="BR21" s="10">
        <f t="shared" si="28"/>
        <v>100</v>
      </c>
      <c r="BS21" s="10">
        <v>3</v>
      </c>
      <c r="BT21" s="10">
        <f t="shared" si="29"/>
        <v>100</v>
      </c>
      <c r="BU21" s="10">
        <v>4</v>
      </c>
      <c r="BV21" s="10">
        <f t="shared" si="30"/>
        <v>100</v>
      </c>
      <c r="BW21" s="10">
        <v>4</v>
      </c>
      <c r="BX21" s="10">
        <f t="shared" si="31"/>
        <v>100</v>
      </c>
      <c r="BY21" s="10">
        <v>4</v>
      </c>
      <c r="BZ21" s="1"/>
      <c r="CA21" s="9">
        <f t="shared" si="32"/>
        <v>100</v>
      </c>
      <c r="CB21" s="10">
        <v>4</v>
      </c>
      <c r="CC21" s="10">
        <f t="shared" si="33"/>
        <v>100</v>
      </c>
      <c r="CD21" s="10">
        <v>4</v>
      </c>
      <c r="CE21" s="10">
        <f t="shared" si="34"/>
        <v>0</v>
      </c>
      <c r="CF21" s="10">
        <v>0</v>
      </c>
      <c r="CG21" s="10">
        <f t="shared" si="35"/>
        <v>100</v>
      </c>
      <c r="CH21" s="10">
        <v>3</v>
      </c>
      <c r="CI21" s="10">
        <f t="shared" si="36"/>
        <v>100</v>
      </c>
      <c r="CJ21" s="10">
        <v>3</v>
      </c>
      <c r="CK21" s="10">
        <f t="shared" si="37"/>
        <v>33.333333333333336</v>
      </c>
      <c r="CL21" s="10">
        <v>1</v>
      </c>
      <c r="CM21" s="10">
        <f t="shared" si="38"/>
        <v>75</v>
      </c>
      <c r="CN21" s="10">
        <v>3</v>
      </c>
      <c r="CO21" s="10">
        <f t="shared" si="39"/>
        <v>75</v>
      </c>
      <c r="CP21" s="10">
        <v>3</v>
      </c>
      <c r="CQ21" s="10">
        <f t="shared" si="40"/>
        <v>75</v>
      </c>
      <c r="CR21" s="10">
        <v>3</v>
      </c>
      <c r="CS21" s="10">
        <f t="shared" si="41"/>
        <v>50</v>
      </c>
      <c r="CT21" s="10">
        <v>2</v>
      </c>
      <c r="CU21" s="1"/>
      <c r="CV21" s="9">
        <f t="shared" si="42"/>
        <v>100</v>
      </c>
      <c r="CW21" s="10">
        <v>4</v>
      </c>
      <c r="CX21" s="10">
        <f t="shared" si="43"/>
        <v>75</v>
      </c>
      <c r="CY21" s="10">
        <v>3</v>
      </c>
      <c r="CZ21" s="10">
        <f t="shared" si="44"/>
        <v>100</v>
      </c>
      <c r="DA21" s="10">
        <v>5</v>
      </c>
      <c r="DB21" s="10">
        <f t="shared" si="45"/>
        <v>100</v>
      </c>
      <c r="DC21" s="10">
        <v>4</v>
      </c>
      <c r="DD21" s="10">
        <f t="shared" si="46"/>
        <v>85.714285714285708</v>
      </c>
      <c r="DE21" s="10">
        <v>6</v>
      </c>
      <c r="DF21" s="1"/>
      <c r="DG21" s="9">
        <f t="shared" si="47"/>
        <v>100</v>
      </c>
      <c r="DH21" s="10">
        <v>6</v>
      </c>
      <c r="DI21" s="10">
        <f t="shared" si="48"/>
        <v>100</v>
      </c>
      <c r="DJ21" s="10">
        <v>7</v>
      </c>
      <c r="DK21" s="10">
        <f t="shared" si="49"/>
        <v>100</v>
      </c>
      <c r="DL21" s="10">
        <v>5</v>
      </c>
      <c r="DM21" s="10">
        <f t="shared" si="50"/>
        <v>100</v>
      </c>
      <c r="DN21" s="10">
        <v>5</v>
      </c>
    </row>
    <row r="22" spans="1:118" customFormat="1">
      <c r="A22">
        <v>1</v>
      </c>
      <c r="B22" s="3">
        <v>5.3</v>
      </c>
      <c r="C22">
        <v>1</v>
      </c>
      <c r="D22">
        <v>2</v>
      </c>
      <c r="E22">
        <v>48</v>
      </c>
      <c r="F22">
        <v>9</v>
      </c>
      <c r="G22">
        <v>99</v>
      </c>
      <c r="H22">
        <f t="shared" si="51"/>
        <v>56.25</v>
      </c>
      <c r="I22">
        <v>18</v>
      </c>
      <c r="J22" s="1"/>
      <c r="K22" s="9">
        <f t="shared" ref="K22:K36" si="52">(L22*100)/12</f>
        <v>41.666666666666664</v>
      </c>
      <c r="L22" s="10">
        <v>5</v>
      </c>
      <c r="M22" s="10">
        <f t="shared" ref="M22:M36" si="53">(N22*100)/12</f>
        <v>41.666666666666664</v>
      </c>
      <c r="N22" s="10">
        <v>5</v>
      </c>
      <c r="O22" s="10">
        <f t="shared" ref="O22:O36" si="54">(P22*100)/12</f>
        <v>58.333333333333336</v>
      </c>
      <c r="P22" s="10">
        <v>7</v>
      </c>
      <c r="Q22" s="10">
        <f t="shared" ref="Q22:Q36" si="55">(R22*100)/12</f>
        <v>50</v>
      </c>
      <c r="R22" s="10">
        <v>6</v>
      </c>
      <c r="S22" s="10">
        <f t="shared" ref="S22:S36" si="56">(T22*100)/48</f>
        <v>47.916666666666664</v>
      </c>
      <c r="T22" s="10">
        <v>23</v>
      </c>
      <c r="U22" s="10">
        <f t="shared" ref="U22:U36" si="57">(V22*100)/15</f>
        <v>13.333333333333334</v>
      </c>
      <c r="V22" s="10">
        <v>2</v>
      </c>
      <c r="W22" s="1"/>
      <c r="X22" s="9">
        <f t="shared" ref="X22:X36" si="58">(Y22*100)/12</f>
        <v>25</v>
      </c>
      <c r="Y22" s="10">
        <v>3</v>
      </c>
      <c r="Z22" s="10">
        <f t="shared" ref="Z22:Z36" si="59">(AA22*100)/12</f>
        <v>25</v>
      </c>
      <c r="AA22" s="10">
        <v>3</v>
      </c>
      <c r="AB22" s="10">
        <f t="shared" ref="AB22:AB36" si="60">(AC22*100)/12</f>
        <v>33.333333333333336</v>
      </c>
      <c r="AC22" s="10">
        <v>4</v>
      </c>
      <c r="AD22" s="10">
        <f t="shared" ref="AD22:AD36" si="61">(AE22*100)/12</f>
        <v>25</v>
      </c>
      <c r="AE22" s="10">
        <v>3</v>
      </c>
      <c r="AF22" s="10">
        <f t="shared" ref="AF22:AF36" si="62">(AG22*100)/48</f>
        <v>27.083333333333332</v>
      </c>
      <c r="AG22" s="10">
        <v>13</v>
      </c>
      <c r="AH22" s="1"/>
      <c r="AI22" s="6">
        <f t="shared" ref="AI22:AI36" si="63">(AJ22*100)/8</f>
        <v>25</v>
      </c>
      <c r="AJ22">
        <v>2</v>
      </c>
      <c r="AK22">
        <f t="shared" ref="AK22:AK36" si="64">(AL22*100)/8</f>
        <v>25</v>
      </c>
      <c r="AL22">
        <v>2</v>
      </c>
      <c r="AM22">
        <f t="shared" ref="AM22:AM36" si="65">(AN22*100)/8</f>
        <v>12.5</v>
      </c>
      <c r="AN22">
        <v>1</v>
      </c>
      <c r="AO22">
        <f t="shared" ref="AO22:AO36" si="66">(AP22*100)/8</f>
        <v>37.5</v>
      </c>
      <c r="AP22">
        <v>3</v>
      </c>
      <c r="AQ22" s="1"/>
      <c r="AR22" s="9">
        <f t="shared" ref="AR22:AR36" si="67">(AS22*100)/15</f>
        <v>40</v>
      </c>
      <c r="AS22" s="10">
        <v>6</v>
      </c>
      <c r="AT22" s="10">
        <f t="shared" ref="AT22:AT36" si="68">(AU22*100)/15</f>
        <v>86.666666666666671</v>
      </c>
      <c r="AU22" s="10">
        <v>13</v>
      </c>
      <c r="AV22" s="1"/>
      <c r="AW22" s="9">
        <f t="shared" ref="AW22:AW36" si="69">(AX22*100)/15</f>
        <v>53.333333333333336</v>
      </c>
      <c r="AX22" s="10">
        <v>8</v>
      </c>
      <c r="AY22" s="10">
        <f t="shared" ref="AY22:AY36" si="70">(AZ22*100)/8</f>
        <v>37.5</v>
      </c>
      <c r="AZ22" s="10">
        <v>3</v>
      </c>
      <c r="BA22" s="10">
        <f t="shared" ref="BA22:BA36" si="71">(BB22*100)/7</f>
        <v>0</v>
      </c>
      <c r="BB22" s="10">
        <v>0</v>
      </c>
      <c r="BC22" s="1"/>
      <c r="BD22" s="9">
        <f t="shared" ref="BD22:BD36" si="72">(BE22*100)/3</f>
        <v>0</v>
      </c>
      <c r="BE22" s="10">
        <v>0</v>
      </c>
      <c r="BF22" s="10">
        <f t="shared" ref="BF22:BF36" si="73">(BG22*100)/3</f>
        <v>0</v>
      </c>
      <c r="BG22" s="10">
        <v>0</v>
      </c>
      <c r="BH22" s="10">
        <f t="shared" ref="BH22:BH36" si="74">(BI22*100)/3</f>
        <v>0</v>
      </c>
      <c r="BI22" s="10">
        <v>0</v>
      </c>
      <c r="BJ22" s="10">
        <f t="shared" ref="BJ22:BJ36" si="75">(BK22*100)/3</f>
        <v>0</v>
      </c>
      <c r="BK22" s="10">
        <v>0</v>
      </c>
      <c r="BL22" s="10">
        <f t="shared" ref="BL22:BL36" si="76">(BM22*100)/3</f>
        <v>0</v>
      </c>
      <c r="BM22" s="10">
        <v>0</v>
      </c>
      <c r="BN22" s="10">
        <f t="shared" ref="BN22:BN36" si="77">(BO22*100)/3</f>
        <v>0</v>
      </c>
      <c r="BO22" s="10">
        <v>0</v>
      </c>
      <c r="BP22" s="10">
        <f t="shared" ref="BP22:BP36" si="78">(BQ22*100)/3</f>
        <v>0</v>
      </c>
      <c r="BQ22" s="10">
        <v>0</v>
      </c>
      <c r="BR22" s="10">
        <f t="shared" ref="BR22:BR36" si="79">(BS22*100)/3</f>
        <v>33.333333333333336</v>
      </c>
      <c r="BS22" s="10">
        <v>1</v>
      </c>
      <c r="BT22" s="10">
        <f t="shared" ref="BT22:BT36" si="80">(BU22*100)/4</f>
        <v>0</v>
      </c>
      <c r="BU22" s="10">
        <v>0</v>
      </c>
      <c r="BV22" s="10">
        <f t="shared" ref="BV22:BV36" si="81">(BW22*100)/4</f>
        <v>0</v>
      </c>
      <c r="BW22" s="10">
        <v>0</v>
      </c>
      <c r="BX22" s="10">
        <f t="shared" ref="BX22:BX36" si="82">(BY22*100)/4</f>
        <v>0</v>
      </c>
      <c r="BY22" s="10">
        <v>0</v>
      </c>
      <c r="BZ22" s="1"/>
      <c r="CA22" s="9">
        <f t="shared" si="32"/>
        <v>0</v>
      </c>
      <c r="CB22" s="10">
        <v>0</v>
      </c>
      <c r="CC22" s="10">
        <f t="shared" si="33"/>
        <v>0</v>
      </c>
      <c r="CD22" s="10">
        <v>0</v>
      </c>
      <c r="CE22" s="10">
        <f t="shared" si="34"/>
        <v>0</v>
      </c>
      <c r="CF22" s="10">
        <v>0</v>
      </c>
      <c r="CG22" s="10">
        <f t="shared" si="35"/>
        <v>33.333333333333336</v>
      </c>
      <c r="CH22" s="10">
        <v>1</v>
      </c>
      <c r="CI22" s="10">
        <f t="shared" si="36"/>
        <v>0</v>
      </c>
      <c r="CJ22" s="10">
        <v>0</v>
      </c>
      <c r="CK22" s="10">
        <f t="shared" si="37"/>
        <v>0</v>
      </c>
      <c r="CL22" s="10">
        <v>0</v>
      </c>
      <c r="CM22" s="10">
        <f t="shared" si="38"/>
        <v>0</v>
      </c>
      <c r="CN22" s="10">
        <v>0</v>
      </c>
      <c r="CO22" s="10">
        <f t="shared" si="39"/>
        <v>0</v>
      </c>
      <c r="CP22" s="10">
        <v>0</v>
      </c>
      <c r="CQ22" s="10">
        <f t="shared" si="40"/>
        <v>0</v>
      </c>
      <c r="CR22" s="10">
        <v>0</v>
      </c>
      <c r="CS22" s="10">
        <f t="shared" si="41"/>
        <v>0</v>
      </c>
      <c r="CT22" s="10">
        <v>0</v>
      </c>
      <c r="CU22" s="1"/>
      <c r="CV22" s="9">
        <f t="shared" si="42"/>
        <v>100</v>
      </c>
      <c r="CW22" s="10">
        <v>4</v>
      </c>
      <c r="CX22" s="10">
        <f t="shared" si="43"/>
        <v>0</v>
      </c>
      <c r="CY22" s="10">
        <v>0</v>
      </c>
      <c r="CZ22" s="10">
        <f t="shared" si="44"/>
        <v>60</v>
      </c>
      <c r="DA22" s="10">
        <v>3</v>
      </c>
      <c r="DB22" s="10">
        <f t="shared" si="45"/>
        <v>50</v>
      </c>
      <c r="DC22" s="10">
        <v>2</v>
      </c>
      <c r="DD22" s="10">
        <f t="shared" si="46"/>
        <v>71.428571428571431</v>
      </c>
      <c r="DE22" s="10">
        <v>5</v>
      </c>
      <c r="DF22" s="1"/>
      <c r="DG22" s="9">
        <f t="shared" si="47"/>
        <v>0</v>
      </c>
      <c r="DH22" s="10">
        <v>0</v>
      </c>
      <c r="DI22" s="10">
        <f t="shared" si="48"/>
        <v>0</v>
      </c>
      <c r="DJ22" s="10">
        <v>0</v>
      </c>
      <c r="DK22" s="10">
        <f t="shared" si="49"/>
        <v>0</v>
      </c>
      <c r="DL22" s="10">
        <v>0</v>
      </c>
      <c r="DM22" s="10">
        <f t="shared" si="50"/>
        <v>0</v>
      </c>
      <c r="DN22" s="11">
        <v>0</v>
      </c>
    </row>
    <row r="23" spans="1:118" customFormat="1">
      <c r="A23">
        <v>2</v>
      </c>
      <c r="B23" s="3">
        <v>5</v>
      </c>
      <c r="C23">
        <v>1</v>
      </c>
      <c r="D23">
        <v>2</v>
      </c>
      <c r="E23">
        <v>77</v>
      </c>
      <c r="F23">
        <v>13</v>
      </c>
      <c r="G23">
        <v>112</v>
      </c>
      <c r="H23">
        <f t="shared" si="51"/>
        <v>50</v>
      </c>
      <c r="I23">
        <v>16</v>
      </c>
      <c r="J23" s="1"/>
      <c r="K23" s="9">
        <f t="shared" si="52"/>
        <v>33.333333333333336</v>
      </c>
      <c r="L23" s="10">
        <v>4</v>
      </c>
      <c r="M23" s="10">
        <f t="shared" si="53"/>
        <v>58.333333333333336</v>
      </c>
      <c r="N23" s="10">
        <v>7</v>
      </c>
      <c r="O23" s="10">
        <f t="shared" si="54"/>
        <v>33.333333333333336</v>
      </c>
      <c r="P23" s="10">
        <v>4</v>
      </c>
      <c r="Q23" s="10">
        <f t="shared" si="55"/>
        <v>50</v>
      </c>
      <c r="R23" s="10">
        <v>6</v>
      </c>
      <c r="S23" s="10">
        <f t="shared" si="56"/>
        <v>43.75</v>
      </c>
      <c r="T23" s="10">
        <v>21</v>
      </c>
      <c r="U23" s="10">
        <f t="shared" si="57"/>
        <v>0</v>
      </c>
      <c r="V23" s="10">
        <v>0</v>
      </c>
      <c r="W23" s="1"/>
      <c r="X23" s="9">
        <f t="shared" si="58"/>
        <v>50</v>
      </c>
      <c r="Y23" s="10">
        <v>6</v>
      </c>
      <c r="Z23" s="10">
        <f t="shared" si="59"/>
        <v>33.333333333333336</v>
      </c>
      <c r="AA23" s="10">
        <v>4</v>
      </c>
      <c r="AB23" s="10">
        <f t="shared" si="60"/>
        <v>16.666666666666668</v>
      </c>
      <c r="AC23" s="10">
        <v>2</v>
      </c>
      <c r="AD23" s="10">
        <f t="shared" si="61"/>
        <v>33.333333333333336</v>
      </c>
      <c r="AE23" s="10">
        <v>4</v>
      </c>
      <c r="AF23" s="10">
        <f t="shared" si="62"/>
        <v>33.333333333333336</v>
      </c>
      <c r="AG23" s="10">
        <v>16</v>
      </c>
      <c r="AH23" s="1"/>
      <c r="AI23" s="6">
        <f t="shared" si="63"/>
        <v>25</v>
      </c>
      <c r="AJ23">
        <v>2</v>
      </c>
      <c r="AK23">
        <f t="shared" si="64"/>
        <v>37.5</v>
      </c>
      <c r="AL23">
        <v>3</v>
      </c>
      <c r="AM23">
        <f t="shared" si="65"/>
        <v>37.5</v>
      </c>
      <c r="AN23">
        <v>3</v>
      </c>
      <c r="AO23">
        <f t="shared" si="66"/>
        <v>0</v>
      </c>
      <c r="AP23">
        <v>0</v>
      </c>
      <c r="AQ23" s="1"/>
      <c r="AR23" s="9">
        <f t="shared" si="67"/>
        <v>46.666666666666664</v>
      </c>
      <c r="AS23" s="10">
        <v>7</v>
      </c>
      <c r="AT23" s="10">
        <f t="shared" si="68"/>
        <v>100</v>
      </c>
      <c r="AU23" s="10">
        <v>15</v>
      </c>
      <c r="AV23" s="1"/>
      <c r="AW23" s="9">
        <f t="shared" si="69"/>
        <v>53.333333333333336</v>
      </c>
      <c r="AX23" s="10">
        <v>8</v>
      </c>
      <c r="AY23" s="10">
        <f t="shared" si="70"/>
        <v>37.5</v>
      </c>
      <c r="AZ23" s="10">
        <v>3</v>
      </c>
      <c r="BA23" s="10">
        <f t="shared" si="71"/>
        <v>0</v>
      </c>
      <c r="BB23" s="10">
        <v>0</v>
      </c>
      <c r="BC23" s="1"/>
      <c r="BD23" s="9">
        <f t="shared" si="72"/>
        <v>100</v>
      </c>
      <c r="BE23" s="10">
        <v>3</v>
      </c>
      <c r="BF23" s="10">
        <f t="shared" si="73"/>
        <v>100</v>
      </c>
      <c r="BG23" s="10">
        <v>3</v>
      </c>
      <c r="BH23" s="10">
        <f t="shared" si="74"/>
        <v>100</v>
      </c>
      <c r="BI23" s="10">
        <v>3</v>
      </c>
      <c r="BJ23" s="10">
        <f t="shared" si="75"/>
        <v>100</v>
      </c>
      <c r="BK23" s="10">
        <v>3</v>
      </c>
      <c r="BL23" s="10">
        <f t="shared" si="76"/>
        <v>100</v>
      </c>
      <c r="BM23" s="10">
        <v>3</v>
      </c>
      <c r="BN23" s="10">
        <f t="shared" si="77"/>
        <v>100</v>
      </c>
      <c r="BO23" s="10">
        <v>3</v>
      </c>
      <c r="BP23" s="10">
        <f t="shared" si="78"/>
        <v>100</v>
      </c>
      <c r="BQ23" s="10">
        <v>3</v>
      </c>
      <c r="BR23" s="10">
        <f t="shared" si="79"/>
        <v>100</v>
      </c>
      <c r="BS23" s="10">
        <v>3</v>
      </c>
      <c r="BT23" s="10">
        <f t="shared" si="80"/>
        <v>100</v>
      </c>
      <c r="BU23" s="10">
        <v>4</v>
      </c>
      <c r="BV23" s="10">
        <f t="shared" si="81"/>
        <v>100</v>
      </c>
      <c r="BW23" s="10">
        <v>4</v>
      </c>
      <c r="BX23" s="10">
        <f t="shared" si="82"/>
        <v>100</v>
      </c>
      <c r="BY23" s="10">
        <v>4</v>
      </c>
      <c r="BZ23" s="1"/>
      <c r="CA23" s="9">
        <f t="shared" si="32"/>
        <v>0</v>
      </c>
      <c r="CB23" s="10">
        <v>0</v>
      </c>
      <c r="CC23" s="10">
        <f t="shared" si="33"/>
        <v>0</v>
      </c>
      <c r="CD23" s="10">
        <v>0</v>
      </c>
      <c r="CE23" s="10">
        <f t="shared" si="34"/>
        <v>0</v>
      </c>
      <c r="CF23" s="10">
        <v>0</v>
      </c>
      <c r="CG23" s="10">
        <f t="shared" si="35"/>
        <v>0</v>
      </c>
      <c r="CH23" s="10">
        <v>0</v>
      </c>
      <c r="CI23" s="10">
        <f t="shared" si="36"/>
        <v>0</v>
      </c>
      <c r="CJ23" s="10">
        <v>0</v>
      </c>
      <c r="CK23" s="10">
        <f t="shared" si="37"/>
        <v>0</v>
      </c>
      <c r="CL23" s="10">
        <v>0</v>
      </c>
      <c r="CM23" s="10">
        <f t="shared" si="38"/>
        <v>0</v>
      </c>
      <c r="CN23" s="10">
        <v>0</v>
      </c>
      <c r="CO23" s="10">
        <f t="shared" si="39"/>
        <v>0</v>
      </c>
      <c r="CP23" s="10">
        <v>0</v>
      </c>
      <c r="CQ23" s="10">
        <f t="shared" si="40"/>
        <v>0</v>
      </c>
      <c r="CR23" s="10">
        <v>0</v>
      </c>
      <c r="CS23" s="10">
        <f t="shared" si="41"/>
        <v>0</v>
      </c>
      <c r="CT23" s="10">
        <v>0</v>
      </c>
      <c r="CU23" s="1"/>
      <c r="CV23" s="9">
        <f t="shared" si="42"/>
        <v>0</v>
      </c>
      <c r="CW23" s="10">
        <v>0</v>
      </c>
      <c r="CX23" s="10">
        <f t="shared" si="43"/>
        <v>0</v>
      </c>
      <c r="CY23" s="10">
        <v>0</v>
      </c>
      <c r="CZ23" s="10">
        <f t="shared" si="44"/>
        <v>0</v>
      </c>
      <c r="DA23" s="10">
        <v>0</v>
      </c>
      <c r="DB23" s="10">
        <f t="shared" si="45"/>
        <v>0</v>
      </c>
      <c r="DC23" s="10">
        <v>0</v>
      </c>
      <c r="DD23" s="10">
        <f t="shared" si="46"/>
        <v>0</v>
      </c>
      <c r="DE23" s="10">
        <v>0</v>
      </c>
      <c r="DF23" s="1"/>
      <c r="DG23" s="9">
        <f t="shared" si="47"/>
        <v>0</v>
      </c>
      <c r="DH23" s="10">
        <v>0</v>
      </c>
      <c r="DI23" s="10">
        <f t="shared" si="48"/>
        <v>0</v>
      </c>
      <c r="DJ23" s="10">
        <v>0</v>
      </c>
      <c r="DK23" s="10">
        <f t="shared" si="49"/>
        <v>0</v>
      </c>
      <c r="DL23" s="10">
        <v>0</v>
      </c>
      <c r="DM23" s="10">
        <f t="shared" si="50"/>
        <v>0</v>
      </c>
      <c r="DN23" s="11">
        <v>0</v>
      </c>
    </row>
    <row r="24" spans="1:118" customFormat="1">
      <c r="A24">
        <v>3</v>
      </c>
      <c r="B24" s="3">
        <v>6.2</v>
      </c>
      <c r="C24">
        <v>1</v>
      </c>
      <c r="D24">
        <v>2</v>
      </c>
      <c r="E24">
        <v>77</v>
      </c>
      <c r="F24">
        <v>13</v>
      </c>
      <c r="G24">
        <v>112</v>
      </c>
      <c r="H24">
        <f t="shared" si="51"/>
        <v>43.75</v>
      </c>
      <c r="I24">
        <v>14</v>
      </c>
      <c r="J24" s="1"/>
      <c r="K24" s="9">
        <f t="shared" si="52"/>
        <v>33.333333333333336</v>
      </c>
      <c r="L24" s="10">
        <v>4</v>
      </c>
      <c r="M24" s="10">
        <f t="shared" si="53"/>
        <v>58.333333333333336</v>
      </c>
      <c r="N24" s="10">
        <v>7</v>
      </c>
      <c r="O24" s="10">
        <f t="shared" si="54"/>
        <v>33.333333333333336</v>
      </c>
      <c r="P24" s="10">
        <v>4</v>
      </c>
      <c r="Q24" s="10">
        <f t="shared" si="55"/>
        <v>33.333333333333336</v>
      </c>
      <c r="R24" s="10">
        <v>4</v>
      </c>
      <c r="S24" s="10">
        <f t="shared" si="56"/>
        <v>39.583333333333336</v>
      </c>
      <c r="T24" s="10">
        <v>19</v>
      </c>
      <c r="U24" s="10">
        <f t="shared" si="57"/>
        <v>6.666666666666667</v>
      </c>
      <c r="V24" s="10">
        <v>1</v>
      </c>
      <c r="W24" s="1"/>
      <c r="X24" s="9">
        <f t="shared" si="58"/>
        <v>8.3333333333333339</v>
      </c>
      <c r="Y24" s="10">
        <v>1</v>
      </c>
      <c r="Z24" s="10">
        <f t="shared" si="59"/>
        <v>8.3333333333333339</v>
      </c>
      <c r="AA24" s="10">
        <v>1</v>
      </c>
      <c r="AB24" s="10">
        <f t="shared" si="60"/>
        <v>8.3333333333333339</v>
      </c>
      <c r="AC24" s="10">
        <v>1</v>
      </c>
      <c r="AD24" s="10">
        <f t="shared" si="61"/>
        <v>8.3333333333333339</v>
      </c>
      <c r="AE24" s="10">
        <v>1</v>
      </c>
      <c r="AF24" s="10">
        <f t="shared" si="62"/>
        <v>8.3333333333333339</v>
      </c>
      <c r="AG24" s="10">
        <v>4</v>
      </c>
      <c r="AH24" s="1"/>
      <c r="AI24" s="6">
        <f t="shared" si="63"/>
        <v>12.5</v>
      </c>
      <c r="AJ24">
        <v>1</v>
      </c>
      <c r="AK24">
        <f t="shared" si="64"/>
        <v>25</v>
      </c>
      <c r="AL24">
        <v>2</v>
      </c>
      <c r="AM24">
        <f t="shared" si="65"/>
        <v>12.5</v>
      </c>
      <c r="AN24">
        <v>1</v>
      </c>
      <c r="AO24">
        <f t="shared" si="66"/>
        <v>25</v>
      </c>
      <c r="AP24">
        <v>2</v>
      </c>
      <c r="AQ24" s="1"/>
      <c r="AR24" s="9">
        <f t="shared" si="67"/>
        <v>60</v>
      </c>
      <c r="AS24" s="10">
        <v>9</v>
      </c>
      <c r="AT24" s="10">
        <f t="shared" si="68"/>
        <v>66.666666666666671</v>
      </c>
      <c r="AU24" s="10">
        <v>10</v>
      </c>
      <c r="AV24" s="1"/>
      <c r="AW24" s="9">
        <f t="shared" si="69"/>
        <v>26.666666666666668</v>
      </c>
      <c r="AX24" s="10">
        <v>4</v>
      </c>
      <c r="AY24" s="10">
        <f t="shared" si="70"/>
        <v>37.5</v>
      </c>
      <c r="AZ24" s="10">
        <v>3</v>
      </c>
      <c r="BA24" s="10">
        <f t="shared" si="71"/>
        <v>0</v>
      </c>
      <c r="BB24" s="10">
        <v>0</v>
      </c>
      <c r="BC24" s="1"/>
      <c r="BD24" s="9">
        <f t="shared" si="72"/>
        <v>0</v>
      </c>
      <c r="BE24" s="10">
        <v>0</v>
      </c>
      <c r="BF24" s="10">
        <f t="shared" si="73"/>
        <v>0</v>
      </c>
      <c r="BG24" s="10">
        <v>0</v>
      </c>
      <c r="BH24" s="10">
        <f t="shared" si="74"/>
        <v>0</v>
      </c>
      <c r="BI24" s="10">
        <v>0</v>
      </c>
      <c r="BJ24" s="10">
        <f t="shared" si="75"/>
        <v>0</v>
      </c>
      <c r="BK24" s="10">
        <v>0</v>
      </c>
      <c r="BL24" s="10">
        <f t="shared" si="76"/>
        <v>0</v>
      </c>
      <c r="BM24" s="10">
        <v>0</v>
      </c>
      <c r="BN24" s="10">
        <f t="shared" si="77"/>
        <v>0</v>
      </c>
      <c r="BO24" s="10">
        <v>0</v>
      </c>
      <c r="BP24" s="10">
        <f t="shared" si="78"/>
        <v>0</v>
      </c>
      <c r="BQ24" s="10">
        <v>0</v>
      </c>
      <c r="BR24" s="10">
        <f t="shared" si="79"/>
        <v>0</v>
      </c>
      <c r="BS24" s="10">
        <v>0</v>
      </c>
      <c r="BT24" s="10">
        <f t="shared" si="80"/>
        <v>0</v>
      </c>
      <c r="BU24" s="10">
        <v>0</v>
      </c>
      <c r="BV24" s="10">
        <f t="shared" si="81"/>
        <v>0</v>
      </c>
      <c r="BW24" s="10">
        <v>0</v>
      </c>
      <c r="BX24" s="10">
        <f t="shared" si="82"/>
        <v>25</v>
      </c>
      <c r="BY24" s="10">
        <v>1</v>
      </c>
      <c r="BZ24" s="1"/>
      <c r="CA24" s="9">
        <f t="shared" si="32"/>
        <v>0</v>
      </c>
      <c r="CB24" s="10">
        <v>0</v>
      </c>
      <c r="CC24" s="10">
        <f t="shared" si="33"/>
        <v>0</v>
      </c>
      <c r="CD24" s="10">
        <v>0</v>
      </c>
      <c r="CE24" s="10">
        <f t="shared" si="34"/>
        <v>0</v>
      </c>
      <c r="CF24" s="10">
        <v>0</v>
      </c>
      <c r="CG24" s="10">
        <f t="shared" si="35"/>
        <v>0</v>
      </c>
      <c r="CH24" s="10">
        <v>0</v>
      </c>
      <c r="CI24" s="10">
        <f t="shared" si="36"/>
        <v>0</v>
      </c>
      <c r="CJ24" s="10">
        <v>0</v>
      </c>
      <c r="CK24" s="10">
        <f t="shared" si="37"/>
        <v>0</v>
      </c>
      <c r="CL24" s="10">
        <v>0</v>
      </c>
      <c r="CM24" s="10">
        <f t="shared" si="38"/>
        <v>0</v>
      </c>
      <c r="CN24" s="10">
        <v>0</v>
      </c>
      <c r="CO24" s="10">
        <f t="shared" si="39"/>
        <v>0</v>
      </c>
      <c r="CP24" s="10">
        <v>0</v>
      </c>
      <c r="CQ24" s="10">
        <f t="shared" si="40"/>
        <v>0</v>
      </c>
      <c r="CR24" s="10">
        <v>0</v>
      </c>
      <c r="CS24" s="10">
        <f t="shared" si="41"/>
        <v>0</v>
      </c>
      <c r="CT24" s="10">
        <v>0</v>
      </c>
      <c r="CU24" s="1"/>
      <c r="CV24" s="9">
        <f t="shared" si="42"/>
        <v>75</v>
      </c>
      <c r="CW24" s="10">
        <v>3</v>
      </c>
      <c r="CX24" s="10">
        <f t="shared" si="43"/>
        <v>50</v>
      </c>
      <c r="CY24" s="10">
        <v>2</v>
      </c>
      <c r="CZ24" s="10">
        <f t="shared" si="44"/>
        <v>0</v>
      </c>
      <c r="DA24" s="10">
        <v>0</v>
      </c>
      <c r="DB24" s="10">
        <f t="shared" si="45"/>
        <v>0</v>
      </c>
      <c r="DC24" s="10">
        <v>0</v>
      </c>
      <c r="DD24" s="10">
        <f t="shared" si="46"/>
        <v>0</v>
      </c>
      <c r="DE24" s="10">
        <v>0</v>
      </c>
      <c r="DF24" s="1"/>
      <c r="DG24" s="9">
        <f t="shared" si="47"/>
        <v>0</v>
      </c>
      <c r="DH24" s="10">
        <v>0</v>
      </c>
      <c r="DI24" s="10">
        <f t="shared" si="48"/>
        <v>0</v>
      </c>
      <c r="DJ24" s="10">
        <v>0</v>
      </c>
      <c r="DK24" s="10">
        <f t="shared" si="49"/>
        <v>0</v>
      </c>
      <c r="DL24" s="10">
        <v>0</v>
      </c>
      <c r="DM24" s="10">
        <f t="shared" si="50"/>
        <v>0</v>
      </c>
      <c r="DN24" s="11">
        <v>0</v>
      </c>
    </row>
    <row r="25" spans="1:118" customFormat="1">
      <c r="A25">
        <v>4</v>
      </c>
      <c r="B25" s="3">
        <v>6.3</v>
      </c>
      <c r="C25">
        <v>0</v>
      </c>
      <c r="D25">
        <v>2</v>
      </c>
      <c r="E25">
        <v>98</v>
      </c>
      <c r="F25">
        <v>20</v>
      </c>
      <c r="G25">
        <v>135</v>
      </c>
      <c r="H25">
        <f t="shared" si="51"/>
        <v>50</v>
      </c>
      <c r="I25">
        <v>16</v>
      </c>
      <c r="J25" s="1"/>
      <c r="K25" s="9">
        <f t="shared" si="52"/>
        <v>41.666666666666664</v>
      </c>
      <c r="L25" s="10">
        <v>5</v>
      </c>
      <c r="M25" s="10">
        <f t="shared" si="53"/>
        <v>41.666666666666664</v>
      </c>
      <c r="N25" s="10">
        <v>5</v>
      </c>
      <c r="O25" s="10">
        <f t="shared" si="54"/>
        <v>50</v>
      </c>
      <c r="P25" s="10">
        <v>6</v>
      </c>
      <c r="Q25" s="10">
        <f t="shared" si="55"/>
        <v>83.333333333333329</v>
      </c>
      <c r="R25" s="10">
        <v>10</v>
      </c>
      <c r="S25" s="10">
        <f t="shared" si="56"/>
        <v>54.166666666666664</v>
      </c>
      <c r="T25" s="10">
        <v>26</v>
      </c>
      <c r="U25" s="10">
        <f t="shared" si="57"/>
        <v>13.333333333333334</v>
      </c>
      <c r="V25" s="10">
        <v>2</v>
      </c>
      <c r="W25" s="1"/>
      <c r="X25" s="9">
        <f t="shared" si="58"/>
        <v>8.3333333333333339</v>
      </c>
      <c r="Y25" s="10">
        <v>1</v>
      </c>
      <c r="Z25" s="10">
        <f t="shared" si="59"/>
        <v>8.3333333333333339</v>
      </c>
      <c r="AA25" s="10">
        <v>1</v>
      </c>
      <c r="AB25" s="10">
        <f t="shared" si="60"/>
        <v>8.3333333333333339</v>
      </c>
      <c r="AC25" s="10">
        <v>1</v>
      </c>
      <c r="AD25" s="10">
        <f t="shared" si="61"/>
        <v>8.3333333333333339</v>
      </c>
      <c r="AE25" s="10">
        <v>1</v>
      </c>
      <c r="AF25" s="10">
        <f t="shared" si="62"/>
        <v>8.3333333333333339</v>
      </c>
      <c r="AG25" s="10">
        <v>4</v>
      </c>
      <c r="AH25" s="1"/>
      <c r="AI25" s="6">
        <f t="shared" si="63"/>
        <v>62.5</v>
      </c>
      <c r="AJ25">
        <v>5</v>
      </c>
      <c r="AK25">
        <f t="shared" si="64"/>
        <v>62.5</v>
      </c>
      <c r="AL25">
        <v>5</v>
      </c>
      <c r="AM25">
        <f t="shared" si="65"/>
        <v>50</v>
      </c>
      <c r="AN25">
        <v>4</v>
      </c>
      <c r="AO25">
        <f t="shared" si="66"/>
        <v>50</v>
      </c>
      <c r="AP25">
        <v>4</v>
      </c>
      <c r="AQ25" s="1"/>
      <c r="AR25" s="9">
        <f t="shared" si="67"/>
        <v>66.666666666666671</v>
      </c>
      <c r="AS25" s="10">
        <v>10</v>
      </c>
      <c r="AT25" s="10">
        <f t="shared" si="68"/>
        <v>100</v>
      </c>
      <c r="AU25" s="10">
        <v>15</v>
      </c>
      <c r="AV25" s="1"/>
      <c r="AW25" s="9">
        <f t="shared" si="69"/>
        <v>60</v>
      </c>
      <c r="AX25" s="10">
        <v>9</v>
      </c>
      <c r="AY25" s="10">
        <f t="shared" si="70"/>
        <v>37.5</v>
      </c>
      <c r="AZ25" s="10">
        <v>3</v>
      </c>
      <c r="BA25" s="10">
        <f t="shared" si="71"/>
        <v>0</v>
      </c>
      <c r="BB25" s="10">
        <v>0</v>
      </c>
      <c r="BC25" s="1"/>
      <c r="BD25" s="9">
        <f t="shared" si="72"/>
        <v>66.666666666666671</v>
      </c>
      <c r="BE25" s="10">
        <v>2</v>
      </c>
      <c r="BF25" s="10">
        <f t="shared" si="73"/>
        <v>0</v>
      </c>
      <c r="BG25" s="10">
        <v>0</v>
      </c>
      <c r="BH25" s="10">
        <f t="shared" si="74"/>
        <v>33.333333333333336</v>
      </c>
      <c r="BI25" s="10">
        <v>1</v>
      </c>
      <c r="BJ25" s="10">
        <f t="shared" si="75"/>
        <v>33.333333333333336</v>
      </c>
      <c r="BK25" s="10">
        <v>1</v>
      </c>
      <c r="BL25" s="10">
        <f t="shared" si="76"/>
        <v>0</v>
      </c>
      <c r="BM25" s="10">
        <v>0</v>
      </c>
      <c r="BN25" s="10">
        <f t="shared" si="77"/>
        <v>0</v>
      </c>
      <c r="BO25" s="10">
        <v>0</v>
      </c>
      <c r="BP25" s="10">
        <f t="shared" si="78"/>
        <v>33.333333333333336</v>
      </c>
      <c r="BQ25" s="10">
        <v>1</v>
      </c>
      <c r="BR25" s="10">
        <f t="shared" si="79"/>
        <v>66.666666666666671</v>
      </c>
      <c r="BS25" s="10">
        <v>2</v>
      </c>
      <c r="BT25" s="10">
        <f t="shared" si="80"/>
        <v>50</v>
      </c>
      <c r="BU25" s="10">
        <v>2</v>
      </c>
      <c r="BV25" s="10">
        <f t="shared" si="81"/>
        <v>0</v>
      </c>
      <c r="BW25" s="10">
        <v>0</v>
      </c>
      <c r="BX25" s="10">
        <f t="shared" si="82"/>
        <v>100</v>
      </c>
      <c r="BY25" s="10">
        <v>4</v>
      </c>
      <c r="BZ25" s="1"/>
      <c r="CA25" s="9">
        <f t="shared" si="32"/>
        <v>0</v>
      </c>
      <c r="CB25" s="10">
        <v>0</v>
      </c>
      <c r="CC25" s="10">
        <f t="shared" si="33"/>
        <v>0</v>
      </c>
      <c r="CD25" s="10">
        <v>0</v>
      </c>
      <c r="CE25" s="10">
        <f t="shared" si="34"/>
        <v>0</v>
      </c>
      <c r="CF25" s="10">
        <v>0</v>
      </c>
      <c r="CG25" s="10">
        <f t="shared" si="35"/>
        <v>0</v>
      </c>
      <c r="CH25" s="10">
        <v>0</v>
      </c>
      <c r="CI25" s="10">
        <f t="shared" si="36"/>
        <v>66.666666666666671</v>
      </c>
      <c r="CJ25" s="10">
        <v>2</v>
      </c>
      <c r="CK25" s="10">
        <f t="shared" si="37"/>
        <v>0</v>
      </c>
      <c r="CL25" s="10">
        <v>0</v>
      </c>
      <c r="CM25" s="10">
        <f t="shared" si="38"/>
        <v>0</v>
      </c>
      <c r="CN25" s="10">
        <v>0</v>
      </c>
      <c r="CO25" s="10">
        <f t="shared" si="39"/>
        <v>0</v>
      </c>
      <c r="CP25" s="10">
        <v>0</v>
      </c>
      <c r="CQ25" s="10">
        <f t="shared" si="40"/>
        <v>0</v>
      </c>
      <c r="CR25" s="10">
        <v>0</v>
      </c>
      <c r="CS25" s="10">
        <f t="shared" si="41"/>
        <v>0</v>
      </c>
      <c r="CT25" s="10">
        <v>0</v>
      </c>
      <c r="CU25" s="1"/>
      <c r="CV25" s="9">
        <f t="shared" si="42"/>
        <v>75</v>
      </c>
      <c r="CW25" s="10">
        <v>3</v>
      </c>
      <c r="CX25" s="10">
        <f t="shared" si="43"/>
        <v>25</v>
      </c>
      <c r="CY25" s="10">
        <v>1</v>
      </c>
      <c r="CZ25" s="10">
        <f t="shared" si="44"/>
        <v>60</v>
      </c>
      <c r="DA25" s="10">
        <v>3</v>
      </c>
      <c r="DB25" s="10">
        <f t="shared" si="45"/>
        <v>75</v>
      </c>
      <c r="DC25" s="10">
        <v>3</v>
      </c>
      <c r="DD25" s="10">
        <f t="shared" si="46"/>
        <v>57.142857142857146</v>
      </c>
      <c r="DE25" s="10">
        <v>4</v>
      </c>
      <c r="DF25" s="1"/>
      <c r="DG25" s="9">
        <f t="shared" si="47"/>
        <v>50</v>
      </c>
      <c r="DH25" s="10">
        <v>3</v>
      </c>
      <c r="DI25" s="10">
        <f t="shared" si="48"/>
        <v>0</v>
      </c>
      <c r="DJ25" s="10">
        <v>0</v>
      </c>
      <c r="DK25" s="10">
        <f t="shared" si="49"/>
        <v>0</v>
      </c>
      <c r="DL25" s="10">
        <v>0</v>
      </c>
      <c r="DM25" s="10">
        <f t="shared" si="50"/>
        <v>0</v>
      </c>
      <c r="DN25" s="11">
        <v>0</v>
      </c>
    </row>
    <row r="26" spans="1:118" customFormat="1">
      <c r="A26">
        <v>5</v>
      </c>
      <c r="B26" s="3">
        <v>5.0999999999999996</v>
      </c>
      <c r="C26">
        <v>0</v>
      </c>
      <c r="D26">
        <v>2</v>
      </c>
      <c r="E26">
        <v>99</v>
      </c>
      <c r="F26">
        <v>22</v>
      </c>
      <c r="G26">
        <v>138</v>
      </c>
      <c r="H26">
        <f t="shared" si="51"/>
        <v>25</v>
      </c>
      <c r="I26">
        <v>8</v>
      </c>
      <c r="J26" s="1"/>
      <c r="K26" s="9">
        <f t="shared" si="52"/>
        <v>25</v>
      </c>
      <c r="L26" s="10">
        <v>3</v>
      </c>
      <c r="M26" s="10">
        <f t="shared" si="53"/>
        <v>25</v>
      </c>
      <c r="N26" s="10">
        <v>3</v>
      </c>
      <c r="O26" s="10">
        <f t="shared" si="54"/>
        <v>41.666666666666664</v>
      </c>
      <c r="P26" s="10">
        <v>5</v>
      </c>
      <c r="Q26" s="10">
        <f t="shared" si="55"/>
        <v>33.333333333333336</v>
      </c>
      <c r="R26" s="10">
        <v>4</v>
      </c>
      <c r="S26" s="10">
        <f t="shared" si="56"/>
        <v>33.333333333333336</v>
      </c>
      <c r="T26" s="10">
        <v>16</v>
      </c>
      <c r="U26" s="10">
        <f t="shared" si="57"/>
        <v>26.666666666666668</v>
      </c>
      <c r="V26" s="10">
        <v>4</v>
      </c>
      <c r="W26" s="1"/>
      <c r="X26" s="9">
        <f t="shared" si="58"/>
        <v>8.3333333333333339</v>
      </c>
      <c r="Y26" s="10">
        <v>1</v>
      </c>
      <c r="Z26" s="10">
        <f t="shared" si="59"/>
        <v>33.333333333333336</v>
      </c>
      <c r="AA26" s="10">
        <v>4</v>
      </c>
      <c r="AB26" s="10">
        <f t="shared" si="60"/>
        <v>16.666666666666668</v>
      </c>
      <c r="AC26" s="10">
        <v>2</v>
      </c>
      <c r="AD26" s="10">
        <f t="shared" si="61"/>
        <v>25</v>
      </c>
      <c r="AE26" s="10">
        <v>3</v>
      </c>
      <c r="AF26" s="10">
        <f t="shared" si="62"/>
        <v>20.833333333333332</v>
      </c>
      <c r="AG26" s="10">
        <v>10</v>
      </c>
      <c r="AH26" s="1"/>
      <c r="AI26" s="6">
        <f t="shared" si="63"/>
        <v>50</v>
      </c>
      <c r="AJ26">
        <v>4</v>
      </c>
      <c r="AK26">
        <f t="shared" si="64"/>
        <v>25</v>
      </c>
      <c r="AL26">
        <v>2</v>
      </c>
      <c r="AM26">
        <f t="shared" si="65"/>
        <v>25</v>
      </c>
      <c r="AN26">
        <v>2</v>
      </c>
      <c r="AO26">
        <f t="shared" si="66"/>
        <v>25</v>
      </c>
      <c r="AP26">
        <v>2</v>
      </c>
      <c r="AQ26" s="1"/>
      <c r="AR26" s="9">
        <f t="shared" si="67"/>
        <v>40</v>
      </c>
      <c r="AS26" s="10">
        <v>6</v>
      </c>
      <c r="AT26" s="10">
        <f t="shared" si="68"/>
        <v>93.333333333333329</v>
      </c>
      <c r="AU26" s="10">
        <v>14</v>
      </c>
      <c r="AV26" s="1"/>
      <c r="AW26" s="9">
        <f t="shared" si="69"/>
        <v>33.333333333333336</v>
      </c>
      <c r="AX26" s="10">
        <v>5</v>
      </c>
      <c r="AY26" s="10">
        <f t="shared" si="70"/>
        <v>37.5</v>
      </c>
      <c r="AZ26" s="10">
        <v>3</v>
      </c>
      <c r="BA26" s="10">
        <f t="shared" si="71"/>
        <v>28.571428571428573</v>
      </c>
      <c r="BB26" s="10">
        <v>2</v>
      </c>
      <c r="BC26" s="1"/>
      <c r="BD26" s="9">
        <f t="shared" si="72"/>
        <v>33.333333333333336</v>
      </c>
      <c r="BE26" s="10">
        <v>1</v>
      </c>
      <c r="BF26" s="10">
        <f t="shared" si="73"/>
        <v>0</v>
      </c>
      <c r="BG26" s="10">
        <v>0</v>
      </c>
      <c r="BH26" s="10">
        <f t="shared" si="74"/>
        <v>0</v>
      </c>
      <c r="BI26" s="10">
        <v>0</v>
      </c>
      <c r="BJ26" s="10">
        <f t="shared" si="75"/>
        <v>0</v>
      </c>
      <c r="BK26" s="10">
        <v>0</v>
      </c>
      <c r="BL26" s="10">
        <f t="shared" si="76"/>
        <v>0</v>
      </c>
      <c r="BM26" s="10">
        <v>0</v>
      </c>
      <c r="BN26" s="10">
        <f t="shared" si="77"/>
        <v>0</v>
      </c>
      <c r="BO26" s="10">
        <v>0</v>
      </c>
      <c r="BP26" s="10">
        <f t="shared" si="78"/>
        <v>0</v>
      </c>
      <c r="BQ26" s="10">
        <v>0</v>
      </c>
      <c r="BR26" s="10">
        <f t="shared" si="79"/>
        <v>33.333333333333336</v>
      </c>
      <c r="BS26" s="10">
        <v>1</v>
      </c>
      <c r="BT26" s="10">
        <f t="shared" si="80"/>
        <v>0</v>
      </c>
      <c r="BU26" s="10">
        <v>0</v>
      </c>
      <c r="BV26" s="10">
        <f t="shared" si="81"/>
        <v>0</v>
      </c>
      <c r="BW26" s="10">
        <v>0</v>
      </c>
      <c r="BX26" s="10">
        <f t="shared" si="82"/>
        <v>75</v>
      </c>
      <c r="BY26" s="10">
        <v>3</v>
      </c>
      <c r="BZ26" s="1"/>
      <c r="CA26" s="9">
        <f t="shared" si="32"/>
        <v>25</v>
      </c>
      <c r="CB26" s="10">
        <v>1</v>
      </c>
      <c r="CC26" s="10">
        <f t="shared" si="33"/>
        <v>0</v>
      </c>
      <c r="CD26" s="10">
        <v>0</v>
      </c>
      <c r="CE26" s="10">
        <f t="shared" si="34"/>
        <v>0</v>
      </c>
      <c r="CF26" s="10">
        <v>0</v>
      </c>
      <c r="CG26" s="10">
        <f t="shared" si="35"/>
        <v>33.333333333333336</v>
      </c>
      <c r="CH26" s="10">
        <v>1</v>
      </c>
      <c r="CI26" s="10">
        <f t="shared" si="36"/>
        <v>33.333333333333336</v>
      </c>
      <c r="CJ26" s="10">
        <v>1</v>
      </c>
      <c r="CK26" s="10">
        <f t="shared" si="37"/>
        <v>0</v>
      </c>
      <c r="CL26" s="10">
        <v>0</v>
      </c>
      <c r="CM26" s="10">
        <f t="shared" si="38"/>
        <v>0</v>
      </c>
      <c r="CN26" s="10">
        <v>0</v>
      </c>
      <c r="CO26" s="10">
        <f t="shared" si="39"/>
        <v>25</v>
      </c>
      <c r="CP26" s="10">
        <v>1</v>
      </c>
      <c r="CQ26" s="10">
        <f t="shared" si="40"/>
        <v>0</v>
      </c>
      <c r="CR26" s="10">
        <v>0</v>
      </c>
      <c r="CS26" s="10">
        <f t="shared" si="41"/>
        <v>0</v>
      </c>
      <c r="CT26" s="10">
        <v>0</v>
      </c>
      <c r="CU26" s="1"/>
      <c r="CV26" s="9">
        <f t="shared" si="42"/>
        <v>100</v>
      </c>
      <c r="CW26" s="10">
        <v>4</v>
      </c>
      <c r="CX26" s="10">
        <f t="shared" si="43"/>
        <v>75</v>
      </c>
      <c r="CY26" s="10">
        <v>3</v>
      </c>
      <c r="CZ26" s="10">
        <f t="shared" si="44"/>
        <v>80</v>
      </c>
      <c r="DA26" s="10">
        <v>4</v>
      </c>
      <c r="DB26" s="10">
        <f t="shared" si="45"/>
        <v>50</v>
      </c>
      <c r="DC26" s="10">
        <v>2</v>
      </c>
      <c r="DD26" s="10">
        <f t="shared" si="46"/>
        <v>28.571428571428573</v>
      </c>
      <c r="DE26" s="10">
        <v>2</v>
      </c>
      <c r="DF26" s="1"/>
      <c r="DG26" s="9">
        <f t="shared" si="47"/>
        <v>66.666666666666671</v>
      </c>
      <c r="DH26" s="10">
        <v>4</v>
      </c>
      <c r="DI26" s="10">
        <f t="shared" si="48"/>
        <v>42.857142857142854</v>
      </c>
      <c r="DJ26" s="10">
        <v>3</v>
      </c>
      <c r="DK26" s="10">
        <f t="shared" si="49"/>
        <v>40</v>
      </c>
      <c r="DL26" s="10">
        <v>2</v>
      </c>
      <c r="DM26" s="10">
        <f t="shared" si="50"/>
        <v>0</v>
      </c>
      <c r="DN26" s="11">
        <v>0</v>
      </c>
    </row>
    <row r="27" spans="1:118" customFormat="1">
      <c r="A27">
        <v>6</v>
      </c>
      <c r="B27">
        <v>6.3</v>
      </c>
      <c r="C27">
        <v>0</v>
      </c>
      <c r="D27">
        <v>2</v>
      </c>
      <c r="E27">
        <v>99</v>
      </c>
      <c r="F27">
        <v>22</v>
      </c>
      <c r="G27">
        <v>138</v>
      </c>
      <c r="H27">
        <f t="shared" si="51"/>
        <v>50</v>
      </c>
      <c r="I27">
        <v>16</v>
      </c>
      <c r="J27" s="1"/>
      <c r="K27" s="9">
        <f t="shared" si="52"/>
        <v>58.333333333333336</v>
      </c>
      <c r="L27" s="10">
        <v>7</v>
      </c>
      <c r="M27" s="10">
        <f t="shared" si="53"/>
        <v>41.666666666666664</v>
      </c>
      <c r="N27" s="10">
        <v>5</v>
      </c>
      <c r="O27" s="10">
        <f t="shared" si="54"/>
        <v>50</v>
      </c>
      <c r="P27" s="10">
        <v>6</v>
      </c>
      <c r="Q27" s="10">
        <f t="shared" si="55"/>
        <v>50</v>
      </c>
      <c r="R27" s="10">
        <v>6</v>
      </c>
      <c r="S27" s="10">
        <f t="shared" si="56"/>
        <v>50</v>
      </c>
      <c r="T27" s="10">
        <v>24</v>
      </c>
      <c r="U27" s="10">
        <f t="shared" si="57"/>
        <v>20</v>
      </c>
      <c r="V27" s="10">
        <v>3</v>
      </c>
      <c r="W27" s="1"/>
      <c r="X27" s="9">
        <f t="shared" si="58"/>
        <v>33.333333333333336</v>
      </c>
      <c r="Y27" s="10">
        <v>4</v>
      </c>
      <c r="Z27" s="10">
        <f t="shared" si="59"/>
        <v>33.333333333333336</v>
      </c>
      <c r="AA27" s="10">
        <v>4</v>
      </c>
      <c r="AB27" s="10">
        <f t="shared" si="60"/>
        <v>33.333333333333336</v>
      </c>
      <c r="AC27" s="10">
        <v>4</v>
      </c>
      <c r="AD27" s="10">
        <f t="shared" si="61"/>
        <v>25</v>
      </c>
      <c r="AE27" s="10">
        <v>3</v>
      </c>
      <c r="AF27" s="10">
        <f t="shared" si="62"/>
        <v>31.25</v>
      </c>
      <c r="AG27" s="10">
        <v>15</v>
      </c>
      <c r="AH27" s="1"/>
      <c r="AI27" s="6">
        <f t="shared" si="63"/>
        <v>100</v>
      </c>
      <c r="AJ27">
        <v>8</v>
      </c>
      <c r="AK27">
        <f t="shared" si="64"/>
        <v>100</v>
      </c>
      <c r="AL27">
        <v>8</v>
      </c>
      <c r="AM27">
        <f t="shared" si="65"/>
        <v>100</v>
      </c>
      <c r="AN27">
        <v>8</v>
      </c>
      <c r="AO27">
        <f t="shared" si="66"/>
        <v>100</v>
      </c>
      <c r="AP27">
        <v>8</v>
      </c>
      <c r="AQ27" s="1"/>
      <c r="AR27" s="9">
        <f t="shared" si="67"/>
        <v>66.666666666666671</v>
      </c>
      <c r="AS27" s="10">
        <v>10</v>
      </c>
      <c r="AT27" s="10">
        <f t="shared" si="68"/>
        <v>100</v>
      </c>
      <c r="AU27" s="10">
        <v>15</v>
      </c>
      <c r="AV27" s="1"/>
      <c r="AW27" s="9">
        <f t="shared" si="69"/>
        <v>46.666666666666664</v>
      </c>
      <c r="AX27" s="10">
        <v>7</v>
      </c>
      <c r="AY27" s="10">
        <f t="shared" si="70"/>
        <v>50</v>
      </c>
      <c r="AZ27" s="10">
        <v>4</v>
      </c>
      <c r="BA27" s="10">
        <f t="shared" si="71"/>
        <v>0</v>
      </c>
      <c r="BB27" s="10">
        <v>0</v>
      </c>
      <c r="BC27" s="1"/>
      <c r="BD27" s="9">
        <f t="shared" si="72"/>
        <v>66.666666666666671</v>
      </c>
      <c r="BE27" s="10">
        <v>2</v>
      </c>
      <c r="BF27" s="10">
        <f t="shared" si="73"/>
        <v>0</v>
      </c>
      <c r="BG27" s="10">
        <v>0</v>
      </c>
      <c r="BH27" s="10">
        <f t="shared" si="74"/>
        <v>0</v>
      </c>
      <c r="BI27" s="10">
        <v>0</v>
      </c>
      <c r="BJ27" s="10">
        <f t="shared" si="75"/>
        <v>33.333333333333336</v>
      </c>
      <c r="BK27" s="10">
        <v>1</v>
      </c>
      <c r="BL27" s="10">
        <f t="shared" si="76"/>
        <v>33.333333333333336</v>
      </c>
      <c r="BM27" s="10">
        <v>1</v>
      </c>
      <c r="BN27" s="10">
        <f t="shared" si="77"/>
        <v>0</v>
      </c>
      <c r="BO27" s="10">
        <v>0</v>
      </c>
      <c r="BP27" s="10">
        <f t="shared" si="78"/>
        <v>100</v>
      </c>
      <c r="BQ27" s="10">
        <v>3</v>
      </c>
      <c r="BR27" s="10">
        <f t="shared" si="79"/>
        <v>66.666666666666671</v>
      </c>
      <c r="BS27" s="10">
        <v>2</v>
      </c>
      <c r="BT27" s="10">
        <f t="shared" si="80"/>
        <v>50</v>
      </c>
      <c r="BU27" s="10">
        <v>2</v>
      </c>
      <c r="BV27" s="10">
        <f t="shared" si="81"/>
        <v>75</v>
      </c>
      <c r="BW27" s="10">
        <v>3</v>
      </c>
      <c r="BX27" s="10">
        <f t="shared" si="82"/>
        <v>75</v>
      </c>
      <c r="BY27" s="10">
        <v>3</v>
      </c>
      <c r="BZ27" s="1"/>
      <c r="CA27" s="9">
        <f t="shared" si="32"/>
        <v>0</v>
      </c>
      <c r="CB27" s="10">
        <v>0</v>
      </c>
      <c r="CC27" s="10">
        <f t="shared" si="33"/>
        <v>0</v>
      </c>
      <c r="CD27" s="10">
        <v>0</v>
      </c>
      <c r="CE27" s="10">
        <f t="shared" si="34"/>
        <v>0</v>
      </c>
      <c r="CF27" s="10">
        <v>0</v>
      </c>
      <c r="CG27" s="10">
        <f t="shared" si="35"/>
        <v>33.333333333333336</v>
      </c>
      <c r="CH27" s="10">
        <v>1</v>
      </c>
      <c r="CI27" s="10">
        <f t="shared" si="36"/>
        <v>33.333333333333336</v>
      </c>
      <c r="CJ27" s="10">
        <v>1</v>
      </c>
      <c r="CK27" s="10">
        <f t="shared" si="37"/>
        <v>0</v>
      </c>
      <c r="CL27" s="10">
        <v>0</v>
      </c>
      <c r="CM27" s="10">
        <f t="shared" si="38"/>
        <v>0</v>
      </c>
      <c r="CN27" s="10">
        <v>0</v>
      </c>
      <c r="CO27" s="10">
        <f t="shared" si="39"/>
        <v>0</v>
      </c>
      <c r="CP27" s="10">
        <v>0</v>
      </c>
      <c r="CQ27" s="10">
        <f t="shared" si="40"/>
        <v>0</v>
      </c>
      <c r="CR27" s="10">
        <v>0</v>
      </c>
      <c r="CS27" s="10">
        <f t="shared" si="41"/>
        <v>0</v>
      </c>
      <c r="CT27" s="10">
        <v>0</v>
      </c>
      <c r="CU27" s="1"/>
      <c r="CV27" s="9">
        <f t="shared" si="42"/>
        <v>75</v>
      </c>
      <c r="CW27" s="10">
        <v>3</v>
      </c>
      <c r="CX27" s="10">
        <f t="shared" si="43"/>
        <v>25</v>
      </c>
      <c r="CY27" s="10">
        <v>1</v>
      </c>
      <c r="CZ27" s="10">
        <f t="shared" si="44"/>
        <v>80</v>
      </c>
      <c r="DA27" s="10">
        <v>4</v>
      </c>
      <c r="DB27" s="10">
        <f t="shared" si="45"/>
        <v>50</v>
      </c>
      <c r="DC27" s="10">
        <v>2</v>
      </c>
      <c r="DD27" s="10">
        <f t="shared" si="46"/>
        <v>0</v>
      </c>
      <c r="DE27" s="10">
        <v>0</v>
      </c>
      <c r="DF27" s="1"/>
      <c r="DG27" s="9">
        <f t="shared" si="47"/>
        <v>50</v>
      </c>
      <c r="DH27" s="10">
        <v>3</v>
      </c>
      <c r="DI27" s="10">
        <f t="shared" si="48"/>
        <v>28.571428571428573</v>
      </c>
      <c r="DJ27" s="10">
        <v>2</v>
      </c>
      <c r="DK27" s="10">
        <f t="shared" si="49"/>
        <v>60</v>
      </c>
      <c r="DL27" s="10">
        <v>3</v>
      </c>
      <c r="DM27" s="10">
        <f t="shared" si="50"/>
        <v>60</v>
      </c>
      <c r="DN27" s="11">
        <v>3</v>
      </c>
    </row>
    <row r="28" spans="1:118" customFormat="1">
      <c r="A28">
        <v>7</v>
      </c>
      <c r="B28">
        <v>6.3</v>
      </c>
      <c r="C28">
        <v>1</v>
      </c>
      <c r="D28">
        <v>2</v>
      </c>
      <c r="E28">
        <v>87</v>
      </c>
      <c r="F28">
        <v>15</v>
      </c>
      <c r="G28">
        <v>118</v>
      </c>
      <c r="H28">
        <f t="shared" si="51"/>
        <v>31.25</v>
      </c>
      <c r="I28">
        <v>10</v>
      </c>
      <c r="J28" s="1"/>
      <c r="K28" s="9">
        <f t="shared" si="52"/>
        <v>25</v>
      </c>
      <c r="L28" s="10">
        <v>3</v>
      </c>
      <c r="M28" s="10">
        <f t="shared" si="53"/>
        <v>33.333333333333336</v>
      </c>
      <c r="N28" s="10">
        <v>4</v>
      </c>
      <c r="O28" s="10">
        <f t="shared" si="54"/>
        <v>50</v>
      </c>
      <c r="P28" s="10">
        <v>6</v>
      </c>
      <c r="Q28" s="10">
        <f t="shared" si="55"/>
        <v>33.333333333333336</v>
      </c>
      <c r="R28" s="10">
        <v>4</v>
      </c>
      <c r="S28" s="10">
        <f t="shared" si="56"/>
        <v>35.416666666666664</v>
      </c>
      <c r="T28" s="10">
        <v>17</v>
      </c>
      <c r="U28" s="10">
        <f t="shared" si="57"/>
        <v>20</v>
      </c>
      <c r="V28" s="10">
        <v>3</v>
      </c>
      <c r="W28" s="1"/>
      <c r="X28" s="9">
        <f t="shared" si="58"/>
        <v>8.3333333333333339</v>
      </c>
      <c r="Y28" s="10">
        <v>1</v>
      </c>
      <c r="Z28" s="10">
        <f t="shared" si="59"/>
        <v>8.3333333333333339</v>
      </c>
      <c r="AA28" s="10">
        <v>1</v>
      </c>
      <c r="AB28" s="10">
        <f t="shared" si="60"/>
        <v>25</v>
      </c>
      <c r="AC28" s="10">
        <v>3</v>
      </c>
      <c r="AD28" s="10">
        <f t="shared" si="61"/>
        <v>25</v>
      </c>
      <c r="AE28" s="10">
        <v>3</v>
      </c>
      <c r="AF28" s="10">
        <f t="shared" si="62"/>
        <v>16.666666666666668</v>
      </c>
      <c r="AG28" s="10">
        <v>8</v>
      </c>
      <c r="AH28" s="1"/>
      <c r="AI28" s="6">
        <f t="shared" si="63"/>
        <v>37.5</v>
      </c>
      <c r="AJ28">
        <v>3</v>
      </c>
      <c r="AK28">
        <f t="shared" si="64"/>
        <v>50</v>
      </c>
      <c r="AL28">
        <v>4</v>
      </c>
      <c r="AM28">
        <f t="shared" si="65"/>
        <v>50</v>
      </c>
      <c r="AN28">
        <v>4</v>
      </c>
      <c r="AO28">
        <f t="shared" si="66"/>
        <v>25</v>
      </c>
      <c r="AP28">
        <v>2</v>
      </c>
      <c r="AQ28" s="1"/>
      <c r="AR28" s="9">
        <f t="shared" si="67"/>
        <v>60</v>
      </c>
      <c r="AS28" s="10">
        <v>9</v>
      </c>
      <c r="AT28" s="10">
        <f t="shared" si="68"/>
        <v>100</v>
      </c>
      <c r="AU28" s="10">
        <v>15</v>
      </c>
      <c r="AV28" s="1"/>
      <c r="AW28" s="9">
        <f t="shared" si="69"/>
        <v>53.333333333333336</v>
      </c>
      <c r="AX28" s="10">
        <v>8</v>
      </c>
      <c r="AY28" s="10">
        <f t="shared" si="70"/>
        <v>37.5</v>
      </c>
      <c r="AZ28" s="10">
        <v>3</v>
      </c>
      <c r="BA28" s="10">
        <f t="shared" si="71"/>
        <v>0</v>
      </c>
      <c r="BB28" s="10">
        <v>0</v>
      </c>
      <c r="BC28" s="1"/>
      <c r="BD28" s="9">
        <f t="shared" si="72"/>
        <v>0</v>
      </c>
      <c r="BE28" s="10">
        <v>0</v>
      </c>
      <c r="BF28" s="10">
        <f t="shared" si="73"/>
        <v>33.333333333333336</v>
      </c>
      <c r="BG28" s="10">
        <v>1</v>
      </c>
      <c r="BH28" s="10">
        <f t="shared" si="74"/>
        <v>33.333333333333336</v>
      </c>
      <c r="BI28" s="10">
        <v>1</v>
      </c>
      <c r="BJ28" s="10">
        <f t="shared" si="75"/>
        <v>0</v>
      </c>
      <c r="BK28" s="10">
        <v>0</v>
      </c>
      <c r="BL28" s="10">
        <f t="shared" si="76"/>
        <v>0</v>
      </c>
      <c r="BM28" s="10">
        <v>0</v>
      </c>
      <c r="BN28" s="10">
        <f t="shared" si="77"/>
        <v>0</v>
      </c>
      <c r="BO28" s="10">
        <v>0</v>
      </c>
      <c r="BP28" s="10">
        <f t="shared" si="78"/>
        <v>0</v>
      </c>
      <c r="BQ28" s="10">
        <v>0</v>
      </c>
      <c r="BR28" s="10">
        <f t="shared" si="79"/>
        <v>66.666666666666671</v>
      </c>
      <c r="BS28" s="10">
        <v>2</v>
      </c>
      <c r="BT28" s="10">
        <f t="shared" si="80"/>
        <v>25</v>
      </c>
      <c r="BU28" s="10">
        <v>1</v>
      </c>
      <c r="BV28" s="10">
        <f t="shared" si="81"/>
        <v>25</v>
      </c>
      <c r="BW28" s="10">
        <v>1</v>
      </c>
      <c r="BX28" s="10">
        <f t="shared" si="82"/>
        <v>75</v>
      </c>
      <c r="BY28" s="10">
        <v>3</v>
      </c>
      <c r="BZ28" s="1"/>
      <c r="CA28" s="9">
        <f t="shared" si="32"/>
        <v>100</v>
      </c>
      <c r="CB28" s="10">
        <v>4</v>
      </c>
      <c r="CC28" s="10">
        <f t="shared" si="33"/>
        <v>50</v>
      </c>
      <c r="CD28" s="10">
        <v>2</v>
      </c>
      <c r="CE28" s="10">
        <f t="shared" si="34"/>
        <v>0</v>
      </c>
      <c r="CF28" s="10">
        <v>0</v>
      </c>
      <c r="CG28" s="10">
        <f t="shared" si="35"/>
        <v>0</v>
      </c>
      <c r="CH28" s="10">
        <v>0</v>
      </c>
      <c r="CI28" s="10">
        <f t="shared" si="36"/>
        <v>0</v>
      </c>
      <c r="CJ28" s="10">
        <v>0</v>
      </c>
      <c r="CK28" s="10">
        <f t="shared" si="37"/>
        <v>0</v>
      </c>
      <c r="CL28" s="10">
        <v>0</v>
      </c>
      <c r="CM28" s="10">
        <f t="shared" si="38"/>
        <v>0</v>
      </c>
      <c r="CN28" s="10">
        <v>0</v>
      </c>
      <c r="CO28" s="10">
        <f t="shared" si="39"/>
        <v>0</v>
      </c>
      <c r="CP28" s="10">
        <v>0</v>
      </c>
      <c r="CQ28" s="10">
        <f t="shared" si="40"/>
        <v>0</v>
      </c>
      <c r="CR28" s="10">
        <v>0</v>
      </c>
      <c r="CS28" s="10">
        <f t="shared" si="41"/>
        <v>0</v>
      </c>
      <c r="CT28" s="10">
        <v>0</v>
      </c>
      <c r="CU28" s="1"/>
      <c r="CV28" s="9">
        <f t="shared" si="42"/>
        <v>75</v>
      </c>
      <c r="CW28" s="10">
        <v>3</v>
      </c>
      <c r="CX28" s="10">
        <f t="shared" si="43"/>
        <v>25</v>
      </c>
      <c r="CY28" s="10">
        <v>1</v>
      </c>
      <c r="CZ28" s="10">
        <f t="shared" si="44"/>
        <v>80</v>
      </c>
      <c r="DA28" s="10">
        <v>4</v>
      </c>
      <c r="DB28" s="10">
        <f t="shared" si="45"/>
        <v>75</v>
      </c>
      <c r="DC28" s="10">
        <v>3</v>
      </c>
      <c r="DD28" s="10">
        <f t="shared" si="46"/>
        <v>14.285714285714286</v>
      </c>
      <c r="DE28" s="10">
        <v>1</v>
      </c>
      <c r="DF28" s="1"/>
      <c r="DG28" s="9">
        <f t="shared" si="47"/>
        <v>33.333333333333336</v>
      </c>
      <c r="DH28" s="10">
        <v>2</v>
      </c>
      <c r="DI28" s="10">
        <f t="shared" si="48"/>
        <v>14.285714285714286</v>
      </c>
      <c r="DJ28" s="10">
        <v>1</v>
      </c>
      <c r="DK28" s="10">
        <f t="shared" si="49"/>
        <v>40</v>
      </c>
      <c r="DL28" s="10">
        <v>2</v>
      </c>
      <c r="DM28" s="10">
        <f t="shared" si="50"/>
        <v>0</v>
      </c>
      <c r="DN28" s="11">
        <v>0</v>
      </c>
    </row>
    <row r="29" spans="1:118" customFormat="1">
      <c r="A29">
        <v>8</v>
      </c>
      <c r="B29">
        <v>6.3</v>
      </c>
      <c r="C29">
        <v>1</v>
      </c>
      <c r="D29">
        <v>2</v>
      </c>
      <c r="E29">
        <v>98</v>
      </c>
      <c r="F29">
        <v>20</v>
      </c>
      <c r="G29">
        <v>135</v>
      </c>
      <c r="H29">
        <f t="shared" si="51"/>
        <v>31.25</v>
      </c>
      <c r="I29">
        <v>10</v>
      </c>
      <c r="J29" s="1"/>
      <c r="K29" s="9">
        <f t="shared" si="52"/>
        <v>16.666666666666668</v>
      </c>
      <c r="L29" s="10">
        <v>2</v>
      </c>
      <c r="M29" s="10">
        <f t="shared" si="53"/>
        <v>16.666666666666668</v>
      </c>
      <c r="N29" s="10">
        <v>2</v>
      </c>
      <c r="O29" s="10">
        <f t="shared" si="54"/>
        <v>16.666666666666668</v>
      </c>
      <c r="P29" s="10">
        <v>2</v>
      </c>
      <c r="Q29" s="10">
        <f t="shared" si="55"/>
        <v>25</v>
      </c>
      <c r="R29" s="10">
        <v>3</v>
      </c>
      <c r="S29" s="10">
        <f t="shared" si="56"/>
        <v>18.75</v>
      </c>
      <c r="T29" s="10">
        <v>9</v>
      </c>
      <c r="U29" s="10">
        <f t="shared" si="57"/>
        <v>0</v>
      </c>
      <c r="V29" s="10">
        <v>0</v>
      </c>
      <c r="W29" s="1"/>
      <c r="X29" s="9">
        <f t="shared" si="58"/>
        <v>8.3333333333333339</v>
      </c>
      <c r="Y29" s="10">
        <v>1</v>
      </c>
      <c r="Z29" s="10">
        <f t="shared" si="59"/>
        <v>8.3333333333333339</v>
      </c>
      <c r="AA29" s="10">
        <v>1</v>
      </c>
      <c r="AB29" s="10">
        <f t="shared" si="60"/>
        <v>8.3333333333333339</v>
      </c>
      <c r="AC29" s="10">
        <v>1</v>
      </c>
      <c r="AD29" s="10">
        <f t="shared" si="61"/>
        <v>16.666666666666668</v>
      </c>
      <c r="AE29" s="10">
        <v>2</v>
      </c>
      <c r="AF29" s="10">
        <f t="shared" si="62"/>
        <v>10.416666666666666</v>
      </c>
      <c r="AG29" s="10">
        <v>5</v>
      </c>
      <c r="AH29" s="1"/>
      <c r="AI29" s="6">
        <f t="shared" si="63"/>
        <v>12.5</v>
      </c>
      <c r="AJ29">
        <v>1</v>
      </c>
      <c r="AK29">
        <f t="shared" si="64"/>
        <v>12.5</v>
      </c>
      <c r="AL29">
        <v>1</v>
      </c>
      <c r="AM29">
        <f t="shared" si="65"/>
        <v>12.5</v>
      </c>
      <c r="AN29">
        <v>1</v>
      </c>
      <c r="AO29">
        <f t="shared" si="66"/>
        <v>0</v>
      </c>
      <c r="AP29">
        <v>0</v>
      </c>
      <c r="AQ29" s="1"/>
      <c r="AR29" s="9">
        <f t="shared" si="67"/>
        <v>60</v>
      </c>
      <c r="AS29" s="10">
        <v>9</v>
      </c>
      <c r="AT29" s="10">
        <f t="shared" si="68"/>
        <v>86.666666666666671</v>
      </c>
      <c r="AU29" s="10">
        <v>13</v>
      </c>
      <c r="AV29" s="1"/>
      <c r="AW29" s="9">
        <f t="shared" si="69"/>
        <v>26.666666666666668</v>
      </c>
      <c r="AX29" s="10">
        <v>4</v>
      </c>
      <c r="AY29" s="10">
        <f t="shared" si="70"/>
        <v>12.5</v>
      </c>
      <c r="AZ29" s="10">
        <v>1</v>
      </c>
      <c r="BA29" s="10">
        <f t="shared" si="71"/>
        <v>0</v>
      </c>
      <c r="BB29" s="10">
        <v>0</v>
      </c>
      <c r="BC29" s="1"/>
      <c r="BD29" s="9">
        <f t="shared" si="72"/>
        <v>0</v>
      </c>
      <c r="BE29" s="10">
        <v>0</v>
      </c>
      <c r="BF29" s="10">
        <f t="shared" si="73"/>
        <v>0</v>
      </c>
      <c r="BG29" s="10">
        <v>0</v>
      </c>
      <c r="BH29" s="10">
        <f t="shared" si="74"/>
        <v>0</v>
      </c>
      <c r="BI29" s="10">
        <v>0</v>
      </c>
      <c r="BJ29" s="10">
        <f t="shared" si="75"/>
        <v>0</v>
      </c>
      <c r="BK29" s="10">
        <v>0</v>
      </c>
      <c r="BL29" s="10">
        <f t="shared" si="76"/>
        <v>0</v>
      </c>
      <c r="BM29" s="10">
        <v>0</v>
      </c>
      <c r="BN29" s="10">
        <f t="shared" si="77"/>
        <v>0</v>
      </c>
      <c r="BO29" s="10">
        <v>0</v>
      </c>
      <c r="BP29" s="10">
        <f t="shared" si="78"/>
        <v>0</v>
      </c>
      <c r="BQ29" s="10">
        <v>0</v>
      </c>
      <c r="BR29" s="10">
        <f t="shared" si="79"/>
        <v>0</v>
      </c>
      <c r="BS29" s="10">
        <v>0</v>
      </c>
      <c r="BT29" s="10">
        <f t="shared" si="80"/>
        <v>0</v>
      </c>
      <c r="BU29" s="10">
        <v>0</v>
      </c>
      <c r="BV29" s="10">
        <f t="shared" si="81"/>
        <v>0</v>
      </c>
      <c r="BW29" s="10">
        <v>0</v>
      </c>
      <c r="BX29" s="10">
        <f t="shared" si="82"/>
        <v>0</v>
      </c>
      <c r="BY29" s="10">
        <v>0</v>
      </c>
      <c r="BZ29" s="1"/>
      <c r="CA29" s="9">
        <f t="shared" si="32"/>
        <v>0</v>
      </c>
      <c r="CB29" s="10">
        <v>0</v>
      </c>
      <c r="CC29" s="10">
        <f t="shared" si="33"/>
        <v>0</v>
      </c>
      <c r="CD29" s="10">
        <v>0</v>
      </c>
      <c r="CE29" s="10">
        <f t="shared" si="34"/>
        <v>0</v>
      </c>
      <c r="CF29" s="10">
        <v>0</v>
      </c>
      <c r="CG29" s="10">
        <f t="shared" si="35"/>
        <v>0</v>
      </c>
      <c r="CH29" s="10">
        <v>0</v>
      </c>
      <c r="CI29" s="10">
        <f t="shared" si="36"/>
        <v>0</v>
      </c>
      <c r="CJ29" s="10">
        <v>0</v>
      </c>
      <c r="CK29" s="10">
        <f t="shared" si="37"/>
        <v>0</v>
      </c>
      <c r="CL29" s="10">
        <v>0</v>
      </c>
      <c r="CM29" s="10">
        <f t="shared" si="38"/>
        <v>0</v>
      </c>
      <c r="CN29" s="10">
        <v>0</v>
      </c>
      <c r="CO29" s="10">
        <f t="shared" si="39"/>
        <v>0</v>
      </c>
      <c r="CP29" s="10">
        <v>0</v>
      </c>
      <c r="CQ29" s="10">
        <f t="shared" si="40"/>
        <v>0</v>
      </c>
      <c r="CR29" s="10">
        <v>0</v>
      </c>
      <c r="CS29" s="10">
        <f t="shared" si="41"/>
        <v>0</v>
      </c>
      <c r="CT29" s="10">
        <v>0</v>
      </c>
      <c r="CU29" s="1"/>
      <c r="CV29" s="9">
        <f t="shared" si="42"/>
        <v>0</v>
      </c>
      <c r="CW29" s="10">
        <v>0</v>
      </c>
      <c r="CX29" s="10">
        <f t="shared" si="43"/>
        <v>0</v>
      </c>
      <c r="CY29" s="10">
        <v>0</v>
      </c>
      <c r="CZ29" s="10">
        <f t="shared" si="44"/>
        <v>0</v>
      </c>
      <c r="DA29" s="10">
        <v>0</v>
      </c>
      <c r="DB29" s="10">
        <f t="shared" si="45"/>
        <v>0</v>
      </c>
      <c r="DC29" s="10">
        <v>0</v>
      </c>
      <c r="DD29" s="10">
        <f t="shared" si="46"/>
        <v>0</v>
      </c>
      <c r="DE29" s="10">
        <v>0</v>
      </c>
      <c r="DF29" s="1"/>
      <c r="DG29" s="9">
        <f t="shared" si="47"/>
        <v>0</v>
      </c>
      <c r="DH29" s="10">
        <v>0</v>
      </c>
      <c r="DI29" s="10">
        <f t="shared" si="48"/>
        <v>0</v>
      </c>
      <c r="DJ29" s="10">
        <v>0</v>
      </c>
      <c r="DK29" s="10">
        <f t="shared" si="49"/>
        <v>0</v>
      </c>
      <c r="DL29" s="10">
        <v>0</v>
      </c>
      <c r="DM29" s="10">
        <f t="shared" si="50"/>
        <v>0</v>
      </c>
      <c r="DN29" s="11">
        <v>0</v>
      </c>
    </row>
    <row r="30" spans="1:118" customFormat="1">
      <c r="A30">
        <v>9</v>
      </c>
      <c r="B30">
        <v>7</v>
      </c>
      <c r="C30">
        <v>1</v>
      </c>
      <c r="D30">
        <v>2</v>
      </c>
      <c r="E30">
        <v>58</v>
      </c>
      <c r="F30">
        <v>14</v>
      </c>
      <c r="G30">
        <v>103</v>
      </c>
      <c r="H30">
        <f t="shared" si="51"/>
        <v>34.375</v>
      </c>
      <c r="I30">
        <v>11</v>
      </c>
      <c r="J30" s="1"/>
      <c r="K30" s="9">
        <f t="shared" si="52"/>
        <v>41.666666666666664</v>
      </c>
      <c r="L30" s="10">
        <v>5</v>
      </c>
      <c r="M30" s="10">
        <f t="shared" si="53"/>
        <v>41.666666666666664</v>
      </c>
      <c r="N30" s="10">
        <v>5</v>
      </c>
      <c r="O30" s="10">
        <f t="shared" si="54"/>
        <v>41.666666666666664</v>
      </c>
      <c r="P30" s="10">
        <v>5</v>
      </c>
      <c r="Q30" s="10">
        <f t="shared" si="55"/>
        <v>41.666666666666664</v>
      </c>
      <c r="R30" s="10">
        <v>5</v>
      </c>
      <c r="S30" s="10">
        <f t="shared" si="56"/>
        <v>41.666666666666664</v>
      </c>
      <c r="T30" s="10">
        <v>20</v>
      </c>
      <c r="U30" s="10">
        <f t="shared" si="57"/>
        <v>33.333333333333336</v>
      </c>
      <c r="V30" s="10">
        <v>5</v>
      </c>
      <c r="W30" s="1"/>
      <c r="X30" s="9">
        <f t="shared" si="58"/>
        <v>16.666666666666668</v>
      </c>
      <c r="Y30" s="10">
        <v>2</v>
      </c>
      <c r="Z30" s="10">
        <f t="shared" si="59"/>
        <v>33.333333333333336</v>
      </c>
      <c r="AA30" s="10">
        <v>4</v>
      </c>
      <c r="AB30" s="10">
        <f t="shared" si="60"/>
        <v>16.666666666666668</v>
      </c>
      <c r="AC30" s="10">
        <v>2</v>
      </c>
      <c r="AD30" s="10">
        <f t="shared" si="61"/>
        <v>16.666666666666668</v>
      </c>
      <c r="AE30" s="10">
        <v>2</v>
      </c>
      <c r="AF30" s="10">
        <f t="shared" si="62"/>
        <v>20.833333333333332</v>
      </c>
      <c r="AG30" s="10">
        <v>10</v>
      </c>
      <c r="AH30" s="1"/>
      <c r="AI30" s="6">
        <f t="shared" si="63"/>
        <v>100</v>
      </c>
      <c r="AJ30">
        <v>8</v>
      </c>
      <c r="AK30">
        <f t="shared" si="64"/>
        <v>100</v>
      </c>
      <c r="AL30">
        <v>8</v>
      </c>
      <c r="AM30">
        <f t="shared" si="65"/>
        <v>75</v>
      </c>
      <c r="AN30">
        <v>6</v>
      </c>
      <c r="AO30">
        <f t="shared" si="66"/>
        <v>50</v>
      </c>
      <c r="AP30">
        <v>4</v>
      </c>
      <c r="AQ30" s="1"/>
      <c r="AR30" s="9">
        <f t="shared" si="67"/>
        <v>53.333333333333336</v>
      </c>
      <c r="AS30" s="10">
        <v>8</v>
      </c>
      <c r="AT30" s="10">
        <f t="shared" si="68"/>
        <v>73.333333333333329</v>
      </c>
      <c r="AU30" s="10">
        <v>11</v>
      </c>
      <c r="AV30" s="1"/>
      <c r="AW30" s="9">
        <f t="shared" si="69"/>
        <v>46.666666666666664</v>
      </c>
      <c r="AX30" s="10">
        <v>7</v>
      </c>
      <c r="AY30" s="10">
        <f t="shared" si="70"/>
        <v>50</v>
      </c>
      <c r="AZ30" s="10">
        <v>4</v>
      </c>
      <c r="BA30" s="10">
        <f t="shared" si="71"/>
        <v>0</v>
      </c>
      <c r="BB30" s="10">
        <v>0</v>
      </c>
      <c r="BC30" s="1"/>
      <c r="BD30" s="9">
        <f t="shared" si="72"/>
        <v>66.666666666666671</v>
      </c>
      <c r="BE30" s="10">
        <v>2</v>
      </c>
      <c r="BF30" s="10">
        <f t="shared" si="73"/>
        <v>0</v>
      </c>
      <c r="BG30" s="10">
        <v>0</v>
      </c>
      <c r="BH30" s="10">
        <f t="shared" si="74"/>
        <v>0</v>
      </c>
      <c r="BI30" s="10">
        <v>0</v>
      </c>
      <c r="BJ30" s="10">
        <f t="shared" si="75"/>
        <v>0</v>
      </c>
      <c r="BK30" s="10">
        <v>0</v>
      </c>
      <c r="BL30" s="10">
        <f t="shared" si="76"/>
        <v>0</v>
      </c>
      <c r="BM30" s="10">
        <v>0</v>
      </c>
      <c r="BN30" s="10">
        <f t="shared" si="77"/>
        <v>0</v>
      </c>
      <c r="BO30" s="10">
        <v>0</v>
      </c>
      <c r="BP30" s="10">
        <f t="shared" si="78"/>
        <v>0</v>
      </c>
      <c r="BQ30" s="10">
        <v>0</v>
      </c>
      <c r="BR30" s="10">
        <f t="shared" si="79"/>
        <v>33.333333333333336</v>
      </c>
      <c r="BS30" s="10">
        <v>1</v>
      </c>
      <c r="BT30" s="10">
        <f t="shared" si="80"/>
        <v>0</v>
      </c>
      <c r="BU30" s="10">
        <v>0</v>
      </c>
      <c r="BV30" s="10">
        <f t="shared" si="81"/>
        <v>0</v>
      </c>
      <c r="BW30" s="10">
        <v>0</v>
      </c>
      <c r="BX30" s="10">
        <f t="shared" si="82"/>
        <v>50</v>
      </c>
      <c r="BY30" s="10">
        <v>2</v>
      </c>
      <c r="BZ30" s="1"/>
      <c r="CA30" s="9">
        <f t="shared" si="32"/>
        <v>0</v>
      </c>
      <c r="CB30" s="10">
        <v>0</v>
      </c>
      <c r="CC30" s="10">
        <f t="shared" si="33"/>
        <v>0</v>
      </c>
      <c r="CD30" s="10">
        <v>0</v>
      </c>
      <c r="CE30" s="10">
        <f t="shared" si="34"/>
        <v>0</v>
      </c>
      <c r="CF30" s="10">
        <v>0</v>
      </c>
      <c r="CG30" s="10">
        <f t="shared" si="35"/>
        <v>0</v>
      </c>
      <c r="CH30" s="10">
        <v>0</v>
      </c>
      <c r="CI30" s="10">
        <f t="shared" si="36"/>
        <v>0</v>
      </c>
      <c r="CJ30" s="10">
        <v>0</v>
      </c>
      <c r="CK30" s="10">
        <f t="shared" si="37"/>
        <v>0</v>
      </c>
      <c r="CL30" s="10">
        <v>0</v>
      </c>
      <c r="CM30" s="10">
        <f t="shared" si="38"/>
        <v>0</v>
      </c>
      <c r="CN30" s="10">
        <v>0</v>
      </c>
      <c r="CO30" s="10">
        <f t="shared" si="39"/>
        <v>0</v>
      </c>
      <c r="CP30" s="10">
        <v>0</v>
      </c>
      <c r="CQ30" s="10">
        <f t="shared" si="40"/>
        <v>0</v>
      </c>
      <c r="CR30" s="10">
        <v>0</v>
      </c>
      <c r="CS30" s="10">
        <f t="shared" si="41"/>
        <v>0</v>
      </c>
      <c r="CT30" s="10">
        <v>0</v>
      </c>
      <c r="CU30" s="1"/>
      <c r="CV30" s="9">
        <f t="shared" si="42"/>
        <v>50</v>
      </c>
      <c r="CW30" s="10">
        <v>2</v>
      </c>
      <c r="CX30" s="10">
        <f t="shared" si="43"/>
        <v>25</v>
      </c>
      <c r="CY30" s="10">
        <v>1</v>
      </c>
      <c r="CZ30" s="10">
        <f t="shared" si="44"/>
        <v>80</v>
      </c>
      <c r="DA30" s="10">
        <v>4</v>
      </c>
      <c r="DB30" s="10">
        <f t="shared" si="45"/>
        <v>100</v>
      </c>
      <c r="DC30" s="10">
        <v>4</v>
      </c>
      <c r="DD30" s="10">
        <f t="shared" si="46"/>
        <v>14.285714285714286</v>
      </c>
      <c r="DE30" s="10">
        <v>1</v>
      </c>
      <c r="DF30" s="1"/>
      <c r="DG30" s="9">
        <f t="shared" si="47"/>
        <v>33.333333333333336</v>
      </c>
      <c r="DH30" s="10">
        <v>2</v>
      </c>
      <c r="DI30" s="10">
        <f t="shared" si="48"/>
        <v>0</v>
      </c>
      <c r="DJ30" s="10">
        <v>0</v>
      </c>
      <c r="DK30" s="10">
        <f t="shared" si="49"/>
        <v>0</v>
      </c>
      <c r="DL30" s="10">
        <v>0</v>
      </c>
      <c r="DM30" s="10">
        <f t="shared" si="50"/>
        <v>0</v>
      </c>
      <c r="DN30" s="11">
        <v>0</v>
      </c>
    </row>
    <row r="31" spans="1:118" customFormat="1">
      <c r="A31">
        <v>10</v>
      </c>
      <c r="B31">
        <v>5</v>
      </c>
      <c r="C31">
        <v>1</v>
      </c>
      <c r="D31">
        <v>2</v>
      </c>
      <c r="E31">
        <v>98</v>
      </c>
      <c r="F31">
        <v>20</v>
      </c>
      <c r="G31">
        <v>135</v>
      </c>
      <c r="H31">
        <f t="shared" si="51"/>
        <v>28.125</v>
      </c>
      <c r="I31">
        <v>9</v>
      </c>
      <c r="J31" s="1"/>
      <c r="K31" s="9">
        <f t="shared" si="52"/>
        <v>16.666666666666668</v>
      </c>
      <c r="L31" s="10">
        <v>2</v>
      </c>
      <c r="M31" s="10">
        <f t="shared" si="53"/>
        <v>33.333333333333336</v>
      </c>
      <c r="N31" s="10">
        <v>4</v>
      </c>
      <c r="O31" s="10">
        <f t="shared" si="54"/>
        <v>50</v>
      </c>
      <c r="P31" s="10">
        <v>6</v>
      </c>
      <c r="Q31" s="10">
        <f t="shared" si="55"/>
        <v>58.333333333333336</v>
      </c>
      <c r="R31" s="10">
        <v>7</v>
      </c>
      <c r="S31" s="10">
        <f t="shared" si="56"/>
        <v>39.583333333333336</v>
      </c>
      <c r="T31" s="10">
        <v>19</v>
      </c>
      <c r="U31" s="10">
        <f t="shared" si="57"/>
        <v>0</v>
      </c>
      <c r="V31" s="10">
        <v>0</v>
      </c>
      <c r="W31" s="1"/>
      <c r="X31" s="9">
        <f t="shared" si="58"/>
        <v>0</v>
      </c>
      <c r="Y31" s="10">
        <v>0</v>
      </c>
      <c r="Z31" s="10">
        <f t="shared" si="59"/>
        <v>8.3333333333333339</v>
      </c>
      <c r="AA31" s="10">
        <v>1</v>
      </c>
      <c r="AB31" s="10">
        <f t="shared" si="60"/>
        <v>16.666666666666668</v>
      </c>
      <c r="AC31" s="10">
        <v>2</v>
      </c>
      <c r="AD31" s="10">
        <f t="shared" si="61"/>
        <v>25</v>
      </c>
      <c r="AE31" s="10">
        <v>3</v>
      </c>
      <c r="AF31" s="10">
        <f t="shared" si="62"/>
        <v>12.5</v>
      </c>
      <c r="AG31" s="10">
        <v>6</v>
      </c>
      <c r="AH31" s="1"/>
      <c r="AI31" s="6">
        <f t="shared" si="63"/>
        <v>50</v>
      </c>
      <c r="AJ31">
        <v>4</v>
      </c>
      <c r="AK31">
        <f t="shared" si="64"/>
        <v>37.5</v>
      </c>
      <c r="AL31">
        <v>3</v>
      </c>
      <c r="AM31">
        <f t="shared" si="65"/>
        <v>37.5</v>
      </c>
      <c r="AN31">
        <v>3</v>
      </c>
      <c r="AO31">
        <f t="shared" si="66"/>
        <v>12.5</v>
      </c>
      <c r="AP31">
        <v>1</v>
      </c>
      <c r="AQ31" s="1"/>
      <c r="AR31" s="9">
        <f t="shared" si="67"/>
        <v>40</v>
      </c>
      <c r="AS31" s="10">
        <v>6</v>
      </c>
      <c r="AT31" s="10">
        <f t="shared" si="68"/>
        <v>46.666666666666664</v>
      </c>
      <c r="AU31" s="10">
        <v>7</v>
      </c>
      <c r="AV31" s="1"/>
      <c r="AW31" s="9">
        <f t="shared" si="69"/>
        <v>26.666666666666668</v>
      </c>
      <c r="AX31" s="10">
        <v>4</v>
      </c>
      <c r="AY31" s="10">
        <f t="shared" si="70"/>
        <v>25</v>
      </c>
      <c r="AZ31" s="10">
        <v>2</v>
      </c>
      <c r="BA31" s="10">
        <f t="shared" si="71"/>
        <v>0</v>
      </c>
      <c r="BB31" s="10">
        <v>0</v>
      </c>
      <c r="BC31" s="1"/>
      <c r="BD31" s="9">
        <f t="shared" si="72"/>
        <v>0</v>
      </c>
      <c r="BE31" s="10">
        <v>0</v>
      </c>
      <c r="BF31" s="10">
        <f t="shared" si="73"/>
        <v>0</v>
      </c>
      <c r="BG31" s="10">
        <v>0</v>
      </c>
      <c r="BH31" s="10">
        <f t="shared" si="74"/>
        <v>0</v>
      </c>
      <c r="BI31" s="10">
        <v>0</v>
      </c>
      <c r="BJ31" s="10">
        <f t="shared" si="75"/>
        <v>0</v>
      </c>
      <c r="BK31" s="10">
        <v>0</v>
      </c>
      <c r="BL31" s="10">
        <f t="shared" si="76"/>
        <v>0</v>
      </c>
      <c r="BM31" s="10">
        <v>0</v>
      </c>
      <c r="BN31" s="10">
        <f t="shared" si="77"/>
        <v>0</v>
      </c>
      <c r="BO31" s="10">
        <v>0</v>
      </c>
      <c r="BP31" s="10">
        <f t="shared" si="78"/>
        <v>0</v>
      </c>
      <c r="BQ31" s="10">
        <v>0</v>
      </c>
      <c r="BR31" s="10">
        <f t="shared" si="79"/>
        <v>0</v>
      </c>
      <c r="BS31" s="10">
        <v>0</v>
      </c>
      <c r="BT31" s="10">
        <f t="shared" si="80"/>
        <v>0</v>
      </c>
      <c r="BU31" s="10">
        <v>0</v>
      </c>
      <c r="BV31" s="10">
        <f t="shared" si="81"/>
        <v>0</v>
      </c>
      <c r="BW31" s="10">
        <v>0</v>
      </c>
      <c r="BX31" s="10">
        <f t="shared" si="82"/>
        <v>0</v>
      </c>
      <c r="BY31" s="10">
        <v>0</v>
      </c>
      <c r="BZ31" s="1"/>
      <c r="CA31" s="9">
        <f t="shared" si="32"/>
        <v>0</v>
      </c>
      <c r="CB31" s="10">
        <v>0</v>
      </c>
      <c r="CC31" s="10">
        <f t="shared" si="33"/>
        <v>0</v>
      </c>
      <c r="CD31" s="10">
        <v>0</v>
      </c>
      <c r="CE31" s="10">
        <f t="shared" si="34"/>
        <v>0</v>
      </c>
      <c r="CF31" s="10">
        <v>0</v>
      </c>
      <c r="CG31" s="10">
        <f t="shared" si="35"/>
        <v>0</v>
      </c>
      <c r="CH31" s="10">
        <v>0</v>
      </c>
      <c r="CI31" s="10">
        <f t="shared" si="36"/>
        <v>0</v>
      </c>
      <c r="CJ31" s="10">
        <v>0</v>
      </c>
      <c r="CK31" s="10">
        <f t="shared" si="37"/>
        <v>0</v>
      </c>
      <c r="CL31" s="10">
        <v>0</v>
      </c>
      <c r="CM31" s="10">
        <f t="shared" si="38"/>
        <v>0</v>
      </c>
      <c r="CN31" s="10">
        <v>0</v>
      </c>
      <c r="CO31" s="10">
        <f t="shared" si="39"/>
        <v>0</v>
      </c>
      <c r="CP31" s="10">
        <v>0</v>
      </c>
      <c r="CQ31" s="10">
        <f t="shared" si="40"/>
        <v>0</v>
      </c>
      <c r="CR31" s="10">
        <v>0</v>
      </c>
      <c r="CS31" s="10">
        <f t="shared" si="41"/>
        <v>0</v>
      </c>
      <c r="CT31" s="10">
        <v>0</v>
      </c>
      <c r="CU31" s="1"/>
      <c r="CV31" s="9">
        <f t="shared" si="42"/>
        <v>50</v>
      </c>
      <c r="CW31" s="10">
        <v>2</v>
      </c>
      <c r="CX31" s="10">
        <f t="shared" si="43"/>
        <v>50</v>
      </c>
      <c r="CY31" s="10">
        <v>2</v>
      </c>
      <c r="CZ31" s="10">
        <f t="shared" si="44"/>
        <v>40</v>
      </c>
      <c r="DA31" s="10">
        <v>2</v>
      </c>
      <c r="DB31" s="10">
        <f t="shared" si="45"/>
        <v>50</v>
      </c>
      <c r="DC31" s="10">
        <v>2</v>
      </c>
      <c r="DD31" s="10">
        <f t="shared" si="46"/>
        <v>0</v>
      </c>
      <c r="DE31" s="10">
        <v>0</v>
      </c>
      <c r="DF31" s="1"/>
      <c r="DG31" s="9">
        <f t="shared" si="47"/>
        <v>0</v>
      </c>
      <c r="DH31" s="10">
        <v>0</v>
      </c>
      <c r="DI31" s="10">
        <f t="shared" si="48"/>
        <v>0</v>
      </c>
      <c r="DJ31" s="10">
        <v>0</v>
      </c>
      <c r="DK31" s="10">
        <f t="shared" si="49"/>
        <v>0</v>
      </c>
      <c r="DL31" s="10">
        <v>0</v>
      </c>
      <c r="DM31" s="10">
        <f t="shared" si="50"/>
        <v>0</v>
      </c>
      <c r="DN31" s="11">
        <v>0</v>
      </c>
    </row>
    <row r="32" spans="1:118" customFormat="1">
      <c r="A32">
        <v>11</v>
      </c>
      <c r="B32">
        <v>5.0999999999999996</v>
      </c>
      <c r="C32">
        <v>1</v>
      </c>
      <c r="D32">
        <v>2</v>
      </c>
      <c r="E32">
        <v>83</v>
      </c>
      <c r="F32">
        <v>14</v>
      </c>
      <c r="G32">
        <v>115</v>
      </c>
      <c r="H32">
        <f t="shared" si="51"/>
        <v>43.75</v>
      </c>
      <c r="I32">
        <v>14</v>
      </c>
      <c r="J32" s="1"/>
      <c r="K32" s="9">
        <f t="shared" si="52"/>
        <v>16.666666666666668</v>
      </c>
      <c r="L32" s="10">
        <v>2</v>
      </c>
      <c r="M32" s="10">
        <f t="shared" si="53"/>
        <v>16.666666666666668</v>
      </c>
      <c r="N32" s="10">
        <v>2</v>
      </c>
      <c r="O32" s="10">
        <f t="shared" si="54"/>
        <v>25</v>
      </c>
      <c r="P32" s="10">
        <v>3</v>
      </c>
      <c r="Q32" s="10">
        <f t="shared" si="55"/>
        <v>25</v>
      </c>
      <c r="R32" s="10">
        <v>3</v>
      </c>
      <c r="S32" s="10">
        <f t="shared" si="56"/>
        <v>20.833333333333332</v>
      </c>
      <c r="T32" s="10">
        <v>10</v>
      </c>
      <c r="U32" s="10">
        <f t="shared" si="57"/>
        <v>0</v>
      </c>
      <c r="V32" s="10">
        <v>0</v>
      </c>
      <c r="W32" s="1"/>
      <c r="X32" s="9">
        <f t="shared" si="58"/>
        <v>33.333333333333336</v>
      </c>
      <c r="Y32" s="10">
        <v>4</v>
      </c>
      <c r="Z32" s="10">
        <f t="shared" si="59"/>
        <v>16.666666666666668</v>
      </c>
      <c r="AA32" s="10">
        <v>2</v>
      </c>
      <c r="AB32" s="10">
        <f t="shared" si="60"/>
        <v>16.666666666666668</v>
      </c>
      <c r="AC32" s="10">
        <v>2</v>
      </c>
      <c r="AD32" s="10">
        <f t="shared" si="61"/>
        <v>8.3333333333333339</v>
      </c>
      <c r="AE32" s="10">
        <v>1</v>
      </c>
      <c r="AF32" s="10">
        <f t="shared" si="62"/>
        <v>18.75</v>
      </c>
      <c r="AG32" s="10">
        <v>9</v>
      </c>
      <c r="AH32" s="1"/>
      <c r="AI32" s="6">
        <f t="shared" si="63"/>
        <v>50</v>
      </c>
      <c r="AJ32">
        <v>4</v>
      </c>
      <c r="AK32">
        <f t="shared" si="64"/>
        <v>62.5</v>
      </c>
      <c r="AL32">
        <v>5</v>
      </c>
      <c r="AM32">
        <f t="shared" si="65"/>
        <v>50</v>
      </c>
      <c r="AN32">
        <v>4</v>
      </c>
      <c r="AO32">
        <f t="shared" si="66"/>
        <v>50</v>
      </c>
      <c r="AP32">
        <v>4</v>
      </c>
      <c r="AQ32" s="1"/>
      <c r="AR32" s="9">
        <f t="shared" si="67"/>
        <v>46.666666666666664</v>
      </c>
      <c r="AS32" s="10">
        <v>7</v>
      </c>
      <c r="AT32" s="10">
        <f t="shared" si="68"/>
        <v>100</v>
      </c>
      <c r="AU32" s="10">
        <v>15</v>
      </c>
      <c r="AV32" s="1"/>
      <c r="AW32" s="9">
        <f t="shared" si="69"/>
        <v>53.333333333333336</v>
      </c>
      <c r="AX32" s="10">
        <v>8</v>
      </c>
      <c r="AY32" s="10">
        <f t="shared" si="70"/>
        <v>50</v>
      </c>
      <c r="AZ32" s="10">
        <v>4</v>
      </c>
      <c r="BA32" s="10">
        <f t="shared" si="71"/>
        <v>0</v>
      </c>
      <c r="BB32" s="10">
        <v>0</v>
      </c>
      <c r="BC32" s="1"/>
      <c r="BD32" s="9">
        <f t="shared" si="72"/>
        <v>0</v>
      </c>
      <c r="BE32" s="10">
        <v>0</v>
      </c>
      <c r="BF32" s="10">
        <f t="shared" si="73"/>
        <v>66.666666666666671</v>
      </c>
      <c r="BG32" s="10">
        <v>2</v>
      </c>
      <c r="BH32" s="10">
        <f t="shared" si="74"/>
        <v>0</v>
      </c>
      <c r="BI32" s="10">
        <v>0</v>
      </c>
      <c r="BJ32" s="10">
        <f t="shared" si="75"/>
        <v>0</v>
      </c>
      <c r="BK32" s="10">
        <v>0</v>
      </c>
      <c r="BL32" s="10">
        <f t="shared" si="76"/>
        <v>0</v>
      </c>
      <c r="BM32" s="10">
        <v>0</v>
      </c>
      <c r="BN32" s="10">
        <f t="shared" si="77"/>
        <v>0</v>
      </c>
      <c r="BO32" s="10">
        <v>0</v>
      </c>
      <c r="BP32" s="10">
        <f t="shared" si="78"/>
        <v>0</v>
      </c>
      <c r="BQ32" s="10">
        <v>0</v>
      </c>
      <c r="BR32" s="10">
        <f t="shared" si="79"/>
        <v>0</v>
      </c>
      <c r="BS32" s="10">
        <v>0</v>
      </c>
      <c r="BT32" s="10">
        <f t="shared" si="80"/>
        <v>25</v>
      </c>
      <c r="BU32" s="10">
        <v>1</v>
      </c>
      <c r="BV32" s="10">
        <f t="shared" si="81"/>
        <v>0</v>
      </c>
      <c r="BW32" s="10">
        <v>0</v>
      </c>
      <c r="BX32" s="10">
        <f t="shared" si="82"/>
        <v>75</v>
      </c>
      <c r="BY32" s="10">
        <v>3</v>
      </c>
      <c r="BZ32" s="1"/>
      <c r="CA32" s="9">
        <f t="shared" si="32"/>
        <v>25</v>
      </c>
      <c r="CB32" s="10">
        <v>1</v>
      </c>
      <c r="CC32" s="10">
        <f t="shared" si="33"/>
        <v>100</v>
      </c>
      <c r="CD32" s="10">
        <v>4</v>
      </c>
      <c r="CE32" s="10">
        <f t="shared" si="34"/>
        <v>0</v>
      </c>
      <c r="CF32" s="10">
        <v>0</v>
      </c>
      <c r="CG32" s="10">
        <f t="shared" si="35"/>
        <v>66.666666666666671</v>
      </c>
      <c r="CH32" s="10">
        <v>2</v>
      </c>
      <c r="CI32" s="10">
        <f t="shared" si="36"/>
        <v>0</v>
      </c>
      <c r="CJ32" s="10">
        <v>0</v>
      </c>
      <c r="CK32" s="10">
        <f t="shared" si="37"/>
        <v>0</v>
      </c>
      <c r="CL32" s="10">
        <v>0</v>
      </c>
      <c r="CM32" s="10">
        <f t="shared" si="38"/>
        <v>0</v>
      </c>
      <c r="CN32" s="10">
        <v>0</v>
      </c>
      <c r="CO32" s="10">
        <f t="shared" si="39"/>
        <v>0</v>
      </c>
      <c r="CP32" s="10">
        <v>0</v>
      </c>
      <c r="CQ32" s="10">
        <f t="shared" si="40"/>
        <v>25</v>
      </c>
      <c r="CR32" s="10">
        <v>1</v>
      </c>
      <c r="CS32" s="10">
        <f t="shared" si="41"/>
        <v>0</v>
      </c>
      <c r="CT32" s="10">
        <v>0</v>
      </c>
      <c r="CU32" s="1"/>
      <c r="CV32" s="9">
        <f t="shared" si="42"/>
        <v>100</v>
      </c>
      <c r="CW32" s="10">
        <v>4</v>
      </c>
      <c r="CX32" s="10">
        <f t="shared" si="43"/>
        <v>25</v>
      </c>
      <c r="CY32" s="10">
        <v>1</v>
      </c>
      <c r="CZ32" s="10">
        <f t="shared" si="44"/>
        <v>60</v>
      </c>
      <c r="DA32" s="10">
        <v>3</v>
      </c>
      <c r="DB32" s="10">
        <f t="shared" si="45"/>
        <v>100</v>
      </c>
      <c r="DC32" s="10">
        <v>4</v>
      </c>
      <c r="DD32" s="10">
        <f t="shared" si="46"/>
        <v>71.428571428571431</v>
      </c>
      <c r="DE32" s="10">
        <v>5</v>
      </c>
      <c r="DF32" s="1"/>
      <c r="DG32" s="9">
        <f t="shared" si="47"/>
        <v>66.666666666666671</v>
      </c>
      <c r="DH32" s="10">
        <v>4</v>
      </c>
      <c r="DI32" s="10">
        <f t="shared" si="48"/>
        <v>57.142857142857146</v>
      </c>
      <c r="DJ32" s="10">
        <v>4</v>
      </c>
      <c r="DK32" s="10">
        <f t="shared" si="49"/>
        <v>20</v>
      </c>
      <c r="DL32" s="10">
        <v>1</v>
      </c>
      <c r="DM32" s="10">
        <f t="shared" si="50"/>
        <v>0</v>
      </c>
      <c r="DN32" s="11">
        <v>0</v>
      </c>
    </row>
    <row r="33" spans="1:254" customFormat="1">
      <c r="A33">
        <v>12</v>
      </c>
      <c r="B33">
        <v>5.1100000000000003</v>
      </c>
      <c r="C33">
        <v>1</v>
      </c>
      <c r="D33">
        <v>2</v>
      </c>
      <c r="E33">
        <v>48</v>
      </c>
      <c r="F33">
        <v>9</v>
      </c>
      <c r="G33">
        <v>99</v>
      </c>
      <c r="H33">
        <f t="shared" si="51"/>
        <v>50</v>
      </c>
      <c r="I33">
        <v>16</v>
      </c>
      <c r="J33" s="1"/>
      <c r="K33" s="9">
        <f t="shared" si="52"/>
        <v>8.3333333333333339</v>
      </c>
      <c r="L33" s="10">
        <v>1</v>
      </c>
      <c r="M33" s="10">
        <f t="shared" si="53"/>
        <v>16.666666666666668</v>
      </c>
      <c r="N33" s="10">
        <v>2</v>
      </c>
      <c r="O33" s="10">
        <f t="shared" si="54"/>
        <v>33.333333333333336</v>
      </c>
      <c r="P33" s="10">
        <v>4</v>
      </c>
      <c r="Q33" s="10">
        <f t="shared" si="55"/>
        <v>33.333333333333336</v>
      </c>
      <c r="R33" s="10">
        <v>4</v>
      </c>
      <c r="S33" s="10">
        <f t="shared" si="56"/>
        <v>22.916666666666668</v>
      </c>
      <c r="T33" s="10">
        <v>11</v>
      </c>
      <c r="U33" s="10">
        <f t="shared" si="57"/>
        <v>0</v>
      </c>
      <c r="V33" s="10">
        <v>0</v>
      </c>
      <c r="W33" s="1"/>
      <c r="X33" s="9">
        <f t="shared" si="58"/>
        <v>25</v>
      </c>
      <c r="Y33" s="10">
        <v>3</v>
      </c>
      <c r="Z33" s="10">
        <f t="shared" si="59"/>
        <v>25</v>
      </c>
      <c r="AA33" s="10">
        <v>3</v>
      </c>
      <c r="AB33" s="10">
        <f t="shared" si="60"/>
        <v>16.666666666666668</v>
      </c>
      <c r="AC33" s="10">
        <v>2</v>
      </c>
      <c r="AD33" s="10">
        <f t="shared" si="61"/>
        <v>25</v>
      </c>
      <c r="AE33" s="10">
        <v>3</v>
      </c>
      <c r="AF33" s="10">
        <f t="shared" si="62"/>
        <v>22.916666666666668</v>
      </c>
      <c r="AG33" s="10">
        <v>11</v>
      </c>
      <c r="AH33" s="1"/>
      <c r="AI33" s="6">
        <f t="shared" si="63"/>
        <v>37.5</v>
      </c>
      <c r="AJ33">
        <v>3</v>
      </c>
      <c r="AK33">
        <f t="shared" si="64"/>
        <v>37.5</v>
      </c>
      <c r="AL33">
        <v>3</v>
      </c>
      <c r="AM33">
        <f t="shared" si="65"/>
        <v>25</v>
      </c>
      <c r="AN33">
        <v>2</v>
      </c>
      <c r="AO33">
        <f t="shared" si="66"/>
        <v>0</v>
      </c>
      <c r="AP33">
        <v>0</v>
      </c>
      <c r="AQ33" s="1"/>
      <c r="AR33" s="9">
        <f t="shared" si="67"/>
        <v>20</v>
      </c>
      <c r="AS33" s="10">
        <v>3</v>
      </c>
      <c r="AT33" s="10">
        <f t="shared" si="68"/>
        <v>80</v>
      </c>
      <c r="AU33" s="10">
        <v>12</v>
      </c>
      <c r="AV33" s="1"/>
      <c r="AW33" s="9">
        <f t="shared" si="69"/>
        <v>53.333333333333336</v>
      </c>
      <c r="AX33" s="10">
        <v>8</v>
      </c>
      <c r="AY33" s="10">
        <f t="shared" si="70"/>
        <v>25</v>
      </c>
      <c r="AZ33" s="10">
        <v>2</v>
      </c>
      <c r="BA33" s="10">
        <f t="shared" si="71"/>
        <v>0</v>
      </c>
      <c r="BB33" s="10">
        <v>0</v>
      </c>
      <c r="BC33" s="1"/>
      <c r="BD33" s="9">
        <f t="shared" si="72"/>
        <v>0</v>
      </c>
      <c r="BE33" s="10">
        <v>0</v>
      </c>
      <c r="BF33" s="10">
        <f t="shared" si="73"/>
        <v>0</v>
      </c>
      <c r="BG33" s="10">
        <v>0</v>
      </c>
      <c r="BH33" s="10">
        <f t="shared" si="74"/>
        <v>0</v>
      </c>
      <c r="BI33" s="10">
        <v>0</v>
      </c>
      <c r="BJ33" s="10">
        <f t="shared" si="75"/>
        <v>0</v>
      </c>
      <c r="BK33" s="10">
        <v>0</v>
      </c>
      <c r="BL33" s="10">
        <f t="shared" si="76"/>
        <v>0</v>
      </c>
      <c r="BM33" s="10">
        <v>0</v>
      </c>
      <c r="BN33" s="10">
        <f t="shared" si="77"/>
        <v>0</v>
      </c>
      <c r="BO33" s="10">
        <v>0</v>
      </c>
      <c r="BP33" s="10">
        <f t="shared" si="78"/>
        <v>0</v>
      </c>
      <c r="BQ33" s="10">
        <v>0</v>
      </c>
      <c r="BR33" s="10">
        <f t="shared" si="79"/>
        <v>0</v>
      </c>
      <c r="BS33" s="10">
        <v>0</v>
      </c>
      <c r="BT33" s="10">
        <f t="shared" si="80"/>
        <v>0</v>
      </c>
      <c r="BU33" s="10">
        <v>0</v>
      </c>
      <c r="BV33" s="10">
        <f t="shared" si="81"/>
        <v>0</v>
      </c>
      <c r="BW33" s="10">
        <v>0</v>
      </c>
      <c r="BX33" s="10">
        <f t="shared" si="82"/>
        <v>0</v>
      </c>
      <c r="BY33" s="10">
        <v>0</v>
      </c>
      <c r="BZ33" s="1"/>
      <c r="CA33" s="9">
        <f t="shared" si="32"/>
        <v>0</v>
      </c>
      <c r="CB33" s="10">
        <v>0</v>
      </c>
      <c r="CC33" s="10">
        <f t="shared" si="33"/>
        <v>0</v>
      </c>
      <c r="CD33" s="10">
        <v>0</v>
      </c>
      <c r="CE33" s="10">
        <f t="shared" si="34"/>
        <v>0</v>
      </c>
      <c r="CF33" s="10">
        <v>0</v>
      </c>
      <c r="CG33" s="10">
        <f t="shared" si="35"/>
        <v>0</v>
      </c>
      <c r="CH33" s="10">
        <v>0</v>
      </c>
      <c r="CI33" s="10">
        <f t="shared" si="36"/>
        <v>0</v>
      </c>
      <c r="CJ33" s="10">
        <v>0</v>
      </c>
      <c r="CK33" s="10">
        <f t="shared" si="37"/>
        <v>0</v>
      </c>
      <c r="CL33" s="10">
        <v>0</v>
      </c>
      <c r="CM33" s="10">
        <f t="shared" si="38"/>
        <v>0</v>
      </c>
      <c r="CN33" s="10">
        <v>0</v>
      </c>
      <c r="CO33" s="10">
        <f t="shared" si="39"/>
        <v>0</v>
      </c>
      <c r="CP33" s="10">
        <v>0</v>
      </c>
      <c r="CQ33" s="10">
        <f t="shared" si="40"/>
        <v>0</v>
      </c>
      <c r="CR33" s="10">
        <v>0</v>
      </c>
      <c r="CS33" s="10">
        <f t="shared" si="41"/>
        <v>0</v>
      </c>
      <c r="CT33" s="10">
        <v>0</v>
      </c>
      <c r="CU33" s="1"/>
      <c r="CV33" s="9">
        <f t="shared" si="42"/>
        <v>50</v>
      </c>
      <c r="CW33" s="10">
        <v>2</v>
      </c>
      <c r="CX33" s="10">
        <f t="shared" si="43"/>
        <v>50</v>
      </c>
      <c r="CY33" s="10">
        <v>2</v>
      </c>
      <c r="CZ33" s="10">
        <f t="shared" si="44"/>
        <v>20</v>
      </c>
      <c r="DA33" s="10">
        <v>1</v>
      </c>
      <c r="DB33" s="10">
        <f t="shared" si="45"/>
        <v>75</v>
      </c>
      <c r="DC33" s="10">
        <v>3</v>
      </c>
      <c r="DD33" s="10">
        <f t="shared" si="46"/>
        <v>0</v>
      </c>
      <c r="DE33" s="10">
        <v>0</v>
      </c>
      <c r="DF33" s="1"/>
      <c r="DG33" s="9">
        <f t="shared" si="47"/>
        <v>0</v>
      </c>
      <c r="DH33" s="10">
        <v>0</v>
      </c>
      <c r="DI33" s="10">
        <f t="shared" si="48"/>
        <v>0</v>
      </c>
      <c r="DJ33" s="10">
        <v>0</v>
      </c>
      <c r="DK33" s="10">
        <f t="shared" si="49"/>
        <v>0</v>
      </c>
      <c r="DL33" s="10">
        <v>0</v>
      </c>
      <c r="DM33" s="10">
        <f t="shared" si="50"/>
        <v>0</v>
      </c>
      <c r="DN33" s="11">
        <v>0</v>
      </c>
    </row>
    <row r="34" spans="1:254" customFormat="1">
      <c r="A34">
        <v>13</v>
      </c>
      <c r="B34">
        <v>7.5</v>
      </c>
      <c r="C34">
        <v>1</v>
      </c>
      <c r="D34">
        <v>2</v>
      </c>
      <c r="E34">
        <v>80</v>
      </c>
      <c r="F34">
        <v>18</v>
      </c>
      <c r="G34">
        <v>114</v>
      </c>
      <c r="H34">
        <f t="shared" si="51"/>
        <v>53.125</v>
      </c>
      <c r="I34">
        <v>17</v>
      </c>
      <c r="J34" s="1"/>
      <c r="K34" s="9">
        <f t="shared" si="52"/>
        <v>41.666666666666664</v>
      </c>
      <c r="L34" s="10">
        <v>5</v>
      </c>
      <c r="M34" s="10">
        <f t="shared" si="53"/>
        <v>66.666666666666671</v>
      </c>
      <c r="N34" s="10">
        <v>8</v>
      </c>
      <c r="O34" s="10">
        <f t="shared" si="54"/>
        <v>50</v>
      </c>
      <c r="P34" s="10">
        <v>6</v>
      </c>
      <c r="Q34" s="10">
        <f t="shared" si="55"/>
        <v>58.333333333333336</v>
      </c>
      <c r="R34" s="10">
        <v>7</v>
      </c>
      <c r="S34" s="10">
        <f t="shared" si="56"/>
        <v>54.166666666666664</v>
      </c>
      <c r="T34" s="10">
        <v>26</v>
      </c>
      <c r="U34" s="10">
        <f t="shared" si="57"/>
        <v>46.666666666666664</v>
      </c>
      <c r="V34" s="10">
        <v>7</v>
      </c>
      <c r="W34" s="1"/>
      <c r="X34" s="9">
        <f t="shared" si="58"/>
        <v>16.666666666666668</v>
      </c>
      <c r="Y34" s="10">
        <v>2</v>
      </c>
      <c r="Z34" s="10">
        <f t="shared" si="59"/>
        <v>33.333333333333336</v>
      </c>
      <c r="AA34" s="10">
        <v>4</v>
      </c>
      <c r="AB34" s="10">
        <f t="shared" si="60"/>
        <v>41.666666666666664</v>
      </c>
      <c r="AC34" s="10">
        <v>5</v>
      </c>
      <c r="AD34" s="10">
        <f t="shared" si="61"/>
        <v>33.333333333333336</v>
      </c>
      <c r="AE34" s="10">
        <v>4</v>
      </c>
      <c r="AF34" s="10">
        <f t="shared" si="62"/>
        <v>31.25</v>
      </c>
      <c r="AG34" s="10">
        <v>15</v>
      </c>
      <c r="AH34" s="1"/>
      <c r="AI34" s="6">
        <f t="shared" si="63"/>
        <v>50</v>
      </c>
      <c r="AJ34">
        <v>4</v>
      </c>
      <c r="AK34">
        <f t="shared" si="64"/>
        <v>62.5</v>
      </c>
      <c r="AL34">
        <v>5</v>
      </c>
      <c r="AM34">
        <f t="shared" si="65"/>
        <v>50</v>
      </c>
      <c r="AN34">
        <v>4</v>
      </c>
      <c r="AO34">
        <f t="shared" si="66"/>
        <v>50</v>
      </c>
      <c r="AP34">
        <v>4</v>
      </c>
      <c r="AQ34" s="1"/>
      <c r="AR34" s="9">
        <f t="shared" si="67"/>
        <v>46.666666666666664</v>
      </c>
      <c r="AS34" s="10">
        <v>7</v>
      </c>
      <c r="AT34" s="10">
        <f t="shared" si="68"/>
        <v>100</v>
      </c>
      <c r="AU34" s="10">
        <v>15</v>
      </c>
      <c r="AV34" s="1"/>
      <c r="AW34" s="9">
        <f t="shared" si="69"/>
        <v>66.666666666666671</v>
      </c>
      <c r="AX34" s="10">
        <v>10</v>
      </c>
      <c r="AY34" s="10">
        <f t="shared" si="70"/>
        <v>62.5</v>
      </c>
      <c r="AZ34" s="10">
        <v>5</v>
      </c>
      <c r="BA34" s="10">
        <f t="shared" si="71"/>
        <v>57.142857142857146</v>
      </c>
      <c r="BB34" s="10">
        <v>4</v>
      </c>
      <c r="BC34" s="1"/>
      <c r="BD34" s="9">
        <f t="shared" si="72"/>
        <v>0</v>
      </c>
      <c r="BE34" s="10">
        <v>0</v>
      </c>
      <c r="BF34" s="10">
        <f t="shared" si="73"/>
        <v>0</v>
      </c>
      <c r="BG34" s="10">
        <v>0</v>
      </c>
      <c r="BH34" s="10">
        <f t="shared" si="74"/>
        <v>33.333333333333336</v>
      </c>
      <c r="BI34" s="10">
        <v>1</v>
      </c>
      <c r="BJ34" s="10">
        <f t="shared" si="75"/>
        <v>33.333333333333336</v>
      </c>
      <c r="BK34" s="10">
        <v>1</v>
      </c>
      <c r="BL34" s="10">
        <f t="shared" si="76"/>
        <v>0</v>
      </c>
      <c r="BM34" s="10">
        <v>0</v>
      </c>
      <c r="BN34" s="10">
        <f t="shared" si="77"/>
        <v>0</v>
      </c>
      <c r="BO34" s="10">
        <v>0</v>
      </c>
      <c r="BP34" s="10">
        <f t="shared" si="78"/>
        <v>100</v>
      </c>
      <c r="BQ34" s="10">
        <v>3</v>
      </c>
      <c r="BR34" s="10">
        <f t="shared" si="79"/>
        <v>100</v>
      </c>
      <c r="BS34" s="10">
        <v>3</v>
      </c>
      <c r="BT34" s="10">
        <f t="shared" si="80"/>
        <v>25</v>
      </c>
      <c r="BU34" s="10">
        <v>1</v>
      </c>
      <c r="BV34" s="10">
        <f t="shared" si="81"/>
        <v>0</v>
      </c>
      <c r="BW34" s="10">
        <v>0</v>
      </c>
      <c r="BX34" s="10">
        <f t="shared" si="82"/>
        <v>100</v>
      </c>
      <c r="BY34" s="10">
        <v>4</v>
      </c>
      <c r="BZ34" s="1"/>
      <c r="CA34" s="9">
        <f t="shared" si="32"/>
        <v>0</v>
      </c>
      <c r="CB34" s="10">
        <v>0</v>
      </c>
      <c r="CC34" s="10">
        <f t="shared" si="33"/>
        <v>50</v>
      </c>
      <c r="CD34" s="10">
        <v>2</v>
      </c>
      <c r="CE34" s="10">
        <f t="shared" si="34"/>
        <v>0</v>
      </c>
      <c r="CF34" s="10">
        <v>0</v>
      </c>
      <c r="CG34" s="10">
        <f t="shared" si="35"/>
        <v>66.666666666666671</v>
      </c>
      <c r="CH34" s="10">
        <v>2</v>
      </c>
      <c r="CI34" s="10">
        <f t="shared" si="36"/>
        <v>33.333333333333336</v>
      </c>
      <c r="CJ34" s="10">
        <v>1</v>
      </c>
      <c r="CK34" s="10">
        <f t="shared" si="37"/>
        <v>0</v>
      </c>
      <c r="CL34" s="10">
        <v>0</v>
      </c>
      <c r="CM34" s="10">
        <f t="shared" si="38"/>
        <v>0</v>
      </c>
      <c r="CN34" s="10">
        <v>0</v>
      </c>
      <c r="CO34" s="10">
        <f t="shared" si="39"/>
        <v>0</v>
      </c>
      <c r="CP34" s="10">
        <v>0</v>
      </c>
      <c r="CQ34" s="10">
        <f t="shared" si="40"/>
        <v>0</v>
      </c>
      <c r="CR34" s="10">
        <v>0</v>
      </c>
      <c r="CS34" s="10">
        <f t="shared" si="41"/>
        <v>0</v>
      </c>
      <c r="CT34" s="10">
        <v>0</v>
      </c>
      <c r="CU34" s="1"/>
      <c r="CV34" s="9">
        <f t="shared" si="42"/>
        <v>100</v>
      </c>
      <c r="CW34" s="10">
        <v>4</v>
      </c>
      <c r="CX34" s="10">
        <f t="shared" si="43"/>
        <v>25</v>
      </c>
      <c r="CY34" s="10">
        <v>1</v>
      </c>
      <c r="CZ34" s="10">
        <f t="shared" si="44"/>
        <v>60</v>
      </c>
      <c r="DA34" s="10">
        <v>3</v>
      </c>
      <c r="DB34" s="10">
        <f t="shared" si="45"/>
        <v>100</v>
      </c>
      <c r="DC34" s="10">
        <v>4</v>
      </c>
      <c r="DD34" s="10">
        <f t="shared" si="46"/>
        <v>85.714285714285708</v>
      </c>
      <c r="DE34" s="10">
        <v>6</v>
      </c>
      <c r="DF34" s="1"/>
      <c r="DG34" s="9">
        <f t="shared" si="47"/>
        <v>66.666666666666671</v>
      </c>
      <c r="DH34" s="10">
        <v>4</v>
      </c>
      <c r="DI34" s="10">
        <f t="shared" si="48"/>
        <v>85.714285714285708</v>
      </c>
      <c r="DJ34" s="10">
        <v>6</v>
      </c>
      <c r="DK34" s="10">
        <f t="shared" si="49"/>
        <v>80</v>
      </c>
      <c r="DL34" s="10">
        <v>4</v>
      </c>
      <c r="DM34" s="10">
        <f t="shared" si="50"/>
        <v>40</v>
      </c>
      <c r="DN34" s="11">
        <v>2</v>
      </c>
    </row>
    <row r="35" spans="1:254" customFormat="1">
      <c r="A35">
        <v>14</v>
      </c>
      <c r="B35">
        <v>8</v>
      </c>
      <c r="C35">
        <v>1</v>
      </c>
      <c r="D35">
        <v>2</v>
      </c>
      <c r="E35">
        <v>64</v>
      </c>
      <c r="F35">
        <v>15</v>
      </c>
      <c r="G35">
        <v>106</v>
      </c>
      <c r="H35">
        <f t="shared" si="51"/>
        <v>40.625</v>
      </c>
      <c r="I35">
        <v>13</v>
      </c>
      <c r="J35" s="1"/>
      <c r="K35" s="9">
        <f t="shared" si="52"/>
        <v>33.333333333333336</v>
      </c>
      <c r="L35" s="10">
        <v>4</v>
      </c>
      <c r="M35" s="10">
        <f t="shared" si="53"/>
        <v>50</v>
      </c>
      <c r="N35" s="10">
        <v>6</v>
      </c>
      <c r="O35" s="10">
        <f t="shared" si="54"/>
        <v>66.666666666666671</v>
      </c>
      <c r="P35" s="10">
        <v>8</v>
      </c>
      <c r="Q35" s="10">
        <f t="shared" si="55"/>
        <v>66.666666666666671</v>
      </c>
      <c r="R35" s="10">
        <v>8</v>
      </c>
      <c r="S35" s="10">
        <f t="shared" si="56"/>
        <v>54.166666666666664</v>
      </c>
      <c r="T35" s="10">
        <v>26</v>
      </c>
      <c r="U35" s="10">
        <f t="shared" si="57"/>
        <v>66.666666666666671</v>
      </c>
      <c r="V35" s="10">
        <v>10</v>
      </c>
      <c r="W35" s="1"/>
      <c r="X35" s="9">
        <f t="shared" si="58"/>
        <v>33.333333333333336</v>
      </c>
      <c r="Y35" s="10">
        <v>4</v>
      </c>
      <c r="Z35" s="10">
        <f t="shared" si="59"/>
        <v>50</v>
      </c>
      <c r="AA35" s="10">
        <v>6</v>
      </c>
      <c r="AB35" s="10">
        <f t="shared" si="60"/>
        <v>58.333333333333336</v>
      </c>
      <c r="AC35" s="10">
        <v>7</v>
      </c>
      <c r="AD35" s="10">
        <f t="shared" si="61"/>
        <v>58.333333333333336</v>
      </c>
      <c r="AE35" s="10">
        <v>7</v>
      </c>
      <c r="AF35" s="10">
        <f t="shared" si="62"/>
        <v>50</v>
      </c>
      <c r="AG35" s="10">
        <v>24</v>
      </c>
      <c r="AH35" s="1"/>
      <c r="AI35" s="6">
        <f t="shared" si="63"/>
        <v>50</v>
      </c>
      <c r="AJ35">
        <v>4</v>
      </c>
      <c r="AK35">
        <f t="shared" si="64"/>
        <v>62.5</v>
      </c>
      <c r="AL35">
        <v>5</v>
      </c>
      <c r="AM35">
        <f t="shared" si="65"/>
        <v>37.5</v>
      </c>
      <c r="AN35">
        <v>3</v>
      </c>
      <c r="AO35">
        <f t="shared" si="66"/>
        <v>62.5</v>
      </c>
      <c r="AP35">
        <v>5</v>
      </c>
      <c r="AQ35" s="1"/>
      <c r="AR35" s="9">
        <f t="shared" si="67"/>
        <v>60</v>
      </c>
      <c r="AS35" s="10">
        <v>9</v>
      </c>
      <c r="AT35" s="10">
        <f t="shared" si="68"/>
        <v>100</v>
      </c>
      <c r="AU35" s="10">
        <v>15</v>
      </c>
      <c r="AV35" s="1"/>
      <c r="AW35" s="9">
        <f t="shared" si="69"/>
        <v>60</v>
      </c>
      <c r="AX35" s="10">
        <v>9</v>
      </c>
      <c r="AY35" s="10">
        <f t="shared" si="70"/>
        <v>62.5</v>
      </c>
      <c r="AZ35" s="10">
        <v>5</v>
      </c>
      <c r="BA35" s="10">
        <f t="shared" si="71"/>
        <v>42.857142857142854</v>
      </c>
      <c r="BB35" s="10">
        <v>3</v>
      </c>
      <c r="BC35" s="1"/>
      <c r="BD35" s="9">
        <f t="shared" si="72"/>
        <v>0</v>
      </c>
      <c r="BE35" s="10">
        <v>0</v>
      </c>
      <c r="BF35" s="10">
        <f t="shared" si="73"/>
        <v>0</v>
      </c>
      <c r="BG35" s="10">
        <v>0</v>
      </c>
      <c r="BH35" s="10">
        <f t="shared" si="74"/>
        <v>0</v>
      </c>
      <c r="BI35" s="10">
        <v>0</v>
      </c>
      <c r="BJ35" s="10">
        <f t="shared" si="75"/>
        <v>0</v>
      </c>
      <c r="BK35" s="10">
        <v>0</v>
      </c>
      <c r="BL35" s="10">
        <f t="shared" si="76"/>
        <v>0</v>
      </c>
      <c r="BM35" s="10">
        <v>0</v>
      </c>
      <c r="BN35" s="10">
        <f t="shared" si="77"/>
        <v>100</v>
      </c>
      <c r="BO35" s="10">
        <v>3</v>
      </c>
      <c r="BP35" s="10">
        <f t="shared" si="78"/>
        <v>66.666666666666671</v>
      </c>
      <c r="BQ35" s="10">
        <v>2</v>
      </c>
      <c r="BR35" s="10">
        <f t="shared" si="79"/>
        <v>66.666666666666671</v>
      </c>
      <c r="BS35" s="10">
        <v>2</v>
      </c>
      <c r="BT35" s="10">
        <f t="shared" si="80"/>
        <v>75</v>
      </c>
      <c r="BU35" s="10">
        <v>3</v>
      </c>
      <c r="BV35" s="10">
        <f t="shared" si="81"/>
        <v>75</v>
      </c>
      <c r="BW35" s="10">
        <v>3</v>
      </c>
      <c r="BX35" s="10">
        <f t="shared" si="82"/>
        <v>25</v>
      </c>
      <c r="BY35" s="10">
        <v>1</v>
      </c>
      <c r="BZ35" s="1"/>
      <c r="CA35" s="9">
        <f t="shared" si="32"/>
        <v>0</v>
      </c>
      <c r="CB35" s="10">
        <v>0</v>
      </c>
      <c r="CC35" s="10">
        <f t="shared" si="33"/>
        <v>0</v>
      </c>
      <c r="CD35" s="10">
        <v>0</v>
      </c>
      <c r="CE35" s="10">
        <f t="shared" si="34"/>
        <v>0</v>
      </c>
      <c r="CF35" s="10">
        <v>0</v>
      </c>
      <c r="CG35" s="10">
        <f t="shared" si="35"/>
        <v>0</v>
      </c>
      <c r="CH35" s="10">
        <v>0</v>
      </c>
      <c r="CI35" s="10">
        <f t="shared" si="36"/>
        <v>0</v>
      </c>
      <c r="CJ35" s="10">
        <v>0</v>
      </c>
      <c r="CK35" s="10">
        <f t="shared" si="37"/>
        <v>0</v>
      </c>
      <c r="CL35" s="10">
        <v>0</v>
      </c>
      <c r="CM35" s="10">
        <f t="shared" si="38"/>
        <v>0</v>
      </c>
      <c r="CN35" s="10">
        <v>0</v>
      </c>
      <c r="CO35" s="10">
        <f t="shared" si="39"/>
        <v>0</v>
      </c>
      <c r="CP35" s="10">
        <v>0</v>
      </c>
      <c r="CQ35" s="10">
        <f t="shared" si="40"/>
        <v>0</v>
      </c>
      <c r="CR35" s="10">
        <v>0</v>
      </c>
      <c r="CS35" s="10">
        <f t="shared" si="41"/>
        <v>0</v>
      </c>
      <c r="CT35" s="10">
        <v>0</v>
      </c>
      <c r="CU35" s="1"/>
      <c r="CV35" s="9">
        <f t="shared" si="42"/>
        <v>100</v>
      </c>
      <c r="CW35" s="10">
        <v>4</v>
      </c>
      <c r="CX35" s="10">
        <f t="shared" si="43"/>
        <v>100</v>
      </c>
      <c r="CY35" s="10">
        <v>4</v>
      </c>
      <c r="CZ35" s="10">
        <f t="shared" si="44"/>
        <v>100</v>
      </c>
      <c r="DA35" s="10">
        <v>5</v>
      </c>
      <c r="DB35" s="10">
        <f t="shared" si="45"/>
        <v>100</v>
      </c>
      <c r="DC35" s="10">
        <v>4</v>
      </c>
      <c r="DD35" s="10">
        <f t="shared" si="46"/>
        <v>100</v>
      </c>
      <c r="DE35" s="10">
        <v>7</v>
      </c>
      <c r="DF35" s="1"/>
      <c r="DG35" s="9">
        <f t="shared" si="47"/>
        <v>50</v>
      </c>
      <c r="DH35" s="10">
        <v>3</v>
      </c>
      <c r="DI35" s="10">
        <f t="shared" si="48"/>
        <v>42.857142857142854</v>
      </c>
      <c r="DJ35" s="10">
        <v>3</v>
      </c>
      <c r="DK35" s="10">
        <f t="shared" si="49"/>
        <v>40</v>
      </c>
      <c r="DL35" s="10">
        <v>2</v>
      </c>
      <c r="DM35" s="10">
        <f t="shared" si="50"/>
        <v>40</v>
      </c>
      <c r="DN35" s="11">
        <v>2</v>
      </c>
    </row>
    <row r="36" spans="1:254" customFormat="1">
      <c r="A36">
        <v>15</v>
      </c>
      <c r="B36">
        <v>7.3</v>
      </c>
      <c r="C36">
        <v>1</v>
      </c>
      <c r="D36">
        <v>2</v>
      </c>
      <c r="E36">
        <v>75</v>
      </c>
      <c r="F36">
        <v>17</v>
      </c>
      <c r="G36">
        <v>111</v>
      </c>
      <c r="H36">
        <f t="shared" si="51"/>
        <v>50</v>
      </c>
      <c r="I36">
        <v>16</v>
      </c>
      <c r="J36" s="1"/>
      <c r="K36" s="9">
        <f t="shared" si="52"/>
        <v>66.666666666666671</v>
      </c>
      <c r="L36" s="10">
        <v>8</v>
      </c>
      <c r="M36" s="10">
        <f t="shared" si="53"/>
        <v>66.666666666666671</v>
      </c>
      <c r="N36" s="10">
        <v>8</v>
      </c>
      <c r="O36" s="10">
        <f t="shared" si="54"/>
        <v>50</v>
      </c>
      <c r="P36" s="10">
        <v>6</v>
      </c>
      <c r="Q36" s="10">
        <f t="shared" si="55"/>
        <v>66.666666666666671</v>
      </c>
      <c r="R36" s="10">
        <v>8</v>
      </c>
      <c r="S36" s="10">
        <f t="shared" si="56"/>
        <v>62.5</v>
      </c>
      <c r="T36" s="10">
        <v>30</v>
      </c>
      <c r="U36" s="10">
        <f t="shared" si="57"/>
        <v>26.666666666666668</v>
      </c>
      <c r="V36" s="10">
        <v>4</v>
      </c>
      <c r="W36" s="1"/>
      <c r="X36" s="9">
        <f t="shared" si="58"/>
        <v>58.333333333333336</v>
      </c>
      <c r="Y36" s="10">
        <v>7</v>
      </c>
      <c r="Z36" s="10">
        <f t="shared" si="59"/>
        <v>58.333333333333336</v>
      </c>
      <c r="AA36" s="10">
        <v>7</v>
      </c>
      <c r="AB36" s="10">
        <f t="shared" si="60"/>
        <v>41.666666666666664</v>
      </c>
      <c r="AC36" s="10">
        <v>5</v>
      </c>
      <c r="AD36" s="10">
        <f t="shared" si="61"/>
        <v>66.666666666666671</v>
      </c>
      <c r="AE36" s="10">
        <v>8</v>
      </c>
      <c r="AF36" s="10">
        <f t="shared" si="62"/>
        <v>56.25</v>
      </c>
      <c r="AG36" s="10">
        <v>27</v>
      </c>
      <c r="AH36" s="1"/>
      <c r="AI36" s="6">
        <f t="shared" si="63"/>
        <v>50</v>
      </c>
      <c r="AJ36">
        <v>4</v>
      </c>
      <c r="AK36">
        <f t="shared" si="64"/>
        <v>75</v>
      </c>
      <c r="AL36">
        <v>6</v>
      </c>
      <c r="AM36">
        <f t="shared" si="65"/>
        <v>75</v>
      </c>
      <c r="AN36">
        <v>6</v>
      </c>
      <c r="AO36">
        <f t="shared" si="66"/>
        <v>50</v>
      </c>
      <c r="AP36">
        <v>4</v>
      </c>
      <c r="AQ36" s="1"/>
      <c r="AR36" s="9">
        <f t="shared" si="67"/>
        <v>60</v>
      </c>
      <c r="AS36" s="10">
        <v>9</v>
      </c>
      <c r="AT36" s="10">
        <f t="shared" si="68"/>
        <v>100</v>
      </c>
      <c r="AU36" s="10">
        <v>15</v>
      </c>
      <c r="AV36" s="1"/>
      <c r="AW36" s="9">
        <f t="shared" si="69"/>
        <v>53.333333333333336</v>
      </c>
      <c r="AX36" s="10">
        <v>8</v>
      </c>
      <c r="AY36" s="10">
        <f t="shared" si="70"/>
        <v>50</v>
      </c>
      <c r="AZ36" s="10">
        <v>4</v>
      </c>
      <c r="BA36" s="10">
        <f t="shared" si="71"/>
        <v>42.857142857142854</v>
      </c>
      <c r="BB36" s="10">
        <v>3</v>
      </c>
      <c r="BC36" s="1"/>
      <c r="BD36" s="9">
        <f t="shared" si="72"/>
        <v>0</v>
      </c>
      <c r="BE36" s="10">
        <v>0</v>
      </c>
      <c r="BF36" s="10">
        <f t="shared" si="73"/>
        <v>0</v>
      </c>
      <c r="BG36" s="10">
        <v>0</v>
      </c>
      <c r="BH36" s="10">
        <f t="shared" si="74"/>
        <v>0</v>
      </c>
      <c r="BI36" s="10">
        <v>0</v>
      </c>
      <c r="BJ36" s="10">
        <f t="shared" si="75"/>
        <v>0</v>
      </c>
      <c r="BK36" s="10">
        <v>0</v>
      </c>
      <c r="BL36" s="10">
        <f t="shared" si="76"/>
        <v>0</v>
      </c>
      <c r="BM36" s="10">
        <v>0</v>
      </c>
      <c r="BN36" s="10">
        <f t="shared" si="77"/>
        <v>0</v>
      </c>
      <c r="BO36" s="10">
        <v>0</v>
      </c>
      <c r="BP36" s="10">
        <f t="shared" si="78"/>
        <v>0</v>
      </c>
      <c r="BQ36" s="10">
        <v>0</v>
      </c>
      <c r="BR36" s="10">
        <f t="shared" si="79"/>
        <v>33.333333333333336</v>
      </c>
      <c r="BS36" s="10">
        <v>1</v>
      </c>
      <c r="BT36" s="10">
        <f t="shared" si="80"/>
        <v>0</v>
      </c>
      <c r="BU36" s="10">
        <v>0</v>
      </c>
      <c r="BV36" s="10">
        <f t="shared" si="81"/>
        <v>0</v>
      </c>
      <c r="BW36" s="10">
        <v>0</v>
      </c>
      <c r="BX36" s="10">
        <f t="shared" si="82"/>
        <v>50</v>
      </c>
      <c r="BY36" s="10">
        <v>2</v>
      </c>
      <c r="BZ36" s="1"/>
      <c r="CA36" s="9">
        <f t="shared" si="32"/>
        <v>0</v>
      </c>
      <c r="CB36" s="10">
        <v>0</v>
      </c>
      <c r="CC36" s="10">
        <f t="shared" si="33"/>
        <v>0</v>
      </c>
      <c r="CD36" s="10">
        <v>0</v>
      </c>
      <c r="CE36" s="10">
        <f t="shared" si="34"/>
        <v>0</v>
      </c>
      <c r="CF36" s="10">
        <v>0</v>
      </c>
      <c r="CG36" s="10">
        <f t="shared" si="35"/>
        <v>0</v>
      </c>
      <c r="CH36" s="10">
        <v>0</v>
      </c>
      <c r="CI36" s="10">
        <f>(CJ36*100)/3</f>
        <v>0</v>
      </c>
      <c r="CJ36" s="10">
        <v>0</v>
      </c>
      <c r="CK36" s="10">
        <f t="shared" si="37"/>
        <v>0</v>
      </c>
      <c r="CL36" s="10">
        <v>0</v>
      </c>
      <c r="CM36" s="10">
        <f t="shared" si="38"/>
        <v>0</v>
      </c>
      <c r="CN36" s="10">
        <v>0</v>
      </c>
      <c r="CO36" s="10">
        <f t="shared" si="39"/>
        <v>0</v>
      </c>
      <c r="CP36" s="10">
        <v>0</v>
      </c>
      <c r="CQ36" s="10">
        <f t="shared" si="40"/>
        <v>0</v>
      </c>
      <c r="CR36" s="10">
        <v>0</v>
      </c>
      <c r="CS36" s="10">
        <f t="shared" si="41"/>
        <v>0</v>
      </c>
      <c r="CT36" s="10">
        <v>0</v>
      </c>
      <c r="CU36" s="1"/>
      <c r="CV36" s="9">
        <f t="shared" si="42"/>
        <v>25</v>
      </c>
      <c r="CW36" s="10">
        <v>1</v>
      </c>
      <c r="CX36" s="10">
        <f t="shared" si="43"/>
        <v>75</v>
      </c>
      <c r="CY36" s="10">
        <v>3</v>
      </c>
      <c r="CZ36" s="10">
        <f t="shared" si="44"/>
        <v>80</v>
      </c>
      <c r="DA36" s="10">
        <v>4</v>
      </c>
      <c r="DB36" s="10">
        <f t="shared" si="45"/>
        <v>75</v>
      </c>
      <c r="DC36" s="10">
        <v>3</v>
      </c>
      <c r="DD36" s="10">
        <f t="shared" si="46"/>
        <v>14.285714285714286</v>
      </c>
      <c r="DE36" s="10">
        <v>1</v>
      </c>
      <c r="DF36" s="1"/>
      <c r="DG36" s="9">
        <f t="shared" si="47"/>
        <v>50</v>
      </c>
      <c r="DH36" s="10">
        <v>3</v>
      </c>
      <c r="DI36" s="10">
        <f t="shared" si="48"/>
        <v>0</v>
      </c>
      <c r="DJ36" s="10">
        <v>0</v>
      </c>
      <c r="DK36" s="10">
        <f t="shared" si="49"/>
        <v>40</v>
      </c>
      <c r="DL36" s="10">
        <v>2</v>
      </c>
      <c r="DM36" s="10">
        <f t="shared" si="50"/>
        <v>20</v>
      </c>
      <c r="DN36" s="11">
        <v>1</v>
      </c>
    </row>
    <row r="37" spans="1:254" customFormat="1">
      <c r="J37" s="1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"/>
      <c r="X37" s="9"/>
      <c r="Y37" s="10"/>
      <c r="Z37" s="10"/>
      <c r="AA37" s="10"/>
      <c r="AB37" s="10"/>
      <c r="AC37" s="10"/>
      <c r="AD37" s="10"/>
      <c r="AE37" s="10"/>
      <c r="AF37" s="10"/>
      <c r="AG37" s="10"/>
      <c r="AH37" s="1"/>
      <c r="AI37" s="6"/>
      <c r="AQ37" s="1"/>
      <c r="AR37" s="9"/>
      <c r="AS37" s="10"/>
      <c r="AT37" s="10"/>
      <c r="AU37" s="10"/>
      <c r="AV37" s="1"/>
      <c r="AW37" s="9"/>
      <c r="AX37" s="10"/>
      <c r="AY37" s="10"/>
      <c r="AZ37" s="10"/>
      <c r="BA37" s="10"/>
      <c r="BB37" s="10"/>
      <c r="BC37" s="1"/>
      <c r="BD37" s="9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"/>
      <c r="CA37" s="9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"/>
      <c r="CV37" s="9"/>
      <c r="CW37" s="10"/>
      <c r="CX37" s="10"/>
      <c r="CY37" s="10"/>
      <c r="CZ37" s="10"/>
      <c r="DA37" s="10"/>
      <c r="DB37" s="10"/>
      <c r="DC37" s="10"/>
      <c r="DD37" s="10"/>
      <c r="DE37" s="10"/>
      <c r="DF37" s="1"/>
      <c r="DG37" s="9"/>
      <c r="DH37" s="10"/>
      <c r="DI37" s="10"/>
      <c r="DJ37" s="10"/>
      <c r="DK37" s="10"/>
      <c r="DL37" s="10"/>
      <c r="DM37" s="10"/>
      <c r="DN37" s="10"/>
    </row>
    <row r="38" spans="1:254" customFormat="1">
      <c r="H38" s="6">
        <f t="shared" ref="H38:J38" si="83">AVERAGE(H2:H21)</f>
        <v>54.375</v>
      </c>
      <c r="I38" s="6">
        <f t="shared" si="83"/>
        <v>17.399999999999999</v>
      </c>
      <c r="J38" s="1"/>
      <c r="K38" s="9">
        <f>AVERAGE(K2:K21)</f>
        <v>36.527777777777779</v>
      </c>
      <c r="L38" s="9">
        <f t="shared" ref="L38:BW38" si="84">AVERAGE(L2:L21)</f>
        <v>3.45</v>
      </c>
      <c r="M38" s="9">
        <f t="shared" si="84"/>
        <v>47.916666666666671</v>
      </c>
      <c r="N38" s="9">
        <f t="shared" si="84"/>
        <v>4.5</v>
      </c>
      <c r="O38" s="9">
        <f t="shared" si="84"/>
        <v>51.111111111111107</v>
      </c>
      <c r="P38" s="9">
        <f t="shared" si="84"/>
        <v>4.8499999999999996</v>
      </c>
      <c r="Q38" s="9">
        <f t="shared" si="84"/>
        <v>57.083333333333329</v>
      </c>
      <c r="R38" s="9">
        <f t="shared" si="84"/>
        <v>5.4</v>
      </c>
      <c r="S38" s="9">
        <f t="shared" si="84"/>
        <v>48.437500000000007</v>
      </c>
      <c r="T38" s="9">
        <f t="shared" si="84"/>
        <v>18.3</v>
      </c>
      <c r="U38" s="9">
        <f t="shared" si="84"/>
        <v>25.999999999999993</v>
      </c>
      <c r="V38" s="9">
        <f t="shared" si="84"/>
        <v>3.9</v>
      </c>
      <c r="W38" s="1"/>
      <c r="X38" s="9">
        <f t="shared" si="84"/>
        <v>22.916666666666664</v>
      </c>
      <c r="Y38" s="9">
        <f t="shared" si="84"/>
        <v>2.15</v>
      </c>
      <c r="Z38" s="9">
        <f t="shared" si="84"/>
        <v>25.138888888888879</v>
      </c>
      <c r="AA38" s="9">
        <f t="shared" si="84"/>
        <v>2.4</v>
      </c>
      <c r="AB38" s="9">
        <f t="shared" si="84"/>
        <v>33.888888888888886</v>
      </c>
      <c r="AC38" s="9">
        <f t="shared" si="84"/>
        <v>3.25</v>
      </c>
      <c r="AD38" s="9">
        <f t="shared" si="84"/>
        <v>33.194444444444443</v>
      </c>
      <c r="AE38" s="9">
        <f t="shared" si="84"/>
        <v>3.2</v>
      </c>
      <c r="AF38" s="9">
        <f t="shared" si="84"/>
        <v>28.923611111111114</v>
      </c>
      <c r="AG38" s="9">
        <f t="shared" si="84"/>
        <v>11.05</v>
      </c>
      <c r="AH38" s="1"/>
      <c r="AI38" s="9">
        <f t="shared" si="84"/>
        <v>88.125</v>
      </c>
      <c r="AJ38" s="9">
        <f t="shared" si="84"/>
        <v>7.05</v>
      </c>
      <c r="AK38" s="9">
        <f t="shared" si="84"/>
        <v>91.875</v>
      </c>
      <c r="AL38" s="9">
        <f t="shared" si="84"/>
        <v>7.35</v>
      </c>
      <c r="AM38" s="9">
        <f t="shared" si="84"/>
        <v>88.75</v>
      </c>
      <c r="AN38" s="9">
        <f t="shared" si="84"/>
        <v>7.1</v>
      </c>
      <c r="AO38" s="9">
        <f t="shared" si="84"/>
        <v>56.25</v>
      </c>
      <c r="AP38" s="9">
        <f t="shared" si="84"/>
        <v>4.5</v>
      </c>
      <c r="AQ38" s="1"/>
      <c r="AR38" s="9">
        <f t="shared" si="84"/>
        <v>61.666666666666664</v>
      </c>
      <c r="AS38" s="9">
        <f t="shared" si="84"/>
        <v>9.25</v>
      </c>
      <c r="AT38" s="9">
        <f t="shared" si="84"/>
        <v>95.999999999999986</v>
      </c>
      <c r="AU38" s="9">
        <f t="shared" si="84"/>
        <v>14.4</v>
      </c>
      <c r="AV38" s="1"/>
      <c r="AW38" s="9">
        <f t="shared" si="84"/>
        <v>55.333333333333336</v>
      </c>
      <c r="AX38" s="9">
        <f t="shared" si="84"/>
        <v>8.3000000000000007</v>
      </c>
      <c r="AY38" s="9">
        <f t="shared" si="84"/>
        <v>50.625</v>
      </c>
      <c r="AZ38" s="9">
        <f t="shared" si="84"/>
        <v>4.05</v>
      </c>
      <c r="BA38" s="9">
        <f t="shared" si="84"/>
        <v>20.714285714285715</v>
      </c>
      <c r="BB38" s="9">
        <f t="shared" si="84"/>
        <v>1.45</v>
      </c>
      <c r="BC38" s="1"/>
      <c r="BD38" s="9">
        <f t="shared" si="84"/>
        <v>93.333333333333329</v>
      </c>
      <c r="BE38" s="9">
        <f t="shared" si="84"/>
        <v>2.8</v>
      </c>
      <c r="BF38" s="9">
        <f t="shared" si="84"/>
        <v>88.333333333333343</v>
      </c>
      <c r="BG38" s="9">
        <f t="shared" si="84"/>
        <v>2.65</v>
      </c>
      <c r="BH38" s="9">
        <f t="shared" si="84"/>
        <v>90</v>
      </c>
      <c r="BI38" s="9">
        <f t="shared" si="84"/>
        <v>2.7</v>
      </c>
      <c r="BJ38" s="9">
        <f t="shared" si="84"/>
        <v>88.333333333333343</v>
      </c>
      <c r="BK38" s="9">
        <f t="shared" si="84"/>
        <v>2.65</v>
      </c>
      <c r="BL38" s="9">
        <f t="shared" si="84"/>
        <v>88.333333333333343</v>
      </c>
      <c r="BM38" s="9">
        <f t="shared" si="84"/>
        <v>2.65</v>
      </c>
      <c r="BN38" s="9">
        <f t="shared" si="84"/>
        <v>70.000000000000014</v>
      </c>
      <c r="BO38" s="9">
        <f t="shared" si="84"/>
        <v>2.1</v>
      </c>
      <c r="BP38" s="9">
        <f t="shared" si="84"/>
        <v>88.333333333333343</v>
      </c>
      <c r="BQ38" s="9">
        <f t="shared" si="84"/>
        <v>2.65</v>
      </c>
      <c r="BR38" s="9">
        <f t="shared" si="84"/>
        <v>88.333333333333343</v>
      </c>
      <c r="BS38" s="9">
        <f t="shared" si="84"/>
        <v>2.65</v>
      </c>
      <c r="BT38" s="9">
        <f t="shared" si="84"/>
        <v>65</v>
      </c>
      <c r="BU38" s="9">
        <f t="shared" si="84"/>
        <v>2.6</v>
      </c>
      <c r="BV38" s="9">
        <f t="shared" si="84"/>
        <v>93.75</v>
      </c>
      <c r="BW38" s="9">
        <f t="shared" si="84"/>
        <v>3.75</v>
      </c>
      <c r="BX38" s="9">
        <f t="shared" ref="BX38:DN38" si="85">AVERAGE(BX2:BX21)</f>
        <v>91.25</v>
      </c>
      <c r="BY38" s="9">
        <f t="shared" si="85"/>
        <v>3.65</v>
      </c>
      <c r="BZ38" s="1"/>
      <c r="CA38" s="9">
        <f t="shared" si="85"/>
        <v>98.75</v>
      </c>
      <c r="CB38" s="9">
        <f t="shared" si="85"/>
        <v>3.95</v>
      </c>
      <c r="CC38" s="9">
        <f t="shared" si="85"/>
        <v>93.75</v>
      </c>
      <c r="CD38" s="9">
        <f t="shared" si="85"/>
        <v>3.75</v>
      </c>
      <c r="CE38" s="9">
        <f t="shared" si="85"/>
        <v>15</v>
      </c>
      <c r="CF38" s="9">
        <f t="shared" si="85"/>
        <v>0.45</v>
      </c>
      <c r="CG38" s="9">
        <f t="shared" si="85"/>
        <v>91.666666666666671</v>
      </c>
      <c r="CH38" s="9">
        <f t="shared" si="85"/>
        <v>2.75</v>
      </c>
      <c r="CI38" s="9">
        <f t="shared" si="85"/>
        <v>95</v>
      </c>
      <c r="CJ38" s="9">
        <f t="shared" si="85"/>
        <v>2.85</v>
      </c>
      <c r="CK38" s="9">
        <f t="shared" si="85"/>
        <v>46.666666666666657</v>
      </c>
      <c r="CL38" s="9">
        <f t="shared" si="85"/>
        <v>1.4</v>
      </c>
      <c r="CM38" s="9">
        <f t="shared" si="85"/>
        <v>76.25</v>
      </c>
      <c r="CN38" s="9">
        <f t="shared" si="85"/>
        <v>3.05</v>
      </c>
      <c r="CO38" s="9">
        <f t="shared" si="85"/>
        <v>67.5</v>
      </c>
      <c r="CP38" s="9">
        <f t="shared" si="85"/>
        <v>2.7</v>
      </c>
      <c r="CQ38" s="9">
        <f t="shared" si="85"/>
        <v>56.25</v>
      </c>
      <c r="CR38" s="9">
        <f t="shared" si="85"/>
        <v>2.25</v>
      </c>
      <c r="CS38" s="9">
        <f t="shared" si="85"/>
        <v>23.75</v>
      </c>
      <c r="CT38" s="9">
        <f t="shared" si="85"/>
        <v>0.95</v>
      </c>
      <c r="CU38" s="1"/>
      <c r="CV38" s="9">
        <f t="shared" si="85"/>
        <v>100</v>
      </c>
      <c r="CW38" s="9">
        <f t="shared" si="85"/>
        <v>4</v>
      </c>
      <c r="CX38" s="9">
        <f t="shared" si="85"/>
        <v>83.75</v>
      </c>
      <c r="CY38" s="9">
        <f t="shared" si="85"/>
        <v>3.35</v>
      </c>
      <c r="CZ38" s="9">
        <f t="shared" si="85"/>
        <v>94</v>
      </c>
      <c r="DA38" s="9">
        <f t="shared" si="85"/>
        <v>4.7</v>
      </c>
      <c r="DB38" s="9">
        <f t="shared" si="85"/>
        <v>97.5</v>
      </c>
      <c r="DC38" s="9">
        <f t="shared" si="85"/>
        <v>3.9</v>
      </c>
      <c r="DD38" s="9">
        <f t="shared" si="85"/>
        <v>81.428571428571416</v>
      </c>
      <c r="DE38" s="9">
        <f t="shared" si="85"/>
        <v>5.7</v>
      </c>
      <c r="DF38" s="1"/>
      <c r="DG38" s="9">
        <f t="shared" si="85"/>
        <v>96.666666666666657</v>
      </c>
      <c r="DH38" s="9">
        <f t="shared" si="85"/>
        <v>5.8</v>
      </c>
      <c r="DI38" s="9">
        <f t="shared" si="85"/>
        <v>91.428571428571431</v>
      </c>
      <c r="DJ38" s="9">
        <f t="shared" si="85"/>
        <v>6.4</v>
      </c>
      <c r="DK38" s="9">
        <f t="shared" si="85"/>
        <v>91</v>
      </c>
      <c r="DL38" s="9">
        <f t="shared" si="85"/>
        <v>4.55</v>
      </c>
      <c r="DM38" s="9">
        <f t="shared" si="85"/>
        <v>95</v>
      </c>
      <c r="DN38" s="9">
        <f t="shared" si="85"/>
        <v>4.75</v>
      </c>
    </row>
    <row r="39" spans="1:254" customFormat="1">
      <c r="J39" s="1"/>
      <c r="K39" s="9">
        <f>STDEV(K2:K21)</f>
        <v>14.843645800906458</v>
      </c>
      <c r="L39" s="9">
        <f t="shared" ref="L39:BW39" si="86">STDEV(L2:L21)</f>
        <v>1.6375527311718607</v>
      </c>
      <c r="M39" s="9">
        <f t="shared" si="86"/>
        <v>20.843077643189471</v>
      </c>
      <c r="N39" s="9">
        <f t="shared" si="86"/>
        <v>2.115108557622118</v>
      </c>
      <c r="O39" s="9">
        <f t="shared" si="86"/>
        <v>22.842228030919049</v>
      </c>
      <c r="P39" s="9">
        <f t="shared" si="86"/>
        <v>2.5188761069384227</v>
      </c>
      <c r="Q39" s="9">
        <f t="shared" si="86"/>
        <v>24.140101013315451</v>
      </c>
      <c r="R39" s="9">
        <f t="shared" si="86"/>
        <v>2.6437612759495748</v>
      </c>
      <c r="S39" s="9">
        <f t="shared" si="86"/>
        <v>17.3499598690066</v>
      </c>
      <c r="T39" s="9">
        <f t="shared" si="86"/>
        <v>7.8411868059826109</v>
      </c>
      <c r="U39" s="9">
        <f t="shared" si="86"/>
        <v>11.218197413861756</v>
      </c>
      <c r="V39" s="9">
        <f t="shared" si="86"/>
        <v>1.6827296120792614</v>
      </c>
      <c r="W39" s="1"/>
      <c r="X39" s="9">
        <f t="shared" si="86"/>
        <v>10.505227820754389</v>
      </c>
      <c r="Y39" s="9">
        <f t="shared" si="86"/>
        <v>1.0399898784932577</v>
      </c>
      <c r="Z39" s="9">
        <f t="shared" si="86"/>
        <v>17.831493228197097</v>
      </c>
      <c r="AA39" s="9">
        <f t="shared" si="86"/>
        <v>1.8180382718454353</v>
      </c>
      <c r="AB39" s="9">
        <f t="shared" si="86"/>
        <v>19.757299339560099</v>
      </c>
      <c r="AC39" s="9">
        <f t="shared" si="86"/>
        <v>2.1974866025578068</v>
      </c>
      <c r="AD39" s="9">
        <f t="shared" si="86"/>
        <v>25.530037475790543</v>
      </c>
      <c r="AE39" s="9">
        <f t="shared" si="86"/>
        <v>2.7067167915158179</v>
      </c>
      <c r="AF39" s="9">
        <f t="shared" si="86"/>
        <v>16.233520846509968</v>
      </c>
      <c r="AG39" s="9">
        <f t="shared" si="86"/>
        <v>7.0894658695694037</v>
      </c>
      <c r="AH39" s="1"/>
      <c r="AI39" s="9">
        <f t="shared" si="86"/>
        <v>24.49321871779809</v>
      </c>
      <c r="AJ39" s="9">
        <f t="shared" si="86"/>
        <v>1.9594574974238479</v>
      </c>
      <c r="AK39" s="9">
        <f t="shared" si="86"/>
        <v>21.943033302766413</v>
      </c>
      <c r="AL39" s="9">
        <f t="shared" si="86"/>
        <v>1.7554426642213121</v>
      </c>
      <c r="AM39" s="9">
        <f t="shared" si="86"/>
        <v>19.407337190920995</v>
      </c>
      <c r="AN39" s="9">
        <f t="shared" si="86"/>
        <v>1.5525869752736789</v>
      </c>
      <c r="AO39" s="9">
        <f t="shared" si="86"/>
        <v>17.443517873109016</v>
      </c>
      <c r="AP39" s="9">
        <f t="shared" si="86"/>
        <v>1.3954814298487213</v>
      </c>
      <c r="AQ39" s="1"/>
      <c r="AR39" s="9">
        <f t="shared" si="86"/>
        <v>15.275252316519509</v>
      </c>
      <c r="AS39" s="9">
        <f t="shared" si="86"/>
        <v>2.2912878474779199</v>
      </c>
      <c r="AT39" s="9">
        <f t="shared" si="86"/>
        <v>7.3029674334022161</v>
      </c>
      <c r="AU39" s="9">
        <f t="shared" si="86"/>
        <v>1.0954451150103321</v>
      </c>
      <c r="AV39" s="1"/>
      <c r="AW39" s="9">
        <f t="shared" si="86"/>
        <v>12.444026726489721</v>
      </c>
      <c r="AX39" s="9">
        <f t="shared" si="86"/>
        <v>1.8666040089734597</v>
      </c>
      <c r="AY39" s="9">
        <f t="shared" si="86"/>
        <v>12.483541796680687</v>
      </c>
      <c r="AZ39" s="9">
        <f t="shared" si="86"/>
        <v>0.99868334373445466</v>
      </c>
      <c r="BA39" s="9">
        <f t="shared" si="86"/>
        <v>19.375314002514273</v>
      </c>
      <c r="BB39" s="9">
        <f t="shared" si="86"/>
        <v>1.3562719801759993</v>
      </c>
      <c r="BC39" s="1"/>
      <c r="BD39" s="9">
        <f t="shared" si="86"/>
        <v>20.519567041703155</v>
      </c>
      <c r="BE39" s="9">
        <f t="shared" si="86"/>
        <v>0.61558701125109194</v>
      </c>
      <c r="BF39" s="9">
        <f t="shared" si="86"/>
        <v>31.110066816224307</v>
      </c>
      <c r="BG39" s="9">
        <f t="shared" si="86"/>
        <v>0.93330200448672984</v>
      </c>
      <c r="BH39" s="9">
        <f t="shared" si="86"/>
        <v>19.04135235258267</v>
      </c>
      <c r="BI39" s="9">
        <f t="shared" si="86"/>
        <v>0.5712405705774789</v>
      </c>
      <c r="BJ39" s="9">
        <f t="shared" si="86"/>
        <v>19.571431620413215</v>
      </c>
      <c r="BK39" s="9">
        <f t="shared" si="86"/>
        <v>0.58714294861240024</v>
      </c>
      <c r="BL39" s="9">
        <f t="shared" si="86"/>
        <v>27.090923362908296</v>
      </c>
      <c r="BM39" s="9">
        <f t="shared" si="86"/>
        <v>0.81272770088724933</v>
      </c>
      <c r="BN39" s="9">
        <f t="shared" si="86"/>
        <v>32.263534718232854</v>
      </c>
      <c r="BO39" s="9">
        <f t="shared" si="86"/>
        <v>0.96790604154698701</v>
      </c>
      <c r="BP39" s="9">
        <f t="shared" si="86"/>
        <v>19.571431620413215</v>
      </c>
      <c r="BQ39" s="9">
        <f t="shared" si="86"/>
        <v>0.58714294861240024</v>
      </c>
      <c r="BR39" s="9">
        <f t="shared" si="86"/>
        <v>22.36067977499793</v>
      </c>
      <c r="BS39" s="9">
        <f t="shared" si="86"/>
        <v>0.67082039324993736</v>
      </c>
      <c r="BT39" s="9">
        <f t="shared" si="86"/>
        <v>27.386127875258307</v>
      </c>
      <c r="BU39" s="9">
        <f t="shared" si="86"/>
        <v>1.0954451150103326</v>
      </c>
      <c r="BV39" s="9">
        <f t="shared" si="86"/>
        <v>13.752990105504521</v>
      </c>
      <c r="BW39" s="9">
        <f t="shared" si="86"/>
        <v>0.5501196042201808</v>
      </c>
      <c r="BX39" s="9">
        <f t="shared" ref="BX39:DN39" si="87">STDEV(BX2:BX21)</f>
        <v>24.702173354202106</v>
      </c>
      <c r="BY39" s="9">
        <f t="shared" si="87"/>
        <v>0.98808693416808457</v>
      </c>
      <c r="BZ39" s="1"/>
      <c r="CA39" s="9">
        <f t="shared" si="87"/>
        <v>5.5901699437494745</v>
      </c>
      <c r="CB39" s="9">
        <f t="shared" si="87"/>
        <v>0.22360679774997894</v>
      </c>
      <c r="CC39" s="9">
        <f t="shared" si="87"/>
        <v>13.752990105504521</v>
      </c>
      <c r="CD39" s="9">
        <f t="shared" si="87"/>
        <v>0.5501196042201808</v>
      </c>
      <c r="CE39" s="9">
        <f t="shared" si="87"/>
        <v>33.289444791148497</v>
      </c>
      <c r="CF39" s="9">
        <f t="shared" si="87"/>
        <v>0.998683343734455</v>
      </c>
      <c r="CG39" s="9">
        <f t="shared" si="87"/>
        <v>14.80872194397724</v>
      </c>
      <c r="CH39" s="9">
        <f t="shared" si="87"/>
        <v>0.4442616583193193</v>
      </c>
      <c r="CI39" s="9">
        <f t="shared" si="87"/>
        <v>12.211584951084067</v>
      </c>
      <c r="CJ39" s="9">
        <f t="shared" si="87"/>
        <v>0.3663475485325241</v>
      </c>
      <c r="CK39" s="9">
        <f t="shared" si="87"/>
        <v>36.514837167011088</v>
      </c>
      <c r="CL39" s="9">
        <f t="shared" si="87"/>
        <v>1.0954451150103321</v>
      </c>
      <c r="CM39" s="9">
        <f t="shared" si="87"/>
        <v>28.648275414246601</v>
      </c>
      <c r="CN39" s="9">
        <f t="shared" si="87"/>
        <v>1.1459310165698637</v>
      </c>
      <c r="CO39" s="9">
        <f t="shared" si="87"/>
        <v>30.457044816386379</v>
      </c>
      <c r="CP39" s="9">
        <f t="shared" si="87"/>
        <v>1.218281792655455</v>
      </c>
      <c r="CQ39" s="9">
        <f t="shared" si="87"/>
        <v>27.950849718747371</v>
      </c>
      <c r="CR39" s="9">
        <f t="shared" si="87"/>
        <v>1.1180339887498949</v>
      </c>
      <c r="CS39" s="9">
        <f t="shared" si="87"/>
        <v>27.476066139939245</v>
      </c>
      <c r="CT39" s="9">
        <f t="shared" si="87"/>
        <v>1.0990426455975697</v>
      </c>
      <c r="CU39" s="1"/>
      <c r="CV39" s="9">
        <f t="shared" si="87"/>
        <v>0</v>
      </c>
      <c r="CW39" s="9">
        <f t="shared" si="87"/>
        <v>0</v>
      </c>
      <c r="CX39" s="9">
        <f t="shared" si="87"/>
        <v>23.332550112168239</v>
      </c>
      <c r="CY39" s="9">
        <f t="shared" si="87"/>
        <v>0.93330200448672984</v>
      </c>
      <c r="CZ39" s="9">
        <f t="shared" si="87"/>
        <v>14.65390194130093</v>
      </c>
      <c r="DA39" s="9">
        <f t="shared" si="87"/>
        <v>0.7326950970650461</v>
      </c>
      <c r="DB39" s="9">
        <f t="shared" si="87"/>
        <v>7.6948376406386556</v>
      </c>
      <c r="DC39" s="9">
        <f t="shared" si="87"/>
        <v>0.30779350562554619</v>
      </c>
      <c r="DD39" s="9">
        <f t="shared" si="87"/>
        <v>22.753524531929891</v>
      </c>
      <c r="DE39" s="9">
        <f t="shared" si="87"/>
        <v>1.5927467172350915</v>
      </c>
      <c r="DF39" s="1"/>
      <c r="DG39" s="9">
        <f t="shared" si="87"/>
        <v>6.8398556805676973</v>
      </c>
      <c r="DH39" s="9">
        <f t="shared" si="87"/>
        <v>0.41039134083406159</v>
      </c>
      <c r="DI39" s="9">
        <f t="shared" si="87"/>
        <v>16.321159159356554</v>
      </c>
      <c r="DJ39" s="9">
        <f t="shared" si="87"/>
        <v>1.1424811411549578</v>
      </c>
      <c r="DK39" s="9">
        <f t="shared" si="87"/>
        <v>18.890264827766654</v>
      </c>
      <c r="DL39" s="9">
        <f t="shared" si="87"/>
        <v>0.94451324138833237</v>
      </c>
      <c r="DM39" s="9">
        <f t="shared" si="87"/>
        <v>15.727950313140985</v>
      </c>
      <c r="DN39" s="9">
        <f t="shared" si="87"/>
        <v>0.78639751565704918</v>
      </c>
    </row>
    <row r="40" spans="1:254" customFormat="1">
      <c r="J40" s="1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"/>
      <c r="X40" s="9"/>
      <c r="Y40" s="10"/>
      <c r="Z40" s="10"/>
      <c r="AA40" s="10"/>
      <c r="AB40" s="10"/>
      <c r="AC40" s="10"/>
      <c r="AD40" s="10"/>
      <c r="AE40" s="10"/>
      <c r="AF40" s="10"/>
      <c r="AG40" s="10"/>
      <c r="AH40" s="1"/>
      <c r="AI40" s="9"/>
      <c r="AJ40" s="10"/>
      <c r="AK40" s="10"/>
      <c r="AL40" s="10"/>
      <c r="AM40" s="10"/>
      <c r="AN40" s="10"/>
      <c r="AO40" s="10"/>
      <c r="AP40" s="10"/>
      <c r="AQ40" s="1"/>
      <c r="AR40" s="9"/>
      <c r="AS40" s="10"/>
      <c r="AT40" s="10"/>
      <c r="AU40" s="10"/>
      <c r="AV40" s="1"/>
      <c r="AW40" s="9"/>
      <c r="AX40" s="10"/>
      <c r="AY40" s="10"/>
      <c r="AZ40" s="10"/>
      <c r="BA40" s="10"/>
      <c r="BB40" s="10"/>
      <c r="BC40" s="1"/>
      <c r="BD40" s="9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"/>
      <c r="CA40" s="9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"/>
      <c r="CV40" s="9"/>
      <c r="CW40" s="10"/>
      <c r="CX40" s="10"/>
      <c r="CY40" s="10"/>
      <c r="CZ40" s="10"/>
      <c r="DA40" s="10"/>
      <c r="DB40" s="10"/>
      <c r="DC40" s="10"/>
      <c r="DD40" s="10"/>
      <c r="DE40" s="10"/>
      <c r="DF40" s="1"/>
      <c r="DG40" s="9"/>
      <c r="DH40" s="10"/>
      <c r="DI40" s="10"/>
      <c r="DJ40" s="10"/>
      <c r="DK40" s="10"/>
      <c r="DL40" s="10"/>
      <c r="DM40" s="10"/>
      <c r="DN40" s="10"/>
    </row>
    <row r="41" spans="1:254" customFormat="1">
      <c r="H41" s="6">
        <f t="shared" ref="H41:J41" si="88">AVERAGE(H22:H36)</f>
        <v>42.5</v>
      </c>
      <c r="I41" s="6">
        <f t="shared" si="88"/>
        <v>13.6</v>
      </c>
      <c r="J41" s="1"/>
      <c r="K41" s="9">
        <f>AVERAGE(K22:K36)</f>
        <v>33.333333333333343</v>
      </c>
      <c r="L41" s="9">
        <f t="shared" ref="L41:BW41" si="89">AVERAGE(L22:L36)</f>
        <v>4</v>
      </c>
      <c r="M41" s="9">
        <f t="shared" si="89"/>
        <v>40.555555555555557</v>
      </c>
      <c r="N41" s="9">
        <f t="shared" si="89"/>
        <v>4.8666666666666663</v>
      </c>
      <c r="O41" s="9">
        <f t="shared" si="89"/>
        <v>43.333333333333329</v>
      </c>
      <c r="P41" s="9">
        <f t="shared" si="89"/>
        <v>5.2</v>
      </c>
      <c r="Q41" s="9">
        <f t="shared" si="89"/>
        <v>47.222222222222214</v>
      </c>
      <c r="R41" s="9">
        <f t="shared" si="89"/>
        <v>5.666666666666667</v>
      </c>
      <c r="S41" s="9">
        <f t="shared" si="89"/>
        <v>41.25</v>
      </c>
      <c r="T41" s="9">
        <f t="shared" si="89"/>
        <v>19.8</v>
      </c>
      <c r="U41" s="9">
        <f t="shared" si="89"/>
        <v>18.222222222222225</v>
      </c>
      <c r="V41" s="9">
        <f t="shared" si="89"/>
        <v>2.7333333333333334</v>
      </c>
      <c r="W41" s="1"/>
      <c r="X41" s="9">
        <f t="shared" si="89"/>
        <v>22.222222222222221</v>
      </c>
      <c r="Y41" s="9">
        <f t="shared" si="89"/>
        <v>2.6666666666666665</v>
      </c>
      <c r="Z41" s="9">
        <f t="shared" si="89"/>
        <v>25.555555555555557</v>
      </c>
      <c r="AA41" s="9">
        <f t="shared" si="89"/>
        <v>3.0666666666666669</v>
      </c>
      <c r="AB41" s="9">
        <f t="shared" si="89"/>
        <v>23.888888888888889</v>
      </c>
      <c r="AC41" s="9">
        <f t="shared" si="89"/>
        <v>2.8666666666666667</v>
      </c>
      <c r="AD41" s="9">
        <f t="shared" si="89"/>
        <v>26.666666666666668</v>
      </c>
      <c r="AE41" s="9">
        <f t="shared" si="89"/>
        <v>3.2</v>
      </c>
      <c r="AF41" s="9">
        <f t="shared" si="89"/>
        <v>24.583333333333332</v>
      </c>
      <c r="AG41" s="9">
        <f t="shared" si="89"/>
        <v>11.8</v>
      </c>
      <c r="AH41" s="1"/>
      <c r="AI41" s="9">
        <f t="shared" si="89"/>
        <v>47.5</v>
      </c>
      <c r="AJ41" s="9">
        <f t="shared" si="89"/>
        <v>3.8</v>
      </c>
      <c r="AK41" s="9">
        <f t="shared" si="89"/>
        <v>51.666666666666664</v>
      </c>
      <c r="AL41" s="9">
        <f t="shared" si="89"/>
        <v>4.1333333333333337</v>
      </c>
      <c r="AM41" s="9">
        <f t="shared" si="89"/>
        <v>43.333333333333336</v>
      </c>
      <c r="AN41" s="9">
        <f t="shared" si="89"/>
        <v>3.4666666666666668</v>
      </c>
      <c r="AO41" s="9">
        <f t="shared" si="89"/>
        <v>35.833333333333336</v>
      </c>
      <c r="AP41" s="9">
        <f t="shared" si="89"/>
        <v>2.8666666666666667</v>
      </c>
      <c r="AQ41" s="1"/>
      <c r="AR41" s="9">
        <f t="shared" si="89"/>
        <v>51.1111111111111</v>
      </c>
      <c r="AS41" s="9">
        <f t="shared" si="89"/>
        <v>7.666666666666667</v>
      </c>
      <c r="AT41" s="9">
        <f t="shared" si="89"/>
        <v>88.8888888888889</v>
      </c>
      <c r="AU41" s="9">
        <f t="shared" si="89"/>
        <v>13.333333333333334</v>
      </c>
      <c r="AV41" s="1"/>
      <c r="AW41" s="9">
        <f t="shared" si="89"/>
        <v>47.555555555555557</v>
      </c>
      <c r="AX41" s="9">
        <f t="shared" si="89"/>
        <v>7.1333333333333337</v>
      </c>
      <c r="AY41" s="9">
        <f t="shared" si="89"/>
        <v>40.833333333333336</v>
      </c>
      <c r="AZ41" s="9">
        <f t="shared" si="89"/>
        <v>3.2666666666666666</v>
      </c>
      <c r="BA41" s="9">
        <f t="shared" si="89"/>
        <v>11.428571428571429</v>
      </c>
      <c r="BB41" s="9">
        <f t="shared" si="89"/>
        <v>0.8</v>
      </c>
      <c r="BC41" s="1"/>
      <c r="BD41" s="9">
        <f t="shared" si="89"/>
        <v>22.222222222222225</v>
      </c>
      <c r="BE41" s="9">
        <f t="shared" si="89"/>
        <v>0.66666666666666663</v>
      </c>
      <c r="BF41" s="9">
        <f t="shared" si="89"/>
        <v>13.333333333333334</v>
      </c>
      <c r="BG41" s="9">
        <f t="shared" si="89"/>
        <v>0.4</v>
      </c>
      <c r="BH41" s="9">
        <f t="shared" si="89"/>
        <v>13.333333333333336</v>
      </c>
      <c r="BI41" s="9">
        <f t="shared" si="89"/>
        <v>0.4</v>
      </c>
      <c r="BJ41" s="9">
        <f t="shared" si="89"/>
        <v>13.333333333333336</v>
      </c>
      <c r="BK41" s="9">
        <f t="shared" si="89"/>
        <v>0.4</v>
      </c>
      <c r="BL41" s="9">
        <f t="shared" si="89"/>
        <v>8.8888888888888893</v>
      </c>
      <c r="BM41" s="9">
        <f t="shared" si="89"/>
        <v>0.26666666666666666</v>
      </c>
      <c r="BN41" s="9">
        <f t="shared" si="89"/>
        <v>13.333333333333334</v>
      </c>
      <c r="BO41" s="9">
        <f t="shared" si="89"/>
        <v>0.4</v>
      </c>
      <c r="BP41" s="9">
        <f t="shared" si="89"/>
        <v>26.666666666666671</v>
      </c>
      <c r="BQ41" s="9">
        <f t="shared" si="89"/>
        <v>0.8</v>
      </c>
      <c r="BR41" s="9">
        <f t="shared" si="89"/>
        <v>40</v>
      </c>
      <c r="BS41" s="9">
        <f t="shared" si="89"/>
        <v>1.2</v>
      </c>
      <c r="BT41" s="9">
        <f t="shared" si="89"/>
        <v>23.333333333333332</v>
      </c>
      <c r="BU41" s="9">
        <f t="shared" si="89"/>
        <v>0.93333333333333335</v>
      </c>
      <c r="BV41" s="9">
        <f t="shared" si="89"/>
        <v>18.333333333333332</v>
      </c>
      <c r="BW41" s="9">
        <f t="shared" si="89"/>
        <v>0.73333333333333328</v>
      </c>
      <c r="BX41" s="9">
        <f t="shared" ref="BX41:DN41" si="90">AVERAGE(BX22:BX36)</f>
        <v>50</v>
      </c>
      <c r="BY41" s="9">
        <f t="shared" si="90"/>
        <v>2</v>
      </c>
      <c r="BZ41" s="1"/>
      <c r="CA41" s="9">
        <f t="shared" si="90"/>
        <v>10</v>
      </c>
      <c r="CB41" s="9">
        <f t="shared" si="90"/>
        <v>0.4</v>
      </c>
      <c r="CC41" s="9">
        <f t="shared" si="90"/>
        <v>13.333333333333334</v>
      </c>
      <c r="CD41" s="9">
        <f t="shared" si="90"/>
        <v>0.53333333333333333</v>
      </c>
      <c r="CE41" s="9">
        <f t="shared" si="90"/>
        <v>0</v>
      </c>
      <c r="CF41" s="9">
        <f t="shared" si="90"/>
        <v>0</v>
      </c>
      <c r="CG41" s="9">
        <f t="shared" si="90"/>
        <v>15.555555555555559</v>
      </c>
      <c r="CH41" s="9">
        <f t="shared" si="90"/>
        <v>0.46666666666666667</v>
      </c>
      <c r="CI41" s="9">
        <f t="shared" si="90"/>
        <v>11.111111111111112</v>
      </c>
      <c r="CJ41" s="9">
        <f t="shared" si="90"/>
        <v>0.33333333333333331</v>
      </c>
      <c r="CK41" s="9">
        <f t="shared" si="90"/>
        <v>0</v>
      </c>
      <c r="CL41" s="9">
        <f t="shared" si="90"/>
        <v>0</v>
      </c>
      <c r="CM41" s="9">
        <f t="shared" si="90"/>
        <v>0</v>
      </c>
      <c r="CN41" s="9">
        <f t="shared" si="90"/>
        <v>0</v>
      </c>
      <c r="CO41" s="9">
        <f t="shared" si="90"/>
        <v>1.6666666666666667</v>
      </c>
      <c r="CP41" s="9">
        <f t="shared" si="90"/>
        <v>6.6666666666666666E-2</v>
      </c>
      <c r="CQ41" s="9">
        <f t="shared" si="90"/>
        <v>1.6666666666666667</v>
      </c>
      <c r="CR41" s="9">
        <f t="shared" si="90"/>
        <v>6.6666666666666666E-2</v>
      </c>
      <c r="CS41" s="9">
        <f t="shared" si="90"/>
        <v>0</v>
      </c>
      <c r="CT41" s="9">
        <f t="shared" si="90"/>
        <v>0</v>
      </c>
      <c r="CU41" s="1"/>
      <c r="CV41" s="9">
        <f t="shared" si="90"/>
        <v>65</v>
      </c>
      <c r="CW41" s="9">
        <f t="shared" si="90"/>
        <v>2.6</v>
      </c>
      <c r="CX41" s="9">
        <f t="shared" si="90"/>
        <v>36.666666666666664</v>
      </c>
      <c r="CY41" s="9">
        <f t="shared" si="90"/>
        <v>1.4666666666666666</v>
      </c>
      <c r="CZ41" s="9">
        <f t="shared" si="90"/>
        <v>53.333333333333336</v>
      </c>
      <c r="DA41" s="9">
        <f t="shared" si="90"/>
        <v>2.6666666666666665</v>
      </c>
      <c r="DB41" s="9">
        <f t="shared" si="90"/>
        <v>60</v>
      </c>
      <c r="DC41" s="9">
        <f t="shared" si="90"/>
        <v>2.4</v>
      </c>
      <c r="DD41" s="9">
        <f t="shared" si="90"/>
        <v>30.476190476190478</v>
      </c>
      <c r="DE41" s="9">
        <f t="shared" si="90"/>
        <v>2.1333333333333333</v>
      </c>
      <c r="DF41" s="1"/>
      <c r="DG41" s="9">
        <f t="shared" si="90"/>
        <v>31.111111111111118</v>
      </c>
      <c r="DH41" s="9">
        <f t="shared" si="90"/>
        <v>1.8666666666666667</v>
      </c>
      <c r="DI41" s="9">
        <f t="shared" si="90"/>
        <v>18.095238095238091</v>
      </c>
      <c r="DJ41" s="9">
        <f t="shared" si="90"/>
        <v>1.2666666666666666</v>
      </c>
      <c r="DK41" s="9">
        <f t="shared" si="90"/>
        <v>21.333333333333332</v>
      </c>
      <c r="DL41" s="9">
        <f t="shared" si="90"/>
        <v>1.0666666666666667</v>
      </c>
      <c r="DM41" s="9">
        <f t="shared" si="90"/>
        <v>10.666666666666666</v>
      </c>
      <c r="DN41" s="9">
        <f t="shared" si="90"/>
        <v>0.53333333333333333</v>
      </c>
    </row>
    <row r="42" spans="1:254" customFormat="1">
      <c r="J42" s="1"/>
      <c r="K42" s="9">
        <f>STDEV(K21:K36)</f>
        <v>15.655063670216045</v>
      </c>
      <c r="L42" s="9">
        <f t="shared" ref="L42:BW42" si="91">STDEV(L21:L36)</f>
        <v>1.8786076404259264</v>
      </c>
      <c r="M42" s="9">
        <f t="shared" si="91"/>
        <v>18.726837545203523</v>
      </c>
      <c r="N42" s="9">
        <f t="shared" si="91"/>
        <v>2.2472205054244232</v>
      </c>
      <c r="O42" s="9">
        <f t="shared" si="91"/>
        <v>16.101529717988239</v>
      </c>
      <c r="P42" s="9">
        <f t="shared" si="91"/>
        <v>1.9321835661585918</v>
      </c>
      <c r="Q42" s="9">
        <f t="shared" si="91"/>
        <v>21.184539698143595</v>
      </c>
      <c r="R42" s="9">
        <f t="shared" si="91"/>
        <v>2.5421447637772325</v>
      </c>
      <c r="S42" s="9">
        <f t="shared" si="91"/>
        <v>15.294537839747953</v>
      </c>
      <c r="T42" s="9">
        <f t="shared" si="91"/>
        <v>7.3413781630790096</v>
      </c>
      <c r="U42" s="9">
        <f t="shared" si="91"/>
        <v>19.046726169548872</v>
      </c>
      <c r="V42" s="9">
        <f t="shared" si="91"/>
        <v>2.8570089254323303</v>
      </c>
      <c r="W42" s="1"/>
      <c r="X42" s="9">
        <f t="shared" si="91"/>
        <v>16.306880506456526</v>
      </c>
      <c r="Y42" s="9">
        <f t="shared" si="91"/>
        <v>1.9568256607747831</v>
      </c>
      <c r="Z42" s="9">
        <f t="shared" si="91"/>
        <v>15.875309854077274</v>
      </c>
      <c r="AA42" s="9">
        <f t="shared" si="91"/>
        <v>1.9050371824892729</v>
      </c>
      <c r="AB42" s="9">
        <f t="shared" si="91"/>
        <v>16.631908199914111</v>
      </c>
      <c r="AC42" s="9">
        <f t="shared" si="91"/>
        <v>1.9958289839896939</v>
      </c>
      <c r="AD42" s="9">
        <f t="shared" si="91"/>
        <v>17.994019068074326</v>
      </c>
      <c r="AE42" s="9">
        <f t="shared" si="91"/>
        <v>2.1592822881689182</v>
      </c>
      <c r="AF42" s="9">
        <f t="shared" si="91"/>
        <v>14.711121666767783</v>
      </c>
      <c r="AG42" s="9">
        <f t="shared" si="91"/>
        <v>7.0613384000485349</v>
      </c>
      <c r="AH42" s="1"/>
      <c r="AI42" s="9">
        <f t="shared" si="91"/>
        <v>28.309579503529658</v>
      </c>
      <c r="AJ42" s="9">
        <f t="shared" si="91"/>
        <v>2.2647663602823727</v>
      </c>
      <c r="AK42" s="9">
        <f t="shared" si="91"/>
        <v>28.458668860881975</v>
      </c>
      <c r="AL42" s="9">
        <f t="shared" si="91"/>
        <v>2.276693508870558</v>
      </c>
      <c r="AM42" s="9">
        <f t="shared" si="91"/>
        <v>28.321075779944049</v>
      </c>
      <c r="AN42" s="9">
        <f t="shared" si="91"/>
        <v>2.2656860623955239</v>
      </c>
      <c r="AO42" s="9">
        <f t="shared" si="91"/>
        <v>28.309579503529658</v>
      </c>
      <c r="AP42" s="9">
        <f t="shared" si="91"/>
        <v>2.2647663602823727</v>
      </c>
      <c r="AQ42" s="1"/>
      <c r="AR42" s="9">
        <f t="shared" si="91"/>
        <v>13.526380260918421</v>
      </c>
      <c r="AS42" s="9">
        <f t="shared" si="91"/>
        <v>2.0289570391377603</v>
      </c>
      <c r="AT42" s="9">
        <f t="shared" si="91"/>
        <v>15.770342536029526</v>
      </c>
      <c r="AU42" s="9">
        <f t="shared" si="91"/>
        <v>2.3655513804044359</v>
      </c>
      <c r="AV42" s="1"/>
      <c r="AW42" s="9">
        <f t="shared" si="91"/>
        <v>13.492110177323488</v>
      </c>
      <c r="AX42" s="9">
        <f t="shared" si="91"/>
        <v>2.0238165265985288</v>
      </c>
      <c r="AY42" s="9">
        <f t="shared" si="91"/>
        <v>14.343262065048755</v>
      </c>
      <c r="AZ42" s="9">
        <f t="shared" si="91"/>
        <v>1.1474609652039003</v>
      </c>
      <c r="BA42" s="9">
        <f t="shared" si="91"/>
        <v>22.73778359297776</v>
      </c>
      <c r="BB42" s="9">
        <f t="shared" si="91"/>
        <v>1.5916448515084429</v>
      </c>
      <c r="BC42" s="1"/>
      <c r="BD42" s="9">
        <f t="shared" si="91"/>
        <v>38.908725099762506</v>
      </c>
      <c r="BE42" s="9">
        <f t="shared" si="91"/>
        <v>1.1672617529928753</v>
      </c>
      <c r="BF42" s="9">
        <f t="shared" si="91"/>
        <v>36.45138822738722</v>
      </c>
      <c r="BG42" s="9">
        <f t="shared" si="91"/>
        <v>1.0935416468216166</v>
      </c>
      <c r="BH42" s="9">
        <f t="shared" si="91"/>
        <v>34.359213546813834</v>
      </c>
      <c r="BI42" s="9">
        <f t="shared" si="91"/>
        <v>1.0307764064044151</v>
      </c>
      <c r="BJ42" s="9">
        <f t="shared" si="91"/>
        <v>34.359213546813834</v>
      </c>
      <c r="BK42" s="9">
        <f t="shared" si="91"/>
        <v>1.0307764064044151</v>
      </c>
      <c r="BL42" s="9">
        <f t="shared" si="91"/>
        <v>34.359213546813834</v>
      </c>
      <c r="BM42" s="9">
        <f t="shared" si="91"/>
        <v>1.0307764064044151</v>
      </c>
      <c r="BN42" s="9">
        <f t="shared" si="91"/>
        <v>40.311288741492746</v>
      </c>
      <c r="BO42" s="9">
        <f t="shared" si="91"/>
        <v>1.2093386622447824</v>
      </c>
      <c r="BP42" s="9">
        <f t="shared" si="91"/>
        <v>44.6695687282782</v>
      </c>
      <c r="BQ42" s="9">
        <f t="shared" si="91"/>
        <v>1.3400870618483463</v>
      </c>
      <c r="BR42" s="9">
        <f t="shared" si="91"/>
        <v>37.944891814509297</v>
      </c>
      <c r="BS42" s="9">
        <f t="shared" si="91"/>
        <v>1.138346754435279</v>
      </c>
      <c r="BT42" s="9">
        <f t="shared" si="91"/>
        <v>36.371921404658657</v>
      </c>
      <c r="BU42" s="9">
        <f t="shared" si="91"/>
        <v>1.4548768561863463</v>
      </c>
      <c r="BV42" s="9">
        <f t="shared" si="91"/>
        <v>39.230887066188039</v>
      </c>
      <c r="BW42" s="9">
        <f t="shared" si="91"/>
        <v>1.5692354826475214</v>
      </c>
      <c r="BX42" s="9">
        <f t="shared" ref="BX42:DN42" si="92">STDEV(BX21:BX36)</f>
        <v>39.660013447635983</v>
      </c>
      <c r="BY42" s="9">
        <f t="shared" si="92"/>
        <v>1.5864005379054391</v>
      </c>
      <c r="BZ42" s="1"/>
      <c r="CA42" s="9">
        <f t="shared" si="92"/>
        <v>34.003676271838607</v>
      </c>
      <c r="CB42" s="9">
        <f t="shared" si="92"/>
        <v>1.3601470508735443</v>
      </c>
      <c r="CC42" s="9">
        <f t="shared" si="92"/>
        <v>35.939764421413045</v>
      </c>
      <c r="CD42" s="9">
        <f t="shared" si="92"/>
        <v>1.4375905768565218</v>
      </c>
      <c r="CE42" s="9">
        <f t="shared" si="92"/>
        <v>0</v>
      </c>
      <c r="CF42" s="9">
        <f t="shared" si="92"/>
        <v>0</v>
      </c>
      <c r="CG42" s="9">
        <f t="shared" si="92"/>
        <v>31.914236925211274</v>
      </c>
      <c r="CH42" s="9">
        <f t="shared" si="92"/>
        <v>0.9574271077563381</v>
      </c>
      <c r="CI42" s="9">
        <f t="shared" si="92"/>
        <v>29.814239699997199</v>
      </c>
      <c r="CJ42" s="9">
        <f t="shared" si="92"/>
        <v>0.89442719099991586</v>
      </c>
      <c r="CK42" s="9">
        <f t="shared" si="92"/>
        <v>8.3333333333333357</v>
      </c>
      <c r="CL42" s="9">
        <f t="shared" si="92"/>
        <v>0.25</v>
      </c>
      <c r="CM42" s="9">
        <f t="shared" si="92"/>
        <v>18.75</v>
      </c>
      <c r="CN42" s="9">
        <f t="shared" si="92"/>
        <v>0.75</v>
      </c>
      <c r="CO42" s="9">
        <f t="shared" si="92"/>
        <v>19.364916731037084</v>
      </c>
      <c r="CP42" s="9">
        <f t="shared" si="92"/>
        <v>0.7745966692414834</v>
      </c>
      <c r="CQ42" s="9">
        <f t="shared" si="92"/>
        <v>19.364916731037084</v>
      </c>
      <c r="CR42" s="9">
        <f t="shared" si="92"/>
        <v>0.7745966692414834</v>
      </c>
      <c r="CS42" s="9">
        <f t="shared" si="92"/>
        <v>12.5</v>
      </c>
      <c r="CT42" s="9">
        <f t="shared" si="92"/>
        <v>0.5</v>
      </c>
      <c r="CU42" s="1"/>
      <c r="CV42" s="9">
        <f t="shared" si="92"/>
        <v>35.022314315304747</v>
      </c>
      <c r="CW42" s="9">
        <f t="shared" si="92"/>
        <v>1.4008925726121899</v>
      </c>
      <c r="CX42" s="9">
        <f t="shared" si="92"/>
        <v>30.233466556119563</v>
      </c>
      <c r="CY42" s="9">
        <f t="shared" si="92"/>
        <v>1.2093386622447824</v>
      </c>
      <c r="CZ42" s="9">
        <f t="shared" si="92"/>
        <v>34.423828956117013</v>
      </c>
      <c r="DA42" s="9">
        <f t="shared" si="92"/>
        <v>1.7211914478058505</v>
      </c>
      <c r="DB42" s="9">
        <f t="shared" si="92"/>
        <v>36.514837167011073</v>
      </c>
      <c r="DC42" s="9">
        <f t="shared" si="92"/>
        <v>1.4605934866804429</v>
      </c>
      <c r="DD42" s="9">
        <f t="shared" si="92"/>
        <v>37.57079485252261</v>
      </c>
      <c r="DE42" s="9">
        <f t="shared" si="92"/>
        <v>2.6299556396765835</v>
      </c>
      <c r="DF42" s="1"/>
      <c r="DG42" s="9">
        <f t="shared" si="92"/>
        <v>32.131097202047229</v>
      </c>
      <c r="DH42" s="9">
        <f t="shared" si="92"/>
        <v>1.9278658321228339</v>
      </c>
      <c r="DI42" s="9">
        <f t="shared" si="92"/>
        <v>33.35033579979644</v>
      </c>
      <c r="DJ42" s="9">
        <f t="shared" si="92"/>
        <v>2.3345235059857505</v>
      </c>
      <c r="DK42" s="9">
        <f t="shared" si="92"/>
        <v>32.429410519876349</v>
      </c>
      <c r="DL42" s="9">
        <f t="shared" si="92"/>
        <v>1.6214705259938174</v>
      </c>
      <c r="DM42" s="9">
        <f t="shared" si="92"/>
        <v>29.410882339705484</v>
      </c>
      <c r="DN42" s="9">
        <f t="shared" si="92"/>
        <v>1.4705441169852742</v>
      </c>
    </row>
    <row r="43" spans="1:254" customFormat="1">
      <c r="J43" s="1"/>
      <c r="K43" s="6"/>
      <c r="W43" s="1"/>
      <c r="X43" s="6"/>
      <c r="AH43" s="1"/>
      <c r="AI43" s="6"/>
      <c r="AQ43" s="1"/>
      <c r="AR43" s="9"/>
      <c r="AS43" s="10"/>
      <c r="AT43" s="10"/>
      <c r="AU43" s="10"/>
      <c r="AV43" s="1"/>
      <c r="AW43" s="6"/>
      <c r="BC43" s="1"/>
      <c r="BD43" s="6"/>
      <c r="BZ43" s="1"/>
      <c r="CA43" s="6"/>
      <c r="CU43" s="1"/>
      <c r="CV43" s="6"/>
      <c r="DF43" s="1"/>
      <c r="DG43" s="6"/>
    </row>
    <row r="44" spans="1:254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7"/>
  <sheetViews>
    <sheetView zoomScale="80" zoomScaleNormal="80" zoomScalePageLayoutView="80" workbookViewId="0">
      <selection activeCell="F1" sqref="F1"/>
    </sheetView>
  </sheetViews>
  <sheetFormatPr baseColWidth="10" defaultRowHeight="14" x14ac:dyDescent="0"/>
  <cols>
    <col min="1" max="8" width="10.83203125" style="6"/>
    <col min="9" max="9" width="4.5" style="6" customWidth="1"/>
    <col min="10" max="10" width="10.33203125" style="6" customWidth="1"/>
    <col min="11" max="21" width="10.83203125" style="6"/>
    <col min="22" max="22" width="4" style="6" customWidth="1"/>
    <col min="23" max="23" width="10.5" style="6" customWidth="1"/>
    <col min="24" max="32" width="10.83203125" style="6"/>
    <col min="33" max="33" width="4.33203125" style="6" customWidth="1"/>
    <col min="34" max="34" width="10" style="6" customWidth="1"/>
    <col min="35" max="41" width="10.83203125" style="6"/>
    <col min="42" max="42" width="4.1640625" style="6" customWidth="1"/>
    <col min="43" max="43" width="9.33203125" style="6" customWidth="1"/>
    <col min="44" max="46" width="10.83203125" style="6"/>
    <col min="47" max="47" width="3.6640625" style="6" customWidth="1"/>
    <col min="48" max="48" width="9.5" style="6" customWidth="1"/>
    <col min="49" max="53" width="10.83203125" style="6"/>
    <col min="54" max="54" width="4.1640625" style="6" customWidth="1"/>
    <col min="55" max="55" width="10.1640625" style="6" customWidth="1"/>
    <col min="56" max="76" width="10.83203125" style="6"/>
    <col min="77" max="77" width="4.33203125" style="6" customWidth="1"/>
    <col min="78" max="78" width="10.1640625" style="6" customWidth="1"/>
    <col min="79" max="97" width="10.83203125" style="6"/>
    <col min="98" max="98" width="3.83203125" style="6" customWidth="1"/>
    <col min="99" max="99" width="10.5" style="6" customWidth="1"/>
    <col min="100" max="108" width="10.83203125" style="6"/>
    <col min="109" max="109" width="3.33203125" style="6" customWidth="1"/>
    <col min="110" max="110" width="12.33203125" style="6" customWidth="1"/>
    <col min="111" max="16384" width="10.83203125" style="6"/>
  </cols>
  <sheetData>
    <row r="1" spans="1:117" customFormat="1">
      <c r="A1" t="s">
        <v>0</v>
      </c>
      <c r="B1" t="s">
        <v>1</v>
      </c>
      <c r="C1" t="s">
        <v>11</v>
      </c>
      <c r="D1" t="s">
        <v>16</v>
      </c>
      <c r="E1" t="s">
        <v>2</v>
      </c>
      <c r="F1" t="s">
        <v>17</v>
      </c>
      <c r="H1" t="s">
        <v>3</v>
      </c>
      <c r="I1" s="1"/>
      <c r="J1" s="6"/>
      <c r="O1" t="s">
        <v>5</v>
      </c>
      <c r="Q1" t="s">
        <v>7</v>
      </c>
      <c r="V1" s="1"/>
      <c r="W1" s="6"/>
      <c r="Z1" t="s">
        <v>5</v>
      </c>
      <c r="AB1" t="s">
        <v>6</v>
      </c>
      <c r="AG1" s="1"/>
      <c r="AH1" s="6"/>
      <c r="AK1" t="s">
        <v>4</v>
      </c>
      <c r="AP1" s="1"/>
      <c r="AQ1" s="6"/>
      <c r="AR1" t="s">
        <v>9</v>
      </c>
      <c r="AT1" t="s">
        <v>10</v>
      </c>
      <c r="AU1" s="1"/>
      <c r="AV1" s="6"/>
      <c r="AW1" t="s">
        <v>5</v>
      </c>
      <c r="AY1" t="s">
        <v>8</v>
      </c>
      <c r="BB1" s="1"/>
      <c r="BC1" s="6"/>
      <c r="BL1" t="s">
        <v>15</v>
      </c>
      <c r="BY1" s="1"/>
      <c r="BZ1" s="6"/>
      <c r="CI1" t="s">
        <v>14</v>
      </c>
      <c r="CT1" s="1"/>
      <c r="CU1" s="6"/>
      <c r="CX1" t="s">
        <v>13</v>
      </c>
      <c r="DE1" s="1"/>
      <c r="DF1" s="6"/>
      <c r="DI1" t="s">
        <v>12</v>
      </c>
    </row>
    <row r="2" spans="1:117" customFormat="1">
      <c r="A2">
        <v>1</v>
      </c>
      <c r="B2">
        <v>5.3</v>
      </c>
      <c r="C2">
        <v>1</v>
      </c>
      <c r="D2">
        <v>48</v>
      </c>
      <c r="E2">
        <v>9</v>
      </c>
      <c r="F2">
        <v>99</v>
      </c>
      <c r="G2">
        <f>(H2*100)/32</f>
        <v>56.25</v>
      </c>
      <c r="H2">
        <v>18</v>
      </c>
      <c r="I2" s="1"/>
      <c r="J2" s="6"/>
      <c r="K2">
        <v>5</v>
      </c>
      <c r="M2">
        <v>5</v>
      </c>
      <c r="O2">
        <v>7</v>
      </c>
      <c r="Q2">
        <v>6</v>
      </c>
      <c r="S2">
        <v>23</v>
      </c>
      <c r="U2">
        <v>2</v>
      </c>
      <c r="V2" s="1"/>
      <c r="W2" s="6"/>
      <c r="X2">
        <v>3</v>
      </c>
      <c r="Z2">
        <v>3</v>
      </c>
      <c r="AB2">
        <v>4</v>
      </c>
      <c r="AD2">
        <v>3</v>
      </c>
      <c r="AF2">
        <v>13</v>
      </c>
      <c r="AG2" s="1"/>
      <c r="AH2" s="6"/>
      <c r="AI2">
        <v>2</v>
      </c>
      <c r="AK2">
        <v>2</v>
      </c>
      <c r="AM2">
        <v>1</v>
      </c>
      <c r="AO2">
        <v>3</v>
      </c>
      <c r="AP2" s="1"/>
      <c r="AQ2" s="6"/>
      <c r="AR2">
        <v>6</v>
      </c>
      <c r="AT2">
        <v>13</v>
      </c>
      <c r="AU2" s="1"/>
      <c r="AV2" s="6"/>
      <c r="AW2">
        <v>8</v>
      </c>
      <c r="AY2">
        <v>3</v>
      </c>
      <c r="BA2">
        <v>0</v>
      </c>
      <c r="BB2" s="1"/>
      <c r="BC2" s="6"/>
      <c r="BD2">
        <v>0</v>
      </c>
      <c r="BF2">
        <v>0</v>
      </c>
      <c r="BH2">
        <v>0</v>
      </c>
      <c r="BJ2">
        <v>0</v>
      </c>
      <c r="BL2">
        <v>0</v>
      </c>
      <c r="BN2">
        <v>0</v>
      </c>
      <c r="BP2">
        <v>0</v>
      </c>
      <c r="BR2">
        <v>1</v>
      </c>
      <c r="BT2">
        <v>0</v>
      </c>
      <c r="BV2">
        <v>0</v>
      </c>
      <c r="BX2">
        <v>0</v>
      </c>
      <c r="BY2" s="1"/>
      <c r="BZ2" s="6"/>
      <c r="CA2">
        <v>0</v>
      </c>
      <c r="CC2">
        <v>0</v>
      </c>
      <c r="CE2">
        <v>0</v>
      </c>
      <c r="CG2">
        <v>1</v>
      </c>
      <c r="CI2">
        <v>0</v>
      </c>
      <c r="CK2">
        <v>0</v>
      </c>
      <c r="CM2">
        <v>0</v>
      </c>
      <c r="CO2">
        <v>0</v>
      </c>
      <c r="CQ2">
        <v>0</v>
      </c>
      <c r="CS2">
        <v>0</v>
      </c>
      <c r="CT2" s="1"/>
      <c r="CU2" s="6"/>
      <c r="CV2">
        <v>4</v>
      </c>
      <c r="CX2">
        <v>0</v>
      </c>
      <c r="CZ2">
        <v>3</v>
      </c>
      <c r="DB2">
        <v>2</v>
      </c>
      <c r="DD2">
        <v>5</v>
      </c>
      <c r="DE2" s="1"/>
      <c r="DF2" s="6"/>
      <c r="DG2">
        <v>0</v>
      </c>
      <c r="DI2">
        <v>0</v>
      </c>
      <c r="DK2">
        <v>0</v>
      </c>
      <c r="DM2">
        <v>0</v>
      </c>
    </row>
    <row r="3" spans="1:117" customFormat="1">
      <c r="A3">
        <v>2</v>
      </c>
      <c r="B3">
        <v>5</v>
      </c>
      <c r="C3">
        <v>1</v>
      </c>
      <c r="D3">
        <v>77</v>
      </c>
      <c r="E3">
        <v>13</v>
      </c>
      <c r="F3">
        <v>112</v>
      </c>
      <c r="G3">
        <f t="shared" ref="G3:G16" si="0">(H3*100)/32</f>
        <v>50</v>
      </c>
      <c r="H3">
        <v>16</v>
      </c>
      <c r="I3" s="1"/>
      <c r="J3" s="6"/>
      <c r="K3">
        <v>4</v>
      </c>
      <c r="M3">
        <v>7</v>
      </c>
      <c r="O3">
        <v>4</v>
      </c>
      <c r="Q3">
        <v>6</v>
      </c>
      <c r="S3">
        <v>21</v>
      </c>
      <c r="U3">
        <v>0</v>
      </c>
      <c r="V3" s="1"/>
      <c r="W3" s="6"/>
      <c r="X3">
        <v>6</v>
      </c>
      <c r="Z3">
        <v>4</v>
      </c>
      <c r="AB3">
        <v>2</v>
      </c>
      <c r="AD3">
        <v>4</v>
      </c>
      <c r="AF3">
        <v>16</v>
      </c>
      <c r="AG3" s="1"/>
      <c r="AH3" s="6"/>
      <c r="AI3">
        <v>2</v>
      </c>
      <c r="AK3">
        <v>3</v>
      </c>
      <c r="AM3">
        <v>3</v>
      </c>
      <c r="AO3">
        <v>0</v>
      </c>
      <c r="AP3" s="1"/>
      <c r="AQ3" s="6"/>
      <c r="AR3">
        <v>7</v>
      </c>
      <c r="AT3">
        <v>15</v>
      </c>
      <c r="AU3" s="1"/>
      <c r="AV3" s="6"/>
      <c r="AW3">
        <v>8</v>
      </c>
      <c r="AY3">
        <v>3</v>
      </c>
      <c r="BA3">
        <v>0</v>
      </c>
      <c r="BB3" s="1"/>
      <c r="BC3" s="6"/>
      <c r="BD3">
        <v>3</v>
      </c>
      <c r="BF3">
        <v>3</v>
      </c>
      <c r="BH3">
        <v>3</v>
      </c>
      <c r="BJ3">
        <v>3</v>
      </c>
      <c r="BL3">
        <v>3</v>
      </c>
      <c r="BN3">
        <v>3</v>
      </c>
      <c r="BP3">
        <v>3</v>
      </c>
      <c r="BR3">
        <v>3</v>
      </c>
      <c r="BT3">
        <v>4</v>
      </c>
      <c r="BV3">
        <v>4</v>
      </c>
      <c r="BX3">
        <v>4</v>
      </c>
      <c r="BY3" s="1"/>
      <c r="BZ3" s="6"/>
      <c r="CA3">
        <v>0</v>
      </c>
      <c r="CC3">
        <v>0</v>
      </c>
      <c r="CE3">
        <v>0</v>
      </c>
      <c r="CG3">
        <v>0</v>
      </c>
      <c r="CI3">
        <v>0</v>
      </c>
      <c r="CK3">
        <v>0</v>
      </c>
      <c r="CM3">
        <v>0</v>
      </c>
      <c r="CO3">
        <v>0</v>
      </c>
      <c r="CQ3">
        <v>0</v>
      </c>
      <c r="CS3">
        <v>0</v>
      </c>
      <c r="CT3" s="1"/>
      <c r="CU3" s="6"/>
      <c r="CV3">
        <v>0</v>
      </c>
      <c r="CX3">
        <v>0</v>
      </c>
      <c r="CZ3">
        <v>0</v>
      </c>
      <c r="DB3">
        <v>0</v>
      </c>
      <c r="DD3">
        <v>0</v>
      </c>
      <c r="DE3" s="1"/>
      <c r="DF3" s="6"/>
      <c r="DG3">
        <v>0</v>
      </c>
      <c r="DI3">
        <v>0</v>
      </c>
      <c r="DK3">
        <v>0</v>
      </c>
      <c r="DM3">
        <v>0</v>
      </c>
    </row>
    <row r="4" spans="1:117" customFormat="1">
      <c r="A4">
        <v>3</v>
      </c>
      <c r="B4">
        <v>6.2</v>
      </c>
      <c r="C4">
        <v>1</v>
      </c>
      <c r="D4">
        <v>77</v>
      </c>
      <c r="E4">
        <v>13</v>
      </c>
      <c r="F4">
        <v>112</v>
      </c>
      <c r="G4">
        <f t="shared" si="0"/>
        <v>43.75</v>
      </c>
      <c r="H4">
        <v>14</v>
      </c>
      <c r="I4" s="1"/>
      <c r="J4" s="6"/>
      <c r="K4">
        <v>4</v>
      </c>
      <c r="M4">
        <v>7</v>
      </c>
      <c r="O4">
        <v>4</v>
      </c>
      <c r="Q4">
        <v>4</v>
      </c>
      <c r="S4">
        <v>19</v>
      </c>
      <c r="U4">
        <v>1</v>
      </c>
      <c r="V4" s="1"/>
      <c r="W4" s="6"/>
      <c r="X4">
        <v>1</v>
      </c>
      <c r="Z4">
        <v>1</v>
      </c>
      <c r="AB4">
        <v>1</v>
      </c>
      <c r="AD4">
        <v>1</v>
      </c>
      <c r="AF4">
        <v>4</v>
      </c>
      <c r="AG4" s="1"/>
      <c r="AH4" s="6"/>
      <c r="AI4">
        <v>1</v>
      </c>
      <c r="AK4">
        <v>2</v>
      </c>
      <c r="AM4">
        <v>1</v>
      </c>
      <c r="AO4">
        <v>2</v>
      </c>
      <c r="AP4" s="1"/>
      <c r="AQ4" s="6"/>
      <c r="AR4">
        <v>9</v>
      </c>
      <c r="AT4">
        <v>10</v>
      </c>
      <c r="AU4" s="1"/>
      <c r="AV4" s="6"/>
      <c r="AW4">
        <v>4</v>
      </c>
      <c r="AY4">
        <v>3</v>
      </c>
      <c r="BA4">
        <v>0</v>
      </c>
      <c r="BB4" s="1"/>
      <c r="BC4" s="6"/>
      <c r="BD4">
        <v>0</v>
      </c>
      <c r="BF4">
        <v>0</v>
      </c>
      <c r="BH4">
        <v>0</v>
      </c>
      <c r="BJ4">
        <v>0</v>
      </c>
      <c r="BL4">
        <v>0</v>
      </c>
      <c r="BN4">
        <v>0</v>
      </c>
      <c r="BP4">
        <v>0</v>
      </c>
      <c r="BR4">
        <v>0</v>
      </c>
      <c r="BT4">
        <v>0</v>
      </c>
      <c r="BV4">
        <v>0</v>
      </c>
      <c r="BX4">
        <v>1</v>
      </c>
      <c r="BY4" s="1"/>
      <c r="BZ4" s="6"/>
      <c r="CA4">
        <v>0</v>
      </c>
      <c r="CC4">
        <v>0</v>
      </c>
      <c r="CE4">
        <v>0</v>
      </c>
      <c r="CG4">
        <v>0</v>
      </c>
      <c r="CI4">
        <v>0</v>
      </c>
      <c r="CK4">
        <v>0</v>
      </c>
      <c r="CM4">
        <v>0</v>
      </c>
      <c r="CO4">
        <v>0</v>
      </c>
      <c r="CQ4">
        <v>0</v>
      </c>
      <c r="CS4">
        <v>0</v>
      </c>
      <c r="CT4" s="1"/>
      <c r="CU4" s="6"/>
      <c r="CV4">
        <v>3</v>
      </c>
      <c r="CX4">
        <v>2</v>
      </c>
      <c r="CZ4">
        <v>0</v>
      </c>
      <c r="DB4">
        <v>0</v>
      </c>
      <c r="DD4">
        <v>0</v>
      </c>
      <c r="DE4" s="1"/>
      <c r="DF4" s="6"/>
      <c r="DG4">
        <v>0</v>
      </c>
      <c r="DI4">
        <v>0</v>
      </c>
      <c r="DK4">
        <v>0</v>
      </c>
      <c r="DM4">
        <v>0</v>
      </c>
    </row>
    <row r="5" spans="1:117" customFormat="1">
      <c r="A5">
        <v>4</v>
      </c>
      <c r="B5">
        <v>6.3</v>
      </c>
      <c r="C5">
        <v>0</v>
      </c>
      <c r="D5">
        <v>98</v>
      </c>
      <c r="E5">
        <v>20</v>
      </c>
      <c r="F5">
        <v>135</v>
      </c>
      <c r="G5">
        <f t="shared" si="0"/>
        <v>50</v>
      </c>
      <c r="H5">
        <v>16</v>
      </c>
      <c r="I5" s="1"/>
      <c r="J5" s="6"/>
      <c r="K5">
        <v>5</v>
      </c>
      <c r="M5">
        <v>5</v>
      </c>
      <c r="O5">
        <v>6</v>
      </c>
      <c r="Q5">
        <v>10</v>
      </c>
      <c r="S5">
        <v>26</v>
      </c>
      <c r="U5">
        <v>2</v>
      </c>
      <c r="V5" s="1"/>
      <c r="W5" s="6"/>
      <c r="X5">
        <v>1</v>
      </c>
      <c r="Z5">
        <v>1</v>
      </c>
      <c r="AB5">
        <v>1</v>
      </c>
      <c r="AD5">
        <v>1</v>
      </c>
      <c r="AF5">
        <v>4</v>
      </c>
      <c r="AG5" s="1"/>
      <c r="AH5" s="6"/>
      <c r="AI5">
        <v>5</v>
      </c>
      <c r="AK5">
        <v>5</v>
      </c>
      <c r="AM5">
        <v>4</v>
      </c>
      <c r="AO5">
        <v>4</v>
      </c>
      <c r="AP5" s="1"/>
      <c r="AQ5" s="6"/>
      <c r="AR5">
        <v>10</v>
      </c>
      <c r="AT5">
        <v>15</v>
      </c>
      <c r="AU5" s="1"/>
      <c r="AV5" s="6"/>
      <c r="AW5">
        <v>9</v>
      </c>
      <c r="AY5">
        <v>3</v>
      </c>
      <c r="BA5">
        <v>0</v>
      </c>
      <c r="BB5" s="1"/>
      <c r="BC5" s="6"/>
      <c r="BD5">
        <v>2</v>
      </c>
      <c r="BF5">
        <v>0</v>
      </c>
      <c r="BH5">
        <v>1</v>
      </c>
      <c r="BJ5">
        <v>1</v>
      </c>
      <c r="BL5">
        <v>0</v>
      </c>
      <c r="BN5">
        <v>0</v>
      </c>
      <c r="BP5">
        <v>1</v>
      </c>
      <c r="BR5">
        <v>2</v>
      </c>
      <c r="BT5">
        <v>2</v>
      </c>
      <c r="BV5">
        <v>0</v>
      </c>
      <c r="BX5">
        <v>4</v>
      </c>
      <c r="BY5" s="1"/>
      <c r="BZ5" s="6"/>
      <c r="CA5">
        <v>0</v>
      </c>
      <c r="CC5">
        <v>0</v>
      </c>
      <c r="CE5">
        <v>0</v>
      </c>
      <c r="CG5">
        <v>0</v>
      </c>
      <c r="CI5">
        <v>2</v>
      </c>
      <c r="CK5">
        <v>0</v>
      </c>
      <c r="CM5">
        <v>0</v>
      </c>
      <c r="CO5">
        <v>0</v>
      </c>
      <c r="CQ5">
        <v>0</v>
      </c>
      <c r="CS5">
        <v>0</v>
      </c>
      <c r="CT5" s="1"/>
      <c r="CU5" s="6"/>
      <c r="CV5">
        <v>3</v>
      </c>
      <c r="CX5">
        <v>1</v>
      </c>
      <c r="CZ5">
        <v>3</v>
      </c>
      <c r="DB5">
        <v>3</v>
      </c>
      <c r="DD5">
        <v>4</v>
      </c>
      <c r="DE5" s="1"/>
      <c r="DF5" s="6"/>
      <c r="DG5">
        <v>3</v>
      </c>
      <c r="DI5">
        <v>0</v>
      </c>
      <c r="DK5">
        <v>0</v>
      </c>
      <c r="DM5">
        <v>0</v>
      </c>
    </row>
    <row r="6" spans="1:117" customFormat="1">
      <c r="A6">
        <v>5</v>
      </c>
      <c r="B6">
        <v>5.0999999999999996</v>
      </c>
      <c r="C6">
        <v>0</v>
      </c>
      <c r="D6">
        <v>99</v>
      </c>
      <c r="E6">
        <v>22</v>
      </c>
      <c r="F6">
        <v>138</v>
      </c>
      <c r="G6">
        <f t="shared" si="0"/>
        <v>25</v>
      </c>
      <c r="H6">
        <v>8</v>
      </c>
      <c r="I6" s="1"/>
      <c r="J6" s="6"/>
      <c r="K6">
        <v>3</v>
      </c>
      <c r="M6">
        <v>3</v>
      </c>
      <c r="O6">
        <v>5</v>
      </c>
      <c r="Q6">
        <v>4</v>
      </c>
      <c r="S6">
        <v>16</v>
      </c>
      <c r="U6">
        <v>4</v>
      </c>
      <c r="V6" s="1"/>
      <c r="W6" s="6"/>
      <c r="X6">
        <v>1</v>
      </c>
      <c r="Z6">
        <v>4</v>
      </c>
      <c r="AB6">
        <v>2</v>
      </c>
      <c r="AD6">
        <v>3</v>
      </c>
      <c r="AF6">
        <v>10</v>
      </c>
      <c r="AG6" s="1"/>
      <c r="AH6" s="6"/>
      <c r="AI6">
        <v>4</v>
      </c>
      <c r="AK6">
        <v>2</v>
      </c>
      <c r="AM6">
        <v>2</v>
      </c>
      <c r="AO6">
        <v>2</v>
      </c>
      <c r="AP6" s="1"/>
      <c r="AQ6" s="6"/>
      <c r="AR6">
        <v>6</v>
      </c>
      <c r="AT6">
        <v>14</v>
      </c>
      <c r="AU6" s="1"/>
      <c r="AV6" s="6"/>
      <c r="AW6">
        <v>5</v>
      </c>
      <c r="AY6">
        <v>3</v>
      </c>
      <c r="BA6">
        <v>2</v>
      </c>
      <c r="BB6" s="1"/>
      <c r="BC6" s="6"/>
      <c r="BD6">
        <v>1</v>
      </c>
      <c r="BF6">
        <v>0</v>
      </c>
      <c r="BH6">
        <v>0</v>
      </c>
      <c r="BJ6">
        <v>0</v>
      </c>
      <c r="BL6">
        <v>0</v>
      </c>
      <c r="BN6">
        <v>0</v>
      </c>
      <c r="BP6">
        <v>0</v>
      </c>
      <c r="BR6">
        <v>1</v>
      </c>
      <c r="BT6">
        <v>0</v>
      </c>
      <c r="BV6">
        <v>0</v>
      </c>
      <c r="BX6">
        <v>3</v>
      </c>
      <c r="BY6" s="1"/>
      <c r="BZ6" s="6"/>
      <c r="CA6">
        <v>1</v>
      </c>
      <c r="CC6">
        <v>0</v>
      </c>
      <c r="CE6">
        <v>0</v>
      </c>
      <c r="CG6">
        <v>1</v>
      </c>
      <c r="CI6">
        <v>1</v>
      </c>
      <c r="CK6">
        <v>0</v>
      </c>
      <c r="CM6">
        <v>0</v>
      </c>
      <c r="CO6">
        <v>1</v>
      </c>
      <c r="CQ6">
        <v>0</v>
      </c>
      <c r="CS6">
        <v>0</v>
      </c>
      <c r="CT6" s="1"/>
      <c r="CU6" s="6"/>
      <c r="CV6">
        <v>4</v>
      </c>
      <c r="CX6">
        <v>3</v>
      </c>
      <c r="CZ6">
        <v>4</v>
      </c>
      <c r="DB6">
        <v>2</v>
      </c>
      <c r="DD6">
        <v>2</v>
      </c>
      <c r="DE6" s="1"/>
      <c r="DF6" s="6"/>
      <c r="DG6">
        <v>4</v>
      </c>
      <c r="DI6">
        <v>3</v>
      </c>
      <c r="DK6">
        <v>2</v>
      </c>
      <c r="DM6">
        <v>0</v>
      </c>
    </row>
    <row r="7" spans="1:117" customFormat="1">
      <c r="A7">
        <v>6</v>
      </c>
      <c r="B7">
        <v>6.3</v>
      </c>
      <c r="C7">
        <v>0</v>
      </c>
      <c r="D7">
        <v>99</v>
      </c>
      <c r="E7">
        <v>22</v>
      </c>
      <c r="F7">
        <v>138</v>
      </c>
      <c r="G7">
        <f t="shared" si="0"/>
        <v>50</v>
      </c>
      <c r="H7">
        <v>16</v>
      </c>
      <c r="I7" s="1"/>
      <c r="J7" s="6"/>
      <c r="K7">
        <v>7</v>
      </c>
      <c r="M7">
        <v>5</v>
      </c>
      <c r="O7">
        <v>6</v>
      </c>
      <c r="Q7">
        <v>6</v>
      </c>
      <c r="S7">
        <v>24</v>
      </c>
      <c r="U7">
        <v>3</v>
      </c>
      <c r="V7" s="1"/>
      <c r="W7" s="6"/>
      <c r="X7">
        <v>4</v>
      </c>
      <c r="Z7">
        <v>4</v>
      </c>
      <c r="AB7">
        <v>4</v>
      </c>
      <c r="AD7">
        <v>3</v>
      </c>
      <c r="AF7">
        <v>15</v>
      </c>
      <c r="AG7" s="1"/>
      <c r="AH7" s="6"/>
      <c r="AI7">
        <v>8</v>
      </c>
      <c r="AK7">
        <v>8</v>
      </c>
      <c r="AM7">
        <v>8</v>
      </c>
      <c r="AO7">
        <v>8</v>
      </c>
      <c r="AP7" s="1"/>
      <c r="AQ7" s="6"/>
      <c r="AR7">
        <v>10</v>
      </c>
      <c r="AT7">
        <v>15</v>
      </c>
      <c r="AU7" s="1"/>
      <c r="AV7" s="6"/>
      <c r="AW7">
        <v>7</v>
      </c>
      <c r="AY7">
        <v>4</v>
      </c>
      <c r="BA7">
        <v>0</v>
      </c>
      <c r="BB7" s="1"/>
      <c r="BC7" s="6"/>
      <c r="BD7">
        <v>2</v>
      </c>
      <c r="BF7">
        <v>0</v>
      </c>
      <c r="BH7">
        <v>0</v>
      </c>
      <c r="BJ7">
        <v>1</v>
      </c>
      <c r="BL7">
        <v>1</v>
      </c>
      <c r="BN7">
        <v>0</v>
      </c>
      <c r="BP7">
        <v>3</v>
      </c>
      <c r="BR7">
        <v>2</v>
      </c>
      <c r="BT7">
        <v>2</v>
      </c>
      <c r="BV7">
        <v>3</v>
      </c>
      <c r="BX7">
        <v>3</v>
      </c>
      <c r="BY7" s="1"/>
      <c r="BZ7" s="6"/>
      <c r="CA7">
        <v>0</v>
      </c>
      <c r="CC7">
        <v>0</v>
      </c>
      <c r="CE7">
        <v>0</v>
      </c>
      <c r="CG7">
        <v>1</v>
      </c>
      <c r="CI7">
        <v>1</v>
      </c>
      <c r="CK7">
        <v>0</v>
      </c>
      <c r="CM7">
        <v>0</v>
      </c>
      <c r="CO7">
        <v>0</v>
      </c>
      <c r="CQ7">
        <v>0</v>
      </c>
      <c r="CS7">
        <v>0</v>
      </c>
      <c r="CT7" s="1"/>
      <c r="CU7" s="6"/>
      <c r="CV7">
        <v>3</v>
      </c>
      <c r="CX7">
        <v>1</v>
      </c>
      <c r="CZ7">
        <v>4</v>
      </c>
      <c r="DB7">
        <v>2</v>
      </c>
      <c r="DD7">
        <v>0</v>
      </c>
      <c r="DE7" s="1"/>
      <c r="DF7" s="6"/>
      <c r="DG7">
        <v>3</v>
      </c>
      <c r="DI7">
        <v>2</v>
      </c>
      <c r="DK7">
        <v>3</v>
      </c>
      <c r="DM7">
        <v>3</v>
      </c>
    </row>
    <row r="8" spans="1:117" customFormat="1">
      <c r="A8">
        <v>7</v>
      </c>
      <c r="B8">
        <v>6.3</v>
      </c>
      <c r="C8">
        <v>1</v>
      </c>
      <c r="D8">
        <v>87</v>
      </c>
      <c r="E8">
        <v>15</v>
      </c>
      <c r="F8">
        <v>118</v>
      </c>
      <c r="G8">
        <f t="shared" si="0"/>
        <v>31.25</v>
      </c>
      <c r="H8">
        <v>10</v>
      </c>
      <c r="I8" s="1"/>
      <c r="J8" s="6"/>
      <c r="K8">
        <v>3</v>
      </c>
      <c r="M8">
        <v>4</v>
      </c>
      <c r="O8">
        <v>6</v>
      </c>
      <c r="Q8">
        <v>4</v>
      </c>
      <c r="S8">
        <v>17</v>
      </c>
      <c r="U8">
        <v>3</v>
      </c>
      <c r="V8" s="1"/>
      <c r="W8" s="6"/>
      <c r="X8">
        <v>1</v>
      </c>
      <c r="Z8">
        <v>1</v>
      </c>
      <c r="AB8">
        <v>3</v>
      </c>
      <c r="AD8">
        <v>3</v>
      </c>
      <c r="AF8">
        <v>8</v>
      </c>
      <c r="AG8" s="1"/>
      <c r="AH8" s="6"/>
      <c r="AI8">
        <v>3</v>
      </c>
      <c r="AK8">
        <v>4</v>
      </c>
      <c r="AM8">
        <v>4</v>
      </c>
      <c r="AO8">
        <v>2</v>
      </c>
      <c r="AP8" s="1"/>
      <c r="AQ8" s="6"/>
      <c r="AR8">
        <v>9</v>
      </c>
      <c r="AT8">
        <v>15</v>
      </c>
      <c r="AU8" s="1"/>
      <c r="AV8" s="6"/>
      <c r="AW8">
        <v>8</v>
      </c>
      <c r="AY8">
        <v>3</v>
      </c>
      <c r="BA8">
        <v>0</v>
      </c>
      <c r="BB8" s="1"/>
      <c r="BC8" s="6"/>
      <c r="BD8">
        <v>0</v>
      </c>
      <c r="BF8">
        <v>1</v>
      </c>
      <c r="BH8">
        <v>1</v>
      </c>
      <c r="BJ8">
        <v>0</v>
      </c>
      <c r="BL8">
        <v>0</v>
      </c>
      <c r="BN8">
        <v>0</v>
      </c>
      <c r="BP8">
        <v>0</v>
      </c>
      <c r="BR8">
        <v>2</v>
      </c>
      <c r="BT8">
        <v>1</v>
      </c>
      <c r="BV8">
        <v>1</v>
      </c>
      <c r="BX8">
        <v>3</v>
      </c>
      <c r="BY8" s="1"/>
      <c r="BZ8" s="6"/>
      <c r="CA8">
        <v>4</v>
      </c>
      <c r="CC8">
        <v>2</v>
      </c>
      <c r="CE8">
        <v>0</v>
      </c>
      <c r="CG8">
        <v>0</v>
      </c>
      <c r="CI8">
        <v>0</v>
      </c>
      <c r="CK8">
        <v>0</v>
      </c>
      <c r="CM8">
        <v>0</v>
      </c>
      <c r="CO8">
        <v>0</v>
      </c>
      <c r="CQ8">
        <v>0</v>
      </c>
      <c r="CS8">
        <v>0</v>
      </c>
      <c r="CT8" s="1"/>
      <c r="CU8" s="6"/>
      <c r="CV8">
        <v>3</v>
      </c>
      <c r="CX8">
        <v>1</v>
      </c>
      <c r="CZ8">
        <v>4</v>
      </c>
      <c r="DB8">
        <v>3</v>
      </c>
      <c r="DD8">
        <v>1</v>
      </c>
      <c r="DE8" s="1"/>
      <c r="DF8" s="6"/>
      <c r="DG8">
        <v>2</v>
      </c>
      <c r="DI8">
        <v>1</v>
      </c>
      <c r="DK8">
        <v>2</v>
      </c>
      <c r="DM8">
        <v>0</v>
      </c>
    </row>
    <row r="9" spans="1:117" customFormat="1">
      <c r="A9">
        <v>8</v>
      </c>
      <c r="B9">
        <v>6.3</v>
      </c>
      <c r="C9">
        <v>1</v>
      </c>
      <c r="D9">
        <v>98</v>
      </c>
      <c r="E9">
        <v>20</v>
      </c>
      <c r="F9">
        <v>135</v>
      </c>
      <c r="G9">
        <f t="shared" si="0"/>
        <v>31.25</v>
      </c>
      <c r="H9">
        <v>10</v>
      </c>
      <c r="I9" s="1"/>
      <c r="J9" s="6"/>
      <c r="K9">
        <v>2</v>
      </c>
      <c r="M9">
        <v>2</v>
      </c>
      <c r="O9">
        <v>2</v>
      </c>
      <c r="Q9">
        <v>3</v>
      </c>
      <c r="S9">
        <v>9</v>
      </c>
      <c r="U9">
        <v>0</v>
      </c>
      <c r="V9" s="1"/>
      <c r="W9" s="6"/>
      <c r="X9">
        <v>1</v>
      </c>
      <c r="Z9">
        <v>1</v>
      </c>
      <c r="AB9">
        <v>1</v>
      </c>
      <c r="AD9">
        <v>2</v>
      </c>
      <c r="AF9">
        <v>5</v>
      </c>
      <c r="AG9" s="1"/>
      <c r="AH9" s="6"/>
      <c r="AI9">
        <v>1</v>
      </c>
      <c r="AK9">
        <v>1</v>
      </c>
      <c r="AM9">
        <v>1</v>
      </c>
      <c r="AO9">
        <v>0</v>
      </c>
      <c r="AP9" s="1"/>
      <c r="AQ9" s="6"/>
      <c r="AR9">
        <v>9</v>
      </c>
      <c r="AT9">
        <v>13</v>
      </c>
      <c r="AU9" s="1"/>
      <c r="AV9" s="6"/>
      <c r="AW9">
        <v>4</v>
      </c>
      <c r="AY9">
        <v>1</v>
      </c>
      <c r="BA9">
        <v>0</v>
      </c>
      <c r="BB9" s="1"/>
      <c r="BC9" s="6"/>
      <c r="BD9">
        <v>0</v>
      </c>
      <c r="BF9">
        <v>0</v>
      </c>
      <c r="BH9">
        <v>0</v>
      </c>
      <c r="BJ9">
        <v>0</v>
      </c>
      <c r="BL9">
        <v>0</v>
      </c>
      <c r="BN9">
        <v>0</v>
      </c>
      <c r="BP9">
        <v>0</v>
      </c>
      <c r="BR9">
        <v>0</v>
      </c>
      <c r="BT9">
        <v>0</v>
      </c>
      <c r="BV9">
        <v>0</v>
      </c>
      <c r="BX9">
        <v>0</v>
      </c>
      <c r="BY9" s="1"/>
      <c r="BZ9" s="6"/>
      <c r="CA9">
        <v>0</v>
      </c>
      <c r="CC9">
        <v>0</v>
      </c>
      <c r="CE9">
        <v>0</v>
      </c>
      <c r="CG9">
        <v>0</v>
      </c>
      <c r="CI9">
        <v>0</v>
      </c>
      <c r="CK9">
        <v>0</v>
      </c>
      <c r="CM9">
        <v>0</v>
      </c>
      <c r="CO9">
        <v>0</v>
      </c>
      <c r="CQ9">
        <v>0</v>
      </c>
      <c r="CS9">
        <v>0</v>
      </c>
      <c r="CT9" s="1"/>
      <c r="CU9" s="6"/>
      <c r="CV9">
        <v>0</v>
      </c>
      <c r="CX9">
        <v>0</v>
      </c>
      <c r="CZ9">
        <v>0</v>
      </c>
      <c r="DB9">
        <v>0</v>
      </c>
      <c r="DD9">
        <v>0</v>
      </c>
      <c r="DE9" s="1"/>
      <c r="DF9" s="6"/>
      <c r="DG9">
        <v>0</v>
      </c>
      <c r="DI9">
        <v>0</v>
      </c>
      <c r="DK9">
        <v>0</v>
      </c>
      <c r="DM9">
        <v>0</v>
      </c>
    </row>
    <row r="10" spans="1:117" customFormat="1">
      <c r="A10">
        <v>9</v>
      </c>
      <c r="B10">
        <v>7</v>
      </c>
      <c r="C10">
        <v>1</v>
      </c>
      <c r="D10">
        <v>58</v>
      </c>
      <c r="E10">
        <v>14</v>
      </c>
      <c r="F10">
        <v>103</v>
      </c>
      <c r="G10">
        <f t="shared" si="0"/>
        <v>34.375</v>
      </c>
      <c r="H10">
        <v>11</v>
      </c>
      <c r="I10" s="1"/>
      <c r="J10" s="6"/>
      <c r="K10">
        <v>5</v>
      </c>
      <c r="M10">
        <v>5</v>
      </c>
      <c r="O10">
        <v>5</v>
      </c>
      <c r="Q10">
        <v>5</v>
      </c>
      <c r="S10">
        <v>20</v>
      </c>
      <c r="U10">
        <v>5</v>
      </c>
      <c r="V10" s="1"/>
      <c r="W10" s="6"/>
      <c r="X10">
        <v>2</v>
      </c>
      <c r="Z10">
        <v>4</v>
      </c>
      <c r="AB10">
        <v>2</v>
      </c>
      <c r="AD10">
        <v>2</v>
      </c>
      <c r="AF10">
        <v>10</v>
      </c>
      <c r="AG10" s="1"/>
      <c r="AH10" s="6"/>
      <c r="AI10">
        <v>8</v>
      </c>
      <c r="AK10">
        <v>8</v>
      </c>
      <c r="AM10">
        <v>6</v>
      </c>
      <c r="AO10">
        <v>4</v>
      </c>
      <c r="AP10" s="1"/>
      <c r="AQ10" s="6"/>
      <c r="AR10">
        <v>8</v>
      </c>
      <c r="AT10">
        <v>11</v>
      </c>
      <c r="AU10" s="1"/>
      <c r="AV10" s="6"/>
      <c r="AW10">
        <v>7</v>
      </c>
      <c r="AY10">
        <v>4</v>
      </c>
      <c r="BA10">
        <v>0</v>
      </c>
      <c r="BB10" s="1"/>
      <c r="BC10" s="6"/>
      <c r="BD10">
        <v>2</v>
      </c>
      <c r="BF10">
        <v>0</v>
      </c>
      <c r="BH10">
        <v>0</v>
      </c>
      <c r="BJ10">
        <v>0</v>
      </c>
      <c r="BL10">
        <v>0</v>
      </c>
      <c r="BN10">
        <v>0</v>
      </c>
      <c r="BP10">
        <v>0</v>
      </c>
      <c r="BR10">
        <v>1</v>
      </c>
      <c r="BT10">
        <v>0</v>
      </c>
      <c r="BV10">
        <v>0</v>
      </c>
      <c r="BX10">
        <v>2</v>
      </c>
      <c r="BY10" s="1"/>
      <c r="BZ10" s="6"/>
      <c r="CA10">
        <v>0</v>
      </c>
      <c r="CC10">
        <v>0</v>
      </c>
      <c r="CE10">
        <v>0</v>
      </c>
      <c r="CG10">
        <v>0</v>
      </c>
      <c r="CI10">
        <v>0</v>
      </c>
      <c r="CK10">
        <v>0</v>
      </c>
      <c r="CM10">
        <v>0</v>
      </c>
      <c r="CO10">
        <v>0</v>
      </c>
      <c r="CQ10">
        <v>0</v>
      </c>
      <c r="CS10">
        <v>0</v>
      </c>
      <c r="CT10" s="1"/>
      <c r="CU10" s="6"/>
      <c r="CV10">
        <v>2</v>
      </c>
      <c r="CX10">
        <v>1</v>
      </c>
      <c r="CZ10">
        <v>4</v>
      </c>
      <c r="DB10">
        <v>4</v>
      </c>
      <c r="DD10">
        <v>1</v>
      </c>
      <c r="DE10" s="1"/>
      <c r="DF10" s="6"/>
      <c r="DG10">
        <v>2</v>
      </c>
      <c r="DI10">
        <v>0</v>
      </c>
      <c r="DK10">
        <v>0</v>
      </c>
      <c r="DM10">
        <v>0</v>
      </c>
    </row>
    <row r="11" spans="1:117" customFormat="1">
      <c r="A11">
        <v>10</v>
      </c>
      <c r="B11">
        <v>5</v>
      </c>
      <c r="C11">
        <v>1</v>
      </c>
      <c r="D11">
        <v>98</v>
      </c>
      <c r="E11">
        <v>20</v>
      </c>
      <c r="F11">
        <v>135</v>
      </c>
      <c r="G11">
        <f t="shared" si="0"/>
        <v>28.125</v>
      </c>
      <c r="H11">
        <v>9</v>
      </c>
      <c r="I11" s="1"/>
      <c r="J11" s="6"/>
      <c r="K11">
        <v>2</v>
      </c>
      <c r="M11">
        <v>4</v>
      </c>
      <c r="O11">
        <v>6</v>
      </c>
      <c r="Q11">
        <v>7</v>
      </c>
      <c r="S11">
        <v>19</v>
      </c>
      <c r="U11">
        <v>0</v>
      </c>
      <c r="V11" s="1"/>
      <c r="W11" s="6"/>
      <c r="X11">
        <v>0</v>
      </c>
      <c r="Z11">
        <v>1</v>
      </c>
      <c r="AB11">
        <v>2</v>
      </c>
      <c r="AD11">
        <v>3</v>
      </c>
      <c r="AF11">
        <v>6</v>
      </c>
      <c r="AG11" s="1"/>
      <c r="AH11" s="6"/>
      <c r="AI11">
        <v>4</v>
      </c>
      <c r="AK11">
        <v>3</v>
      </c>
      <c r="AM11">
        <v>3</v>
      </c>
      <c r="AO11">
        <v>1</v>
      </c>
      <c r="AP11" s="1"/>
      <c r="AQ11" s="6"/>
      <c r="AR11">
        <v>6</v>
      </c>
      <c r="AT11">
        <v>7</v>
      </c>
      <c r="AU11" s="1"/>
      <c r="AV11" s="6"/>
      <c r="AW11">
        <v>4</v>
      </c>
      <c r="AY11">
        <v>2</v>
      </c>
      <c r="BA11">
        <v>0</v>
      </c>
      <c r="BB11" s="1"/>
      <c r="BC11" s="6"/>
      <c r="BD11">
        <v>0</v>
      </c>
      <c r="BF11">
        <v>0</v>
      </c>
      <c r="BH11">
        <v>0</v>
      </c>
      <c r="BJ11">
        <v>0</v>
      </c>
      <c r="BL11">
        <v>0</v>
      </c>
      <c r="BN11">
        <v>0</v>
      </c>
      <c r="BP11">
        <v>0</v>
      </c>
      <c r="BR11">
        <v>0</v>
      </c>
      <c r="BT11">
        <v>0</v>
      </c>
      <c r="BV11">
        <v>0</v>
      </c>
      <c r="BX11">
        <v>0</v>
      </c>
      <c r="BY11" s="1"/>
      <c r="BZ11" s="6"/>
      <c r="CA11">
        <v>0</v>
      </c>
      <c r="CC11">
        <v>0</v>
      </c>
      <c r="CE11">
        <v>0</v>
      </c>
      <c r="CG11">
        <v>0</v>
      </c>
      <c r="CI11">
        <v>0</v>
      </c>
      <c r="CK11">
        <v>0</v>
      </c>
      <c r="CM11">
        <v>0</v>
      </c>
      <c r="CO11">
        <v>0</v>
      </c>
      <c r="CQ11">
        <v>0</v>
      </c>
      <c r="CS11">
        <v>0</v>
      </c>
      <c r="CT11" s="1"/>
      <c r="CU11" s="6"/>
      <c r="CV11">
        <v>2</v>
      </c>
      <c r="CX11">
        <v>2</v>
      </c>
      <c r="CZ11">
        <v>2</v>
      </c>
      <c r="DB11">
        <v>2</v>
      </c>
      <c r="DD11">
        <v>0</v>
      </c>
      <c r="DE11" s="1"/>
      <c r="DF11" s="6"/>
      <c r="DG11">
        <v>0</v>
      </c>
      <c r="DI11">
        <v>0</v>
      </c>
      <c r="DK11">
        <v>0</v>
      </c>
      <c r="DM11">
        <v>0</v>
      </c>
    </row>
    <row r="12" spans="1:117" customFormat="1">
      <c r="A12">
        <v>11</v>
      </c>
      <c r="B12">
        <v>5.0999999999999996</v>
      </c>
      <c r="C12">
        <v>1</v>
      </c>
      <c r="D12">
        <v>83</v>
      </c>
      <c r="E12">
        <v>14</v>
      </c>
      <c r="F12">
        <v>115</v>
      </c>
      <c r="G12">
        <f t="shared" si="0"/>
        <v>43.75</v>
      </c>
      <c r="H12">
        <v>14</v>
      </c>
      <c r="I12" s="1"/>
      <c r="J12" s="6"/>
      <c r="K12">
        <v>2</v>
      </c>
      <c r="M12">
        <v>2</v>
      </c>
      <c r="O12">
        <v>3</v>
      </c>
      <c r="Q12">
        <v>3</v>
      </c>
      <c r="S12">
        <v>10</v>
      </c>
      <c r="U12">
        <v>0</v>
      </c>
      <c r="V12" s="1"/>
      <c r="W12" s="6"/>
      <c r="X12">
        <v>4</v>
      </c>
      <c r="Z12">
        <v>2</v>
      </c>
      <c r="AB12">
        <v>2</v>
      </c>
      <c r="AD12">
        <v>1</v>
      </c>
      <c r="AF12">
        <v>9</v>
      </c>
      <c r="AG12" s="1"/>
      <c r="AH12" s="6"/>
      <c r="AI12">
        <v>4</v>
      </c>
      <c r="AK12">
        <v>5</v>
      </c>
      <c r="AM12">
        <v>4</v>
      </c>
      <c r="AO12">
        <v>4</v>
      </c>
      <c r="AP12" s="1"/>
      <c r="AQ12" s="6"/>
      <c r="AR12">
        <v>7</v>
      </c>
      <c r="AT12">
        <v>15</v>
      </c>
      <c r="AU12" s="1"/>
      <c r="AV12" s="6"/>
      <c r="AW12">
        <v>8</v>
      </c>
      <c r="AY12">
        <v>4</v>
      </c>
      <c r="BA12">
        <v>0</v>
      </c>
      <c r="BB12" s="1"/>
      <c r="BC12" s="6"/>
      <c r="BD12">
        <v>0</v>
      </c>
      <c r="BF12">
        <v>2</v>
      </c>
      <c r="BH12">
        <v>0</v>
      </c>
      <c r="BJ12">
        <v>0</v>
      </c>
      <c r="BL12">
        <v>0</v>
      </c>
      <c r="BN12">
        <v>0</v>
      </c>
      <c r="BP12">
        <v>0</v>
      </c>
      <c r="BR12">
        <v>0</v>
      </c>
      <c r="BT12">
        <v>1</v>
      </c>
      <c r="BV12">
        <v>0</v>
      </c>
      <c r="BX12">
        <v>3</v>
      </c>
      <c r="BY12" s="1"/>
      <c r="BZ12" s="6"/>
      <c r="CA12">
        <v>1</v>
      </c>
      <c r="CC12">
        <v>4</v>
      </c>
      <c r="CE12">
        <v>0</v>
      </c>
      <c r="CG12">
        <v>2</v>
      </c>
      <c r="CI12">
        <v>0</v>
      </c>
      <c r="CK12">
        <v>0</v>
      </c>
      <c r="CM12">
        <v>0</v>
      </c>
      <c r="CO12">
        <v>0</v>
      </c>
      <c r="CQ12">
        <v>1</v>
      </c>
      <c r="CS12">
        <v>0</v>
      </c>
      <c r="CT12" s="1"/>
      <c r="CU12" s="6"/>
      <c r="CV12">
        <v>4</v>
      </c>
      <c r="CX12">
        <v>1</v>
      </c>
      <c r="CZ12">
        <v>3</v>
      </c>
      <c r="DB12">
        <v>4</v>
      </c>
      <c r="DD12">
        <v>5</v>
      </c>
      <c r="DE12" s="1"/>
      <c r="DF12" s="6"/>
      <c r="DG12">
        <v>4</v>
      </c>
      <c r="DI12">
        <v>4</v>
      </c>
      <c r="DK12">
        <v>1</v>
      </c>
      <c r="DM12">
        <v>0</v>
      </c>
    </row>
    <row r="13" spans="1:117" customFormat="1">
      <c r="A13">
        <v>12</v>
      </c>
      <c r="B13">
        <v>5.1100000000000003</v>
      </c>
      <c r="C13">
        <v>1</v>
      </c>
      <c r="D13">
        <v>48</v>
      </c>
      <c r="E13">
        <v>9</v>
      </c>
      <c r="F13">
        <v>99</v>
      </c>
      <c r="G13">
        <f t="shared" si="0"/>
        <v>50</v>
      </c>
      <c r="H13">
        <v>16</v>
      </c>
      <c r="I13" s="1"/>
      <c r="J13" s="6"/>
      <c r="K13">
        <v>1</v>
      </c>
      <c r="M13">
        <v>2</v>
      </c>
      <c r="O13">
        <v>4</v>
      </c>
      <c r="Q13">
        <v>4</v>
      </c>
      <c r="S13">
        <v>11</v>
      </c>
      <c r="U13">
        <v>0</v>
      </c>
      <c r="V13" s="1"/>
      <c r="W13" s="6"/>
      <c r="X13">
        <v>3</v>
      </c>
      <c r="Z13">
        <v>3</v>
      </c>
      <c r="AB13">
        <v>2</v>
      </c>
      <c r="AD13">
        <v>3</v>
      </c>
      <c r="AF13">
        <v>11</v>
      </c>
      <c r="AG13" s="1"/>
      <c r="AH13" s="6"/>
      <c r="AI13">
        <v>3</v>
      </c>
      <c r="AK13">
        <v>3</v>
      </c>
      <c r="AM13">
        <v>2</v>
      </c>
      <c r="AO13">
        <v>0</v>
      </c>
      <c r="AP13" s="1"/>
      <c r="AQ13" s="6"/>
      <c r="AR13">
        <v>3</v>
      </c>
      <c r="AT13">
        <v>12</v>
      </c>
      <c r="AU13" s="1"/>
      <c r="AV13" s="6"/>
      <c r="AW13">
        <v>8</v>
      </c>
      <c r="AY13">
        <v>2</v>
      </c>
      <c r="BA13">
        <v>0</v>
      </c>
      <c r="BB13" s="1"/>
      <c r="BC13" s="6"/>
      <c r="BD13">
        <v>0</v>
      </c>
      <c r="BF13">
        <v>0</v>
      </c>
      <c r="BH13">
        <v>0</v>
      </c>
      <c r="BJ13">
        <v>0</v>
      </c>
      <c r="BL13">
        <v>0</v>
      </c>
      <c r="BN13">
        <v>0</v>
      </c>
      <c r="BP13">
        <v>0</v>
      </c>
      <c r="BR13">
        <v>0</v>
      </c>
      <c r="BT13">
        <v>0</v>
      </c>
      <c r="BV13">
        <v>0</v>
      </c>
      <c r="BX13">
        <v>0</v>
      </c>
      <c r="BY13" s="1"/>
      <c r="BZ13" s="6"/>
      <c r="CA13">
        <v>0</v>
      </c>
      <c r="CC13">
        <v>0</v>
      </c>
      <c r="CE13">
        <v>0</v>
      </c>
      <c r="CG13">
        <v>0</v>
      </c>
      <c r="CI13">
        <v>0</v>
      </c>
      <c r="CK13">
        <v>0</v>
      </c>
      <c r="CM13">
        <v>0</v>
      </c>
      <c r="CO13">
        <v>0</v>
      </c>
      <c r="CQ13">
        <v>0</v>
      </c>
      <c r="CS13">
        <v>0</v>
      </c>
      <c r="CT13" s="1"/>
      <c r="CU13" s="6"/>
      <c r="CV13">
        <v>2</v>
      </c>
      <c r="CX13">
        <v>2</v>
      </c>
      <c r="CZ13">
        <v>1</v>
      </c>
      <c r="DB13">
        <v>3</v>
      </c>
      <c r="DD13">
        <v>0</v>
      </c>
      <c r="DE13" s="1"/>
      <c r="DF13" s="6"/>
      <c r="DG13">
        <v>0</v>
      </c>
      <c r="DI13">
        <v>0</v>
      </c>
      <c r="DK13">
        <v>0</v>
      </c>
      <c r="DM13">
        <v>0</v>
      </c>
    </row>
    <row r="14" spans="1:117" customFormat="1">
      <c r="A14">
        <v>13</v>
      </c>
      <c r="B14">
        <v>7.5</v>
      </c>
      <c r="C14">
        <v>1</v>
      </c>
      <c r="D14">
        <v>80</v>
      </c>
      <c r="E14">
        <v>18</v>
      </c>
      <c r="F14">
        <v>114</v>
      </c>
      <c r="G14">
        <f t="shared" si="0"/>
        <v>53.125</v>
      </c>
      <c r="H14">
        <v>17</v>
      </c>
      <c r="I14" s="1"/>
      <c r="J14" s="6"/>
      <c r="K14">
        <v>5</v>
      </c>
      <c r="M14">
        <v>8</v>
      </c>
      <c r="O14">
        <v>6</v>
      </c>
      <c r="Q14">
        <v>7</v>
      </c>
      <c r="S14">
        <v>26</v>
      </c>
      <c r="U14">
        <v>7</v>
      </c>
      <c r="V14" s="1"/>
      <c r="W14" s="6"/>
      <c r="X14">
        <v>2</v>
      </c>
      <c r="Z14">
        <v>4</v>
      </c>
      <c r="AB14">
        <v>5</v>
      </c>
      <c r="AD14">
        <v>4</v>
      </c>
      <c r="AF14">
        <v>15</v>
      </c>
      <c r="AG14" s="1"/>
      <c r="AH14" s="6"/>
      <c r="AI14">
        <v>4</v>
      </c>
      <c r="AK14">
        <v>5</v>
      </c>
      <c r="AM14">
        <v>4</v>
      </c>
      <c r="AO14">
        <v>4</v>
      </c>
      <c r="AP14" s="1"/>
      <c r="AQ14" s="6"/>
      <c r="AR14">
        <v>7</v>
      </c>
      <c r="AT14">
        <v>15</v>
      </c>
      <c r="AU14" s="1"/>
      <c r="AV14" s="6"/>
      <c r="AW14">
        <v>10</v>
      </c>
      <c r="AY14">
        <v>5</v>
      </c>
      <c r="BA14">
        <v>4</v>
      </c>
      <c r="BB14" s="1"/>
      <c r="BC14" s="6"/>
      <c r="BD14">
        <v>0</v>
      </c>
      <c r="BF14">
        <v>0</v>
      </c>
      <c r="BH14">
        <v>1</v>
      </c>
      <c r="BJ14">
        <v>1</v>
      </c>
      <c r="BL14">
        <v>0</v>
      </c>
      <c r="BN14">
        <v>0</v>
      </c>
      <c r="BP14">
        <v>3</v>
      </c>
      <c r="BR14">
        <v>3</v>
      </c>
      <c r="BT14">
        <v>1</v>
      </c>
      <c r="BV14">
        <v>0</v>
      </c>
      <c r="BX14">
        <v>4</v>
      </c>
      <c r="BY14" s="1"/>
      <c r="BZ14" s="6"/>
      <c r="CA14">
        <v>0</v>
      </c>
      <c r="CC14">
        <v>2</v>
      </c>
      <c r="CE14">
        <v>0</v>
      </c>
      <c r="CG14">
        <v>2</v>
      </c>
      <c r="CI14">
        <v>1</v>
      </c>
      <c r="CK14">
        <v>0</v>
      </c>
      <c r="CM14">
        <v>0</v>
      </c>
      <c r="CO14">
        <v>0</v>
      </c>
      <c r="CQ14">
        <v>0</v>
      </c>
      <c r="CS14">
        <v>0</v>
      </c>
      <c r="CT14" s="1"/>
      <c r="CU14" s="6"/>
      <c r="CV14">
        <v>4</v>
      </c>
      <c r="CX14">
        <v>1</v>
      </c>
      <c r="CZ14">
        <v>3</v>
      </c>
      <c r="DB14">
        <v>4</v>
      </c>
      <c r="DD14">
        <v>6</v>
      </c>
      <c r="DE14" s="1"/>
      <c r="DF14" s="6"/>
      <c r="DG14">
        <v>4</v>
      </c>
      <c r="DI14">
        <v>6</v>
      </c>
      <c r="DK14">
        <v>4</v>
      </c>
      <c r="DM14">
        <v>2</v>
      </c>
    </row>
    <row r="15" spans="1:117" customFormat="1">
      <c r="A15">
        <v>14</v>
      </c>
      <c r="B15">
        <v>8</v>
      </c>
      <c r="C15">
        <v>1</v>
      </c>
      <c r="D15">
        <v>64</v>
      </c>
      <c r="E15">
        <v>15</v>
      </c>
      <c r="F15">
        <v>106</v>
      </c>
      <c r="G15">
        <f t="shared" si="0"/>
        <v>40.625</v>
      </c>
      <c r="H15">
        <v>13</v>
      </c>
      <c r="I15" s="1"/>
      <c r="J15" s="6"/>
      <c r="K15">
        <v>4</v>
      </c>
      <c r="M15">
        <v>6</v>
      </c>
      <c r="O15">
        <v>8</v>
      </c>
      <c r="Q15">
        <v>8</v>
      </c>
      <c r="S15">
        <v>26</v>
      </c>
      <c r="U15">
        <v>10</v>
      </c>
      <c r="V15" s="1"/>
      <c r="W15" s="6"/>
      <c r="X15">
        <v>4</v>
      </c>
      <c r="Z15">
        <v>6</v>
      </c>
      <c r="AB15">
        <v>7</v>
      </c>
      <c r="AD15">
        <v>7</v>
      </c>
      <c r="AF15">
        <v>24</v>
      </c>
      <c r="AG15" s="1"/>
      <c r="AH15" s="6"/>
      <c r="AI15">
        <v>4</v>
      </c>
      <c r="AK15">
        <v>5</v>
      </c>
      <c r="AM15">
        <v>3</v>
      </c>
      <c r="AO15">
        <v>5</v>
      </c>
      <c r="AP15" s="1"/>
      <c r="AQ15" s="6"/>
      <c r="AR15">
        <v>9</v>
      </c>
      <c r="AT15">
        <v>15</v>
      </c>
      <c r="AU15" s="1"/>
      <c r="AV15" s="6"/>
      <c r="AW15">
        <v>9</v>
      </c>
      <c r="AY15">
        <v>5</v>
      </c>
      <c r="BA15">
        <v>3</v>
      </c>
      <c r="BB15" s="1"/>
      <c r="BC15" s="6"/>
      <c r="BD15">
        <v>0</v>
      </c>
      <c r="BF15">
        <v>0</v>
      </c>
      <c r="BH15">
        <v>0</v>
      </c>
      <c r="BJ15">
        <v>0</v>
      </c>
      <c r="BL15">
        <v>0</v>
      </c>
      <c r="BN15">
        <v>3</v>
      </c>
      <c r="BP15">
        <v>2</v>
      </c>
      <c r="BR15">
        <v>2</v>
      </c>
      <c r="BT15">
        <v>3</v>
      </c>
      <c r="BV15">
        <v>3</v>
      </c>
      <c r="BX15">
        <v>1</v>
      </c>
      <c r="BY15" s="1"/>
      <c r="BZ15" s="6"/>
      <c r="CA15">
        <v>0</v>
      </c>
      <c r="CC15">
        <v>0</v>
      </c>
      <c r="CE15">
        <v>0</v>
      </c>
      <c r="CG15">
        <v>0</v>
      </c>
      <c r="CI15">
        <v>0</v>
      </c>
      <c r="CK15">
        <v>0</v>
      </c>
      <c r="CM15">
        <v>0</v>
      </c>
      <c r="CO15">
        <v>0</v>
      </c>
      <c r="CQ15">
        <v>0</v>
      </c>
      <c r="CS15">
        <v>0</v>
      </c>
      <c r="CT15" s="1"/>
      <c r="CU15" s="6"/>
      <c r="CV15">
        <v>4</v>
      </c>
      <c r="CX15">
        <v>4</v>
      </c>
      <c r="CZ15">
        <v>5</v>
      </c>
      <c r="DB15">
        <v>4</v>
      </c>
      <c r="DD15">
        <v>7</v>
      </c>
      <c r="DE15" s="1"/>
      <c r="DF15" s="6"/>
      <c r="DG15">
        <v>3</v>
      </c>
      <c r="DI15">
        <v>3</v>
      </c>
      <c r="DK15">
        <v>2</v>
      </c>
      <c r="DM15">
        <v>2</v>
      </c>
    </row>
    <row r="16" spans="1:117" customFormat="1">
      <c r="A16">
        <v>15</v>
      </c>
      <c r="B16">
        <v>7.3</v>
      </c>
      <c r="C16">
        <v>1</v>
      </c>
      <c r="D16">
        <v>75</v>
      </c>
      <c r="E16">
        <v>17</v>
      </c>
      <c r="F16">
        <v>111</v>
      </c>
      <c r="G16">
        <f t="shared" si="0"/>
        <v>50</v>
      </c>
      <c r="H16">
        <v>16</v>
      </c>
      <c r="I16" s="1"/>
      <c r="J16" s="6"/>
      <c r="K16">
        <v>8</v>
      </c>
      <c r="M16">
        <v>8</v>
      </c>
      <c r="O16">
        <v>6</v>
      </c>
      <c r="Q16">
        <v>8</v>
      </c>
      <c r="S16">
        <v>30</v>
      </c>
      <c r="U16">
        <v>4</v>
      </c>
      <c r="V16" s="1"/>
      <c r="W16" s="6"/>
      <c r="X16">
        <v>7</v>
      </c>
      <c r="Z16">
        <v>7</v>
      </c>
      <c r="AB16">
        <v>5</v>
      </c>
      <c r="AD16">
        <v>8</v>
      </c>
      <c r="AF16">
        <v>27</v>
      </c>
      <c r="AG16" s="1"/>
      <c r="AH16" s="6"/>
      <c r="AI16">
        <v>4</v>
      </c>
      <c r="AK16">
        <v>6</v>
      </c>
      <c r="AM16">
        <v>6</v>
      </c>
      <c r="AO16">
        <v>4</v>
      </c>
      <c r="AP16" s="1"/>
      <c r="AQ16" s="6"/>
      <c r="AR16">
        <v>9</v>
      </c>
      <c r="AT16">
        <v>15</v>
      </c>
      <c r="AU16" s="1"/>
      <c r="AV16" s="6"/>
      <c r="AW16">
        <v>8</v>
      </c>
      <c r="AY16">
        <v>4</v>
      </c>
      <c r="BA16">
        <v>3</v>
      </c>
      <c r="BB16" s="1"/>
      <c r="BC16" s="6"/>
      <c r="BD16">
        <v>0</v>
      </c>
      <c r="BF16">
        <v>0</v>
      </c>
      <c r="BH16">
        <v>0</v>
      </c>
      <c r="BJ16">
        <v>0</v>
      </c>
      <c r="BL16">
        <v>0</v>
      </c>
      <c r="BN16">
        <v>0</v>
      </c>
      <c r="BP16">
        <v>0</v>
      </c>
      <c r="BR16">
        <v>1</v>
      </c>
      <c r="BT16">
        <v>0</v>
      </c>
      <c r="BV16">
        <v>0</v>
      </c>
      <c r="BX16">
        <v>2</v>
      </c>
      <c r="BY16" s="1"/>
      <c r="BZ16" s="6"/>
      <c r="CA16">
        <v>0</v>
      </c>
      <c r="CC16">
        <v>0</v>
      </c>
      <c r="CE16">
        <v>0</v>
      </c>
      <c r="CG16">
        <v>0</v>
      </c>
      <c r="CI16">
        <v>0</v>
      </c>
      <c r="CK16">
        <v>0</v>
      </c>
      <c r="CM16">
        <v>0</v>
      </c>
      <c r="CO16">
        <v>0</v>
      </c>
      <c r="CQ16">
        <v>0</v>
      </c>
      <c r="CS16">
        <v>0</v>
      </c>
      <c r="CT16" s="1"/>
      <c r="CU16" s="6"/>
      <c r="CV16">
        <v>1</v>
      </c>
      <c r="CX16">
        <v>3</v>
      </c>
      <c r="CZ16">
        <v>4</v>
      </c>
      <c r="DB16">
        <v>3</v>
      </c>
      <c r="DD16">
        <v>1</v>
      </c>
      <c r="DE16" s="1"/>
      <c r="DF16" s="6"/>
      <c r="DG16">
        <v>3</v>
      </c>
      <c r="DI16">
        <v>0</v>
      </c>
      <c r="DK16">
        <v>2</v>
      </c>
      <c r="DM16">
        <v>1</v>
      </c>
    </row>
    <row r="17" spans="2:110" customFormat="1">
      <c r="B17">
        <f>AVERAGE(B2:B16)</f>
        <v>6.1206666666666658</v>
      </c>
      <c r="F17">
        <f>AVERAGE(F2:F16)</f>
        <v>118</v>
      </c>
      <c r="I17" s="1"/>
      <c r="J17" s="6"/>
      <c r="V17" s="1"/>
      <c r="W17" s="6"/>
      <c r="AG17" s="1"/>
      <c r="AH17" s="6"/>
      <c r="AP17" s="1"/>
      <c r="AQ17" s="6"/>
      <c r="AU17" s="1"/>
      <c r="AV17" s="6"/>
      <c r="BB17" s="1"/>
      <c r="BC17" s="6"/>
      <c r="BY17" s="1"/>
      <c r="BZ17" s="6"/>
      <c r="CT17" s="1"/>
      <c r="CU17" s="6"/>
      <c r="DE17" s="1"/>
      <c r="DF17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"/>
  <sheetViews>
    <sheetView topLeftCell="A2" workbookViewId="0">
      <selection activeCell="F1" sqref="F1"/>
    </sheetView>
  </sheetViews>
  <sheetFormatPr baseColWidth="10" defaultRowHeight="14" x14ac:dyDescent="0"/>
  <sheetData>
    <row r="1" spans="1:117" s="5" customFormat="1">
      <c r="B1" s="5">
        <f>AVERAGE(Hoja1!B2:B21)</f>
        <v>6.0454999999999997</v>
      </c>
      <c r="F1" s="5">
        <f>AVERAGE(Hoja1!G2:G21)</f>
        <v>104.65</v>
      </c>
      <c r="J1" s="6"/>
      <c r="W1" s="6"/>
      <c r="AH1" s="6"/>
      <c r="AQ1" s="6"/>
      <c r="AV1" s="6"/>
      <c r="BC1" s="6"/>
      <c r="BZ1" s="6"/>
      <c r="CU1" s="6"/>
      <c r="DF1" s="6"/>
    </row>
    <row r="2" spans="1:117">
      <c r="I2" s="1"/>
      <c r="J2" s="6"/>
      <c r="V2" s="1"/>
      <c r="W2" s="6"/>
      <c r="AG2" s="1"/>
      <c r="AH2" s="6"/>
      <c r="AP2" s="1"/>
      <c r="AQ2" s="6"/>
      <c r="AU2" s="1"/>
      <c r="AV2" s="6"/>
      <c r="BB2" s="1"/>
      <c r="BC2" s="6"/>
      <c r="BY2" s="1"/>
      <c r="BZ2" s="6"/>
      <c r="CT2" s="1"/>
      <c r="CU2" s="6"/>
      <c r="DE2" s="1"/>
      <c r="DF2" s="6"/>
    </row>
    <row r="3" spans="1:117">
      <c r="A3" s="3">
        <v>7</v>
      </c>
      <c r="B3" s="3">
        <v>10.1</v>
      </c>
      <c r="C3" s="3">
        <v>0</v>
      </c>
      <c r="D3" s="3"/>
      <c r="E3" s="3">
        <v>22</v>
      </c>
      <c r="F3" s="3"/>
      <c r="G3" s="3">
        <v>59.375</v>
      </c>
      <c r="H3" s="3">
        <v>19</v>
      </c>
      <c r="I3" s="4"/>
      <c r="J3" s="7"/>
      <c r="K3" s="3">
        <v>5</v>
      </c>
      <c r="L3" s="3"/>
      <c r="M3" s="3">
        <v>6</v>
      </c>
      <c r="N3" s="3"/>
      <c r="O3" s="3">
        <v>9</v>
      </c>
      <c r="P3" s="3"/>
      <c r="Q3" s="3">
        <v>10</v>
      </c>
      <c r="R3" s="3"/>
      <c r="S3" s="3">
        <v>30</v>
      </c>
      <c r="T3" s="3"/>
      <c r="U3" s="3">
        <v>7</v>
      </c>
      <c r="V3" s="4"/>
      <c r="W3" s="7"/>
      <c r="X3" s="3">
        <v>4</v>
      </c>
      <c r="Y3" s="3"/>
      <c r="Z3" s="3">
        <v>7</v>
      </c>
      <c r="AA3" s="3"/>
      <c r="AB3" s="3">
        <v>9</v>
      </c>
      <c r="AC3" s="3"/>
      <c r="AD3" s="3">
        <v>10</v>
      </c>
      <c r="AE3" s="3"/>
      <c r="AF3" s="3">
        <v>30</v>
      </c>
      <c r="AG3" s="4"/>
      <c r="AH3" s="7"/>
      <c r="AI3" s="3">
        <v>8</v>
      </c>
      <c r="AJ3" s="3"/>
      <c r="AK3" s="3">
        <v>8</v>
      </c>
      <c r="AL3" s="3"/>
      <c r="AM3" s="3">
        <v>8</v>
      </c>
      <c r="AN3" s="3"/>
      <c r="AO3" s="3">
        <v>7</v>
      </c>
      <c r="AP3" s="4"/>
      <c r="AQ3" s="7"/>
      <c r="AR3" s="3">
        <v>13</v>
      </c>
      <c r="AS3" s="3"/>
      <c r="AT3" s="3">
        <v>15</v>
      </c>
      <c r="AU3" s="4"/>
      <c r="AV3" s="7"/>
      <c r="AW3" s="3">
        <v>10</v>
      </c>
      <c r="AX3" s="3"/>
      <c r="AY3" s="3">
        <v>6</v>
      </c>
      <c r="AZ3" s="3"/>
      <c r="BA3" s="3">
        <v>4</v>
      </c>
      <c r="BB3" s="4"/>
      <c r="BC3" s="7"/>
      <c r="BD3" s="3">
        <v>3</v>
      </c>
      <c r="BE3" s="3"/>
      <c r="BF3" s="3">
        <v>3</v>
      </c>
      <c r="BG3" s="3"/>
      <c r="BH3" s="3">
        <v>3</v>
      </c>
      <c r="BI3" s="3"/>
      <c r="BJ3" s="3">
        <v>3</v>
      </c>
      <c r="BK3" s="3"/>
      <c r="BL3" s="3">
        <v>3</v>
      </c>
      <c r="BM3" s="3"/>
      <c r="BN3" s="3">
        <v>3</v>
      </c>
      <c r="BO3" s="3"/>
      <c r="BP3" s="3">
        <v>3</v>
      </c>
      <c r="BQ3" s="3"/>
      <c r="BR3" s="3">
        <v>3</v>
      </c>
      <c r="BS3" s="3"/>
      <c r="BT3" s="3">
        <v>4</v>
      </c>
      <c r="BU3" s="3"/>
      <c r="BV3" s="3">
        <v>4</v>
      </c>
      <c r="BW3" s="3"/>
      <c r="BX3" s="3">
        <v>4</v>
      </c>
      <c r="BY3" s="4"/>
      <c r="BZ3" s="7"/>
      <c r="CA3" s="3">
        <v>4</v>
      </c>
      <c r="CB3" s="3"/>
      <c r="CC3" s="3">
        <v>4</v>
      </c>
      <c r="CD3" s="3"/>
      <c r="CE3" s="3">
        <v>0</v>
      </c>
      <c r="CF3" s="3"/>
      <c r="CG3" s="3">
        <v>3</v>
      </c>
      <c r="CH3" s="3"/>
      <c r="CI3" s="3">
        <v>3</v>
      </c>
      <c r="CJ3" s="3"/>
      <c r="CK3" s="3">
        <v>3</v>
      </c>
      <c r="CL3" s="3"/>
      <c r="CM3" s="3">
        <v>4</v>
      </c>
      <c r="CN3" s="3"/>
      <c r="CO3" s="3">
        <v>3</v>
      </c>
      <c r="CP3" s="3"/>
      <c r="CQ3" s="3">
        <v>3</v>
      </c>
      <c r="CR3" s="3"/>
      <c r="CS3" s="3">
        <v>1</v>
      </c>
      <c r="CT3" s="4"/>
      <c r="CU3" s="7"/>
      <c r="CV3" s="3">
        <v>4</v>
      </c>
      <c r="CW3" s="3"/>
      <c r="CX3" s="3">
        <v>4</v>
      </c>
      <c r="CY3" s="3"/>
      <c r="CZ3" s="3">
        <v>5</v>
      </c>
      <c r="DA3" s="3"/>
      <c r="DB3" s="3">
        <v>4</v>
      </c>
      <c r="DC3" s="3"/>
      <c r="DD3" s="3">
        <v>7</v>
      </c>
      <c r="DE3" s="4"/>
      <c r="DF3" s="7"/>
      <c r="DG3" s="3">
        <v>6</v>
      </c>
      <c r="DH3" s="3"/>
      <c r="DI3" s="3">
        <v>7</v>
      </c>
      <c r="DJ3" s="3"/>
      <c r="DK3" s="3">
        <v>5</v>
      </c>
      <c r="DL3" s="3"/>
      <c r="DM3" s="3">
        <v>5</v>
      </c>
    </row>
    <row r="4" spans="1:117">
      <c r="A4">
        <v>18</v>
      </c>
      <c r="B4" s="3">
        <v>11</v>
      </c>
      <c r="C4">
        <v>1</v>
      </c>
      <c r="E4">
        <v>13</v>
      </c>
      <c r="G4">
        <v>59.375</v>
      </c>
      <c r="H4">
        <v>19</v>
      </c>
      <c r="I4" s="1"/>
      <c r="J4" s="6"/>
      <c r="K4">
        <v>6</v>
      </c>
      <c r="M4">
        <v>6</v>
      </c>
      <c r="O4">
        <v>8</v>
      </c>
      <c r="Q4">
        <v>8</v>
      </c>
      <c r="S4">
        <v>28</v>
      </c>
      <c r="U4">
        <v>5</v>
      </c>
      <c r="V4" s="1"/>
      <c r="W4" s="6"/>
      <c r="X4">
        <v>5</v>
      </c>
      <c r="Z4">
        <v>5</v>
      </c>
      <c r="AB4">
        <v>7</v>
      </c>
      <c r="AD4">
        <v>8</v>
      </c>
      <c r="AF4">
        <v>25</v>
      </c>
      <c r="AG4" s="1"/>
      <c r="AH4" s="6"/>
      <c r="AI4">
        <v>8</v>
      </c>
      <c r="AK4">
        <v>8</v>
      </c>
      <c r="AM4">
        <v>8</v>
      </c>
      <c r="AO4">
        <v>6</v>
      </c>
      <c r="AP4" s="1"/>
      <c r="AQ4" s="6"/>
      <c r="AR4">
        <v>7</v>
      </c>
      <c r="AT4">
        <v>15</v>
      </c>
      <c r="AU4" s="1"/>
      <c r="AV4" s="6"/>
      <c r="AW4">
        <v>10</v>
      </c>
      <c r="AY4">
        <v>6</v>
      </c>
      <c r="BA4">
        <v>4</v>
      </c>
      <c r="BB4" s="1"/>
      <c r="BC4" s="6"/>
      <c r="BD4">
        <v>3</v>
      </c>
      <c r="BF4">
        <v>3</v>
      </c>
      <c r="BH4">
        <v>3</v>
      </c>
      <c r="BJ4">
        <v>3</v>
      </c>
      <c r="BL4">
        <v>3</v>
      </c>
      <c r="BN4">
        <v>3</v>
      </c>
      <c r="BP4">
        <v>3</v>
      </c>
      <c r="BR4">
        <v>3</v>
      </c>
      <c r="BT4">
        <v>4</v>
      </c>
      <c r="BV4">
        <v>4</v>
      </c>
      <c r="BX4">
        <v>4</v>
      </c>
      <c r="BY4" s="1"/>
      <c r="BZ4" s="6"/>
      <c r="CA4">
        <v>4</v>
      </c>
      <c r="CC4">
        <v>4</v>
      </c>
      <c r="CE4">
        <v>0</v>
      </c>
      <c r="CG4">
        <v>3</v>
      </c>
      <c r="CI4">
        <v>2</v>
      </c>
      <c r="CK4">
        <v>3</v>
      </c>
      <c r="CM4">
        <v>2</v>
      </c>
      <c r="CO4">
        <v>2</v>
      </c>
      <c r="CQ4">
        <v>3</v>
      </c>
      <c r="CS4">
        <v>1</v>
      </c>
      <c r="CT4" s="1"/>
      <c r="CU4" s="6"/>
      <c r="CV4">
        <v>4</v>
      </c>
      <c r="CX4">
        <v>3</v>
      </c>
      <c r="CZ4">
        <v>5</v>
      </c>
      <c r="DB4">
        <v>4</v>
      </c>
      <c r="DD4">
        <v>5</v>
      </c>
      <c r="DE4" s="1"/>
      <c r="DF4" s="6"/>
      <c r="DG4">
        <v>6</v>
      </c>
      <c r="DI4">
        <v>7</v>
      </c>
      <c r="DK4">
        <v>5</v>
      </c>
      <c r="DM4">
        <v>5</v>
      </c>
    </row>
    <row r="5" spans="1:117">
      <c r="A5">
        <v>19</v>
      </c>
      <c r="B5" s="3">
        <v>13</v>
      </c>
      <c r="C5">
        <v>0</v>
      </c>
      <c r="E5">
        <v>29</v>
      </c>
      <c r="G5">
        <v>46.875</v>
      </c>
      <c r="H5">
        <v>15</v>
      </c>
      <c r="I5" s="1"/>
      <c r="J5" s="6"/>
      <c r="K5">
        <v>5</v>
      </c>
      <c r="M5">
        <v>7</v>
      </c>
      <c r="O5">
        <v>10</v>
      </c>
      <c r="Q5">
        <v>10</v>
      </c>
      <c r="S5">
        <v>32</v>
      </c>
      <c r="U5">
        <v>11</v>
      </c>
      <c r="V5" s="1"/>
      <c r="W5" s="6"/>
      <c r="X5">
        <v>5</v>
      </c>
      <c r="Z5">
        <v>6</v>
      </c>
      <c r="AB5">
        <v>10</v>
      </c>
      <c r="AD5">
        <v>11</v>
      </c>
      <c r="AF5">
        <v>32</v>
      </c>
      <c r="AG5" s="1"/>
      <c r="AH5" s="6"/>
      <c r="AI5">
        <v>8</v>
      </c>
      <c r="AK5">
        <v>8</v>
      </c>
      <c r="AM5">
        <v>8</v>
      </c>
      <c r="AO5">
        <v>8</v>
      </c>
      <c r="AP5" s="1"/>
      <c r="AQ5" s="6"/>
      <c r="AR5">
        <v>10</v>
      </c>
      <c r="AT5">
        <v>15</v>
      </c>
      <c r="AU5" s="1"/>
      <c r="AV5" s="6"/>
      <c r="AW5">
        <v>10</v>
      </c>
      <c r="AY5">
        <v>6</v>
      </c>
      <c r="BA5">
        <v>4</v>
      </c>
      <c r="BB5" s="1"/>
      <c r="BC5" s="6"/>
      <c r="BD5">
        <v>3</v>
      </c>
      <c r="BF5">
        <v>3</v>
      </c>
      <c r="BH5">
        <v>3</v>
      </c>
      <c r="BJ5">
        <v>3</v>
      </c>
      <c r="BL5">
        <v>3</v>
      </c>
      <c r="BN5">
        <v>3</v>
      </c>
      <c r="BP5">
        <v>3</v>
      </c>
      <c r="BR5">
        <v>3</v>
      </c>
      <c r="BT5">
        <v>4</v>
      </c>
      <c r="BV5">
        <v>4</v>
      </c>
      <c r="BX5">
        <v>4</v>
      </c>
      <c r="BY5" s="1"/>
      <c r="BZ5" s="6"/>
      <c r="CA5">
        <v>4</v>
      </c>
      <c r="CC5">
        <v>4</v>
      </c>
      <c r="CE5">
        <v>3</v>
      </c>
      <c r="CG5">
        <v>2</v>
      </c>
      <c r="CI5">
        <v>3</v>
      </c>
      <c r="CK5">
        <v>3</v>
      </c>
      <c r="CM5">
        <v>4</v>
      </c>
      <c r="CO5">
        <v>4</v>
      </c>
      <c r="CQ5">
        <v>4</v>
      </c>
      <c r="CS5">
        <v>3</v>
      </c>
      <c r="CT5" s="1"/>
      <c r="CU5" s="6"/>
      <c r="CV5">
        <v>4</v>
      </c>
      <c r="CX5">
        <v>4</v>
      </c>
      <c r="CZ5">
        <v>5</v>
      </c>
      <c r="DB5">
        <v>4</v>
      </c>
      <c r="DD5">
        <v>6</v>
      </c>
      <c r="DE5" s="1"/>
      <c r="DF5" s="6"/>
      <c r="DG5">
        <v>6</v>
      </c>
      <c r="DI5">
        <v>7</v>
      </c>
      <c r="DK5">
        <v>5</v>
      </c>
      <c r="DM5">
        <v>5</v>
      </c>
    </row>
    <row r="6" spans="1:117">
      <c r="A6" s="3">
        <v>6</v>
      </c>
      <c r="B6" s="3">
        <v>12</v>
      </c>
      <c r="C6" s="3">
        <v>0</v>
      </c>
      <c r="D6" s="3"/>
      <c r="E6" s="3">
        <v>16</v>
      </c>
      <c r="F6" s="3"/>
      <c r="G6" s="3">
        <v>71.875</v>
      </c>
      <c r="H6" s="3">
        <v>23</v>
      </c>
      <c r="I6" s="4"/>
      <c r="J6" s="7"/>
      <c r="K6" s="3">
        <v>6</v>
      </c>
      <c r="L6" s="3"/>
      <c r="M6" s="3">
        <v>7</v>
      </c>
      <c r="N6" s="3"/>
      <c r="O6" s="3">
        <v>10</v>
      </c>
      <c r="P6" s="3"/>
      <c r="Q6" s="3">
        <v>11</v>
      </c>
      <c r="R6" s="3"/>
      <c r="S6" s="3">
        <v>34</v>
      </c>
      <c r="T6" s="3"/>
      <c r="U6" s="3">
        <v>4</v>
      </c>
      <c r="V6" s="4"/>
      <c r="W6" s="7"/>
      <c r="X6" s="3">
        <v>7</v>
      </c>
      <c r="Y6" s="3"/>
      <c r="Z6" s="3">
        <v>10</v>
      </c>
      <c r="AA6" s="3"/>
      <c r="AB6" s="3">
        <v>10</v>
      </c>
      <c r="AC6" s="3"/>
      <c r="AD6" s="3">
        <v>10</v>
      </c>
      <c r="AE6" s="3"/>
      <c r="AF6" s="3">
        <v>37</v>
      </c>
      <c r="AG6" s="4"/>
      <c r="AH6" s="7"/>
      <c r="AI6" s="3">
        <v>8</v>
      </c>
      <c r="AJ6" s="3"/>
      <c r="AK6" s="3">
        <v>8</v>
      </c>
      <c r="AL6" s="3"/>
      <c r="AM6" s="3">
        <v>8</v>
      </c>
      <c r="AN6" s="3"/>
      <c r="AO6" s="3">
        <v>5</v>
      </c>
      <c r="AP6" s="4"/>
      <c r="AQ6" s="7"/>
      <c r="AR6" s="3">
        <v>7</v>
      </c>
      <c r="AS6" s="3"/>
      <c r="AT6" s="3">
        <v>15</v>
      </c>
      <c r="AU6" s="4"/>
      <c r="AV6" s="7"/>
      <c r="AW6" s="3">
        <v>10</v>
      </c>
      <c r="AX6" s="3"/>
      <c r="AY6" s="3">
        <v>5</v>
      </c>
      <c r="AZ6" s="3"/>
      <c r="BA6" s="3">
        <v>3</v>
      </c>
      <c r="BB6" s="4"/>
      <c r="BC6" s="7"/>
      <c r="BD6" s="3">
        <v>3</v>
      </c>
      <c r="BE6" s="3"/>
      <c r="BF6" s="3">
        <v>3</v>
      </c>
      <c r="BG6" s="3"/>
      <c r="BH6" s="3">
        <v>3</v>
      </c>
      <c r="BI6" s="3"/>
      <c r="BJ6" s="3">
        <v>3</v>
      </c>
      <c r="BK6" s="3"/>
      <c r="BL6" s="3">
        <v>3</v>
      </c>
      <c r="BM6" s="3"/>
      <c r="BN6" s="3">
        <v>3</v>
      </c>
      <c r="BO6" s="3"/>
      <c r="BP6" s="3">
        <v>3</v>
      </c>
      <c r="BQ6" s="3"/>
      <c r="BR6" s="3">
        <v>3</v>
      </c>
      <c r="BS6" s="3"/>
      <c r="BT6" s="3">
        <v>4</v>
      </c>
      <c r="BU6" s="3"/>
      <c r="BV6" s="3">
        <v>4</v>
      </c>
      <c r="BW6" s="3"/>
      <c r="BX6" s="3">
        <v>4</v>
      </c>
      <c r="BY6" s="4"/>
      <c r="BZ6" s="7"/>
      <c r="CA6" s="3">
        <v>4</v>
      </c>
      <c r="CB6" s="3"/>
      <c r="CC6" s="3">
        <v>4</v>
      </c>
      <c r="CD6" s="3"/>
      <c r="CE6" s="3">
        <v>0</v>
      </c>
      <c r="CF6" s="3"/>
      <c r="CG6" s="3">
        <v>3</v>
      </c>
      <c r="CH6" s="3"/>
      <c r="CI6" s="3">
        <v>3</v>
      </c>
      <c r="CJ6" s="3"/>
      <c r="CK6" s="3">
        <v>3</v>
      </c>
      <c r="CL6" s="3"/>
      <c r="CM6" s="3">
        <v>3</v>
      </c>
      <c r="CN6" s="3"/>
      <c r="CO6" s="3">
        <v>2</v>
      </c>
      <c r="CP6" s="3"/>
      <c r="CQ6" s="3">
        <v>3</v>
      </c>
      <c r="CR6" s="3"/>
      <c r="CS6" s="3">
        <v>2</v>
      </c>
      <c r="CT6" s="4"/>
      <c r="CU6" s="7"/>
      <c r="CV6" s="3">
        <v>4</v>
      </c>
      <c r="CW6" s="3"/>
      <c r="CX6" s="3">
        <v>4</v>
      </c>
      <c r="CY6" s="3"/>
      <c r="CZ6" s="3">
        <v>5</v>
      </c>
      <c r="DA6" s="3"/>
      <c r="DB6" s="3">
        <v>4</v>
      </c>
      <c r="DC6" s="3"/>
      <c r="DD6" s="3">
        <v>7</v>
      </c>
      <c r="DE6" s="4"/>
      <c r="DF6" s="7"/>
      <c r="DG6" s="3">
        <v>6</v>
      </c>
      <c r="DH6" s="3"/>
      <c r="DI6" s="3">
        <v>7</v>
      </c>
      <c r="DJ6" s="3"/>
      <c r="DK6" s="3">
        <v>5</v>
      </c>
      <c r="DL6" s="3"/>
      <c r="DM6" s="3">
        <v>5</v>
      </c>
    </row>
    <row r="7" spans="1:117">
      <c r="A7">
        <v>21</v>
      </c>
      <c r="B7" s="3">
        <v>10</v>
      </c>
      <c r="C7">
        <v>1</v>
      </c>
      <c r="E7">
        <v>17</v>
      </c>
      <c r="G7">
        <v>53.125</v>
      </c>
      <c r="H7">
        <v>17</v>
      </c>
      <c r="I7" s="1"/>
      <c r="J7" s="6"/>
      <c r="K7">
        <v>3</v>
      </c>
      <c r="M7">
        <v>3</v>
      </c>
      <c r="O7">
        <v>6</v>
      </c>
      <c r="Q7">
        <v>8</v>
      </c>
      <c r="S7">
        <v>20</v>
      </c>
      <c r="U7">
        <v>6</v>
      </c>
      <c r="V7" s="1"/>
      <c r="W7" s="6"/>
      <c r="X7">
        <v>3</v>
      </c>
      <c r="Z7">
        <v>6</v>
      </c>
      <c r="AB7">
        <v>7</v>
      </c>
      <c r="AD7">
        <v>7</v>
      </c>
      <c r="AF7">
        <v>23</v>
      </c>
      <c r="AG7" s="1"/>
      <c r="AH7" s="6"/>
      <c r="AI7">
        <v>8</v>
      </c>
      <c r="AK7">
        <v>8</v>
      </c>
      <c r="AM7">
        <v>8</v>
      </c>
      <c r="AO7">
        <v>5</v>
      </c>
      <c r="AP7" s="1"/>
      <c r="AQ7" s="6"/>
      <c r="AR7">
        <v>8</v>
      </c>
      <c r="AT7">
        <v>15</v>
      </c>
      <c r="AU7" s="1"/>
      <c r="AV7" s="6"/>
      <c r="AW7">
        <v>9</v>
      </c>
      <c r="AY7">
        <v>4</v>
      </c>
      <c r="BA7">
        <v>3</v>
      </c>
      <c r="BB7" s="1"/>
      <c r="BC7" s="6"/>
      <c r="BD7">
        <v>3</v>
      </c>
      <c r="BF7">
        <v>3</v>
      </c>
      <c r="BH7">
        <v>1</v>
      </c>
      <c r="BJ7">
        <v>3</v>
      </c>
      <c r="BL7">
        <v>3</v>
      </c>
      <c r="BN7">
        <v>3</v>
      </c>
      <c r="BP7">
        <v>3</v>
      </c>
      <c r="BR7">
        <v>3</v>
      </c>
      <c r="BT7">
        <v>2</v>
      </c>
      <c r="BV7">
        <v>3</v>
      </c>
      <c r="BX7">
        <v>4</v>
      </c>
      <c r="BY7" s="1"/>
      <c r="BZ7" s="6"/>
      <c r="CA7">
        <v>4</v>
      </c>
      <c r="CC7">
        <v>4</v>
      </c>
      <c r="CE7">
        <v>1</v>
      </c>
      <c r="CG7">
        <v>3</v>
      </c>
      <c r="CI7">
        <v>3</v>
      </c>
      <c r="CK7">
        <v>3</v>
      </c>
      <c r="CM7">
        <v>4</v>
      </c>
      <c r="CO7">
        <v>4</v>
      </c>
      <c r="CQ7">
        <v>4</v>
      </c>
      <c r="CS7">
        <v>3</v>
      </c>
      <c r="CT7" s="1"/>
      <c r="CU7" s="6"/>
      <c r="CV7">
        <v>4</v>
      </c>
      <c r="CX7">
        <v>3</v>
      </c>
      <c r="CZ7">
        <v>4</v>
      </c>
      <c r="DB7">
        <v>4</v>
      </c>
      <c r="DD7">
        <v>7</v>
      </c>
      <c r="DE7" s="1"/>
      <c r="DF7" s="6"/>
      <c r="DG7">
        <v>6</v>
      </c>
      <c r="DI7">
        <v>7</v>
      </c>
      <c r="DK7">
        <v>5</v>
      </c>
      <c r="DM7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tabSelected="1" topLeftCell="A4" zoomScale="130" zoomScaleNormal="130" zoomScalePageLayoutView="130" workbookViewId="0">
      <selection activeCell="G34" sqref="G34"/>
    </sheetView>
  </sheetViews>
  <sheetFormatPr baseColWidth="10" defaultRowHeight="14" x14ac:dyDescent="0"/>
  <sheetData>
    <row r="2" spans="2:5">
      <c r="C2" t="s">
        <v>22</v>
      </c>
      <c r="D2" t="s">
        <v>23</v>
      </c>
      <c r="E2" t="s">
        <v>24</v>
      </c>
    </row>
    <row r="3" spans="2:5">
      <c r="B3" t="s">
        <v>20</v>
      </c>
      <c r="C3">
        <v>55.333333333333336</v>
      </c>
      <c r="D3">
        <v>50.625</v>
      </c>
      <c r="E3">
        <v>20.714285714285715</v>
      </c>
    </row>
    <row r="4" spans="2:5">
      <c r="B4" t="s">
        <v>21</v>
      </c>
      <c r="C4">
        <v>47.555555555555557</v>
      </c>
      <c r="D4">
        <v>40.833333333333336</v>
      </c>
      <c r="E4">
        <v>11.428571428571429</v>
      </c>
    </row>
    <row r="29" spans="1:5">
      <c r="A29" s="3"/>
      <c r="C29" t="s">
        <v>25</v>
      </c>
      <c r="D29" t="s">
        <v>26</v>
      </c>
      <c r="E29" t="s">
        <v>27</v>
      </c>
    </row>
    <row r="30" spans="1:5">
      <c r="A30" s="3"/>
      <c r="B30" t="s">
        <v>20</v>
      </c>
      <c r="C30">
        <v>48.4375</v>
      </c>
      <c r="D30" s="3">
        <v>26</v>
      </c>
      <c r="E30" s="3">
        <v>28.923611099999999</v>
      </c>
    </row>
    <row r="31" spans="1:5">
      <c r="A31" s="3"/>
      <c r="B31" t="s">
        <v>21</v>
      </c>
      <c r="C31">
        <v>41.25</v>
      </c>
      <c r="D31" s="3">
        <v>18.222222200000001</v>
      </c>
      <c r="E31" s="3">
        <v>24.5833333</v>
      </c>
    </row>
    <row r="32" spans="1:5">
      <c r="A32" s="3"/>
    </row>
    <row r="34" spans="1:1">
      <c r="A34" s="3"/>
    </row>
    <row r="35" spans="1:1">
      <c r="A35" s="3"/>
    </row>
    <row r="37" spans="1:1">
      <c r="A37" s="3"/>
    </row>
    <row r="49" spans="1:6">
      <c r="A49" s="3"/>
      <c r="C49" t="s">
        <v>28</v>
      </c>
      <c r="D49" t="s">
        <v>29</v>
      </c>
      <c r="E49" t="s">
        <v>30</v>
      </c>
      <c r="F49" t="s">
        <v>31</v>
      </c>
    </row>
    <row r="50" spans="1:6">
      <c r="B50" t="s">
        <v>20</v>
      </c>
      <c r="C50" s="3">
        <v>88.125</v>
      </c>
      <c r="D50" s="3">
        <v>56.25</v>
      </c>
      <c r="E50" s="3">
        <v>88.75</v>
      </c>
      <c r="F50" s="3">
        <v>56.25</v>
      </c>
    </row>
    <row r="51" spans="1:6">
      <c r="A51" s="3"/>
      <c r="B51" t="s">
        <v>21</v>
      </c>
      <c r="C51" s="3">
        <v>47.5</v>
      </c>
      <c r="D51" s="3">
        <v>35.8333333</v>
      </c>
      <c r="E51" s="3">
        <v>43.3333333</v>
      </c>
      <c r="F51" s="3">
        <v>35.8333333</v>
      </c>
    </row>
    <row r="52" spans="1:6">
      <c r="A52" s="3"/>
    </row>
    <row r="54" spans="1:6">
      <c r="A54" s="3"/>
    </row>
    <row r="55" spans="1:6">
      <c r="A55" s="3"/>
    </row>
    <row r="63" spans="1:6">
      <c r="A63" s="3"/>
      <c r="C63" t="s">
        <v>32</v>
      </c>
      <c r="D63" t="s">
        <v>33</v>
      </c>
    </row>
    <row r="64" spans="1:6">
      <c r="B64" t="s">
        <v>20</v>
      </c>
      <c r="C64" s="3">
        <v>61.666666999999997</v>
      </c>
      <c r="D64" s="3">
        <v>96</v>
      </c>
    </row>
    <row r="65" spans="1:4">
      <c r="A65" s="3"/>
      <c r="B65" t="s">
        <v>21</v>
      </c>
      <c r="C65" s="3">
        <v>51.111111000000001</v>
      </c>
      <c r="D65" s="3">
        <v>88.888888899999998</v>
      </c>
    </row>
    <row r="66" spans="1:4">
      <c r="A66" s="3"/>
    </row>
    <row r="68" spans="1:4">
      <c r="A68" s="3"/>
    </row>
    <row r="81" spans="2:4">
      <c r="C81" t="s">
        <v>3</v>
      </c>
    </row>
    <row r="82" spans="2:4">
      <c r="B82" t="s">
        <v>20</v>
      </c>
      <c r="C82" s="3">
        <v>54.375</v>
      </c>
      <c r="D82">
        <v>0</v>
      </c>
    </row>
    <row r="83" spans="2:4">
      <c r="B83" t="s">
        <v>21</v>
      </c>
      <c r="C83">
        <v>0</v>
      </c>
      <c r="D83" s="3">
        <v>42.5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</dc:creator>
  <cp:lastModifiedBy>Juan Felipe Silva Pereyra</cp:lastModifiedBy>
  <dcterms:created xsi:type="dcterms:W3CDTF">2013-09-25T18:52:33Z</dcterms:created>
  <dcterms:modified xsi:type="dcterms:W3CDTF">2015-05-05T20:52:51Z</dcterms:modified>
</cp:coreProperties>
</file>