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Water Matrix" sheetId="1" r:id="rId1"/>
    <sheet name="Water final" sheetId="4" r:id="rId2"/>
    <sheet name="Sponge Matrix" sheetId="2" r:id="rId3"/>
    <sheet name="Sponge final" sheetId="3" r:id="rId4"/>
  </sheets>
  <calcPr calcId="125725" concurrentCalc="0"/>
</workbook>
</file>

<file path=xl/calcChain.xml><?xml version="1.0" encoding="utf-8"?>
<calcChain xmlns="http://schemas.openxmlformats.org/spreadsheetml/2006/main">
  <c r="P31" i="4"/>
  <c r="P16" i="3"/>
  <c r="Q16"/>
  <c r="R16"/>
  <c r="S16"/>
  <c r="T16"/>
  <c r="U16"/>
  <c r="V16"/>
  <c r="W16"/>
  <c r="X16"/>
  <c r="O16"/>
  <c r="P15"/>
  <c r="Q15"/>
  <c r="R15"/>
  <c r="S15"/>
  <c r="T15"/>
  <c r="U15"/>
  <c r="V15"/>
  <c r="W15"/>
  <c r="X15"/>
  <c r="O15"/>
  <c r="P14"/>
  <c r="Q14"/>
  <c r="R14"/>
  <c r="S14"/>
  <c r="T14"/>
  <c r="U14"/>
  <c r="V14"/>
  <c r="W14"/>
  <c r="X14"/>
  <c r="O14"/>
  <c r="O25" i="4"/>
  <c r="P27"/>
  <c r="Q27"/>
  <c r="R27"/>
  <c r="S27"/>
  <c r="T27"/>
  <c r="U27"/>
  <c r="V27"/>
  <c r="W27"/>
  <c r="X27"/>
  <c r="Y27"/>
  <c r="Z27"/>
  <c r="AA27"/>
  <c r="AB27"/>
  <c r="O27"/>
  <c r="P26"/>
  <c r="Q26"/>
  <c r="R26"/>
  <c r="S26"/>
  <c r="T26"/>
  <c r="U26"/>
  <c r="V26"/>
  <c r="W26"/>
  <c r="X26"/>
  <c r="Y26"/>
  <c r="Z26"/>
  <c r="AA26"/>
  <c r="AB26"/>
  <c r="O26"/>
  <c r="P25"/>
  <c r="Q25"/>
  <c r="R25"/>
  <c r="S25"/>
  <c r="T25"/>
  <c r="U25"/>
  <c r="V25"/>
  <c r="W25"/>
  <c r="X25"/>
  <c r="Y25"/>
  <c r="Z25"/>
  <c r="AA25"/>
  <c r="AB25"/>
  <c r="P12" i="3"/>
  <c r="Q12"/>
  <c r="R12"/>
  <c r="S12"/>
  <c r="T12"/>
  <c r="U12"/>
  <c r="V12"/>
  <c r="W12"/>
  <c r="X12"/>
  <c r="O12"/>
  <c r="O8"/>
  <c r="P8"/>
  <c r="Q8"/>
  <c r="R8"/>
  <c r="S8"/>
  <c r="T8"/>
  <c r="U8"/>
  <c r="V8"/>
  <c r="W8"/>
  <c r="X8"/>
  <c r="O9"/>
  <c r="P9"/>
  <c r="Q9"/>
  <c r="R9"/>
  <c r="S9"/>
  <c r="T9"/>
  <c r="U9"/>
  <c r="V9"/>
  <c r="W9"/>
  <c r="X9"/>
  <c r="O10"/>
  <c r="P10"/>
  <c r="Q10"/>
  <c r="R10"/>
  <c r="S10"/>
  <c r="T10"/>
  <c r="U10"/>
  <c r="V10"/>
  <c r="W10"/>
  <c r="X10"/>
  <c r="O11"/>
  <c r="P11"/>
  <c r="Q11"/>
  <c r="R11"/>
  <c r="S11"/>
  <c r="T11"/>
  <c r="U11"/>
  <c r="V11"/>
  <c r="W11"/>
  <c r="X11"/>
  <c r="P7"/>
  <c r="Q7"/>
  <c r="R7"/>
  <c r="S7"/>
  <c r="T7"/>
  <c r="U7"/>
  <c r="V7"/>
  <c r="W7"/>
  <c r="X7"/>
  <c r="O7"/>
  <c r="O19" i="4"/>
  <c r="P19"/>
  <c r="Q19"/>
  <c r="R19"/>
  <c r="S19"/>
  <c r="T19"/>
  <c r="U19"/>
  <c r="V19"/>
  <c r="W19"/>
  <c r="X19"/>
  <c r="Y19"/>
  <c r="Z19"/>
  <c r="AA19"/>
  <c r="AB19"/>
  <c r="O20"/>
  <c r="P20"/>
  <c r="Q20"/>
  <c r="R20"/>
  <c r="S20"/>
  <c r="T20"/>
  <c r="U20"/>
  <c r="V20"/>
  <c r="W20"/>
  <c r="X20"/>
  <c r="Y20"/>
  <c r="Z20"/>
  <c r="AA20"/>
  <c r="AB20"/>
  <c r="O21"/>
  <c r="P21"/>
  <c r="Q21"/>
  <c r="R21"/>
  <c r="S21"/>
  <c r="T21"/>
  <c r="U21"/>
  <c r="V21"/>
  <c r="W21"/>
  <c r="X21"/>
  <c r="Y21"/>
  <c r="Z21"/>
  <c r="AA21"/>
  <c r="AB21"/>
  <c r="O22"/>
  <c r="P22"/>
  <c r="Q22"/>
  <c r="R22"/>
  <c r="S22"/>
  <c r="T22"/>
  <c r="U22"/>
  <c r="V22"/>
  <c r="W22"/>
  <c r="X22"/>
  <c r="Y22"/>
  <c r="Z22"/>
  <c r="AA22"/>
  <c r="AB22"/>
  <c r="O23"/>
  <c r="P23"/>
  <c r="Q23"/>
  <c r="R23"/>
  <c r="S23"/>
  <c r="T23"/>
  <c r="U23"/>
  <c r="V23"/>
  <c r="W23"/>
  <c r="X23"/>
  <c r="Y23"/>
  <c r="Z23"/>
  <c r="AA23"/>
  <c r="AB23"/>
  <c r="P18"/>
  <c r="Q18"/>
  <c r="R18"/>
  <c r="S18"/>
  <c r="T18"/>
  <c r="U18"/>
  <c r="V18"/>
  <c r="W18"/>
  <c r="X18"/>
  <c r="Y18"/>
  <c r="Z18"/>
  <c r="AA18"/>
  <c r="AB18"/>
  <c r="O18"/>
  <c r="O3" i="1"/>
  <c r="O4"/>
  <c r="O5"/>
  <c r="B6"/>
  <c r="C6"/>
  <c r="D6"/>
  <c r="E6"/>
  <c r="F6"/>
  <c r="G6"/>
  <c r="H6"/>
  <c r="I6"/>
  <c r="J6"/>
  <c r="K6"/>
  <c r="L6"/>
  <c r="M6"/>
  <c r="N6"/>
  <c r="O6"/>
  <c r="O7"/>
  <c r="O8"/>
  <c r="B9"/>
  <c r="C9"/>
  <c r="D9"/>
  <c r="E9"/>
  <c r="F9"/>
  <c r="G9"/>
  <c r="H9"/>
  <c r="I9"/>
  <c r="J9"/>
  <c r="K9"/>
  <c r="L9"/>
  <c r="M9"/>
  <c r="N9"/>
  <c r="O9"/>
  <c r="O10"/>
  <c r="O11"/>
  <c r="O12"/>
  <c r="O13"/>
  <c r="O14"/>
  <c r="B15"/>
  <c r="C15"/>
  <c r="D15"/>
  <c r="E15"/>
  <c r="F15"/>
  <c r="G15"/>
  <c r="H15"/>
  <c r="I15"/>
  <c r="J15"/>
  <c r="K15"/>
  <c r="L15"/>
  <c r="M15"/>
  <c r="N15"/>
  <c r="O15"/>
  <c r="O16"/>
  <c r="O17"/>
  <c r="B18"/>
  <c r="C18"/>
  <c r="D18"/>
  <c r="E18"/>
  <c r="F18"/>
  <c r="G18"/>
  <c r="H18"/>
  <c r="I18"/>
  <c r="J18"/>
  <c r="K18"/>
  <c r="L18"/>
  <c r="M18"/>
  <c r="N18"/>
  <c r="O18"/>
  <c r="O19"/>
  <c r="O20"/>
  <c r="B21"/>
  <c r="C21"/>
  <c r="D21"/>
  <c r="E21"/>
  <c r="F21"/>
  <c r="G21"/>
  <c r="H21"/>
  <c r="I21"/>
  <c r="J21"/>
  <c r="K21"/>
  <c r="L21"/>
  <c r="M21"/>
  <c r="N21"/>
  <c r="O21"/>
  <c r="O22"/>
  <c r="O23"/>
  <c r="B24"/>
  <c r="C24"/>
  <c r="D24"/>
  <c r="E24"/>
  <c r="F24"/>
  <c r="G24"/>
  <c r="H24"/>
  <c r="I24"/>
  <c r="J24"/>
  <c r="K24"/>
  <c r="L24"/>
  <c r="M24"/>
  <c r="N24"/>
  <c r="O24"/>
  <c r="O25"/>
  <c r="O26"/>
  <c r="B27"/>
  <c r="C27"/>
  <c r="D27"/>
  <c r="E27"/>
  <c r="F27"/>
  <c r="G27"/>
  <c r="H27"/>
  <c r="I27"/>
  <c r="J27"/>
  <c r="K27"/>
  <c r="L27"/>
  <c r="M27"/>
  <c r="N27"/>
  <c r="O27"/>
  <c r="O28"/>
  <c r="O29"/>
  <c r="B30"/>
  <c r="C30"/>
  <c r="D30"/>
  <c r="E30"/>
  <c r="F30"/>
  <c r="G30"/>
  <c r="H30"/>
  <c r="I30"/>
  <c r="J30"/>
  <c r="K30"/>
  <c r="L30"/>
  <c r="M30"/>
  <c r="N30"/>
  <c r="O30"/>
  <c r="O2"/>
  <c r="K26" i="3"/>
  <c r="C26"/>
  <c r="D26"/>
  <c r="E26"/>
  <c r="F26"/>
  <c r="G26"/>
  <c r="H26"/>
  <c r="I26"/>
  <c r="J26"/>
  <c r="B26"/>
  <c r="N3" i="2"/>
  <c r="N4"/>
  <c r="N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F52"/>
  <c r="K52"/>
  <c r="N52"/>
  <c r="N53"/>
  <c r="N54"/>
  <c r="N55"/>
  <c r="N56"/>
  <c r="N57"/>
  <c r="N58"/>
  <c r="N59"/>
  <c r="N60"/>
  <c r="N61"/>
  <c r="N62"/>
  <c r="N63"/>
  <c r="N64"/>
  <c r="N65"/>
  <c r="N66"/>
  <c r="N67"/>
  <c r="N68"/>
  <c r="N69"/>
  <c r="N2"/>
  <c r="C68"/>
  <c r="D68"/>
  <c r="E68"/>
  <c r="F68"/>
  <c r="G68"/>
  <c r="H68"/>
  <c r="I68"/>
  <c r="J68"/>
  <c r="K68"/>
  <c r="L68"/>
  <c r="M68"/>
  <c r="B68"/>
  <c r="C63"/>
  <c r="D63"/>
  <c r="E63"/>
  <c r="F63"/>
  <c r="G63"/>
  <c r="H63"/>
  <c r="I63"/>
  <c r="J63"/>
  <c r="K63"/>
  <c r="L63"/>
  <c r="M63"/>
  <c r="B63"/>
  <c r="C59"/>
  <c r="D59"/>
  <c r="E59"/>
  <c r="F59"/>
  <c r="G59"/>
  <c r="H59"/>
  <c r="I59"/>
  <c r="J59"/>
  <c r="K59"/>
  <c r="L59"/>
  <c r="M59"/>
  <c r="B59"/>
  <c r="C55"/>
  <c r="D55"/>
  <c r="E55"/>
  <c r="F55"/>
  <c r="G55"/>
  <c r="H55"/>
  <c r="I55"/>
  <c r="J55"/>
  <c r="K55"/>
  <c r="L55"/>
  <c r="M55"/>
  <c r="B55"/>
  <c r="C52"/>
  <c r="D52"/>
  <c r="E52"/>
  <c r="G52"/>
  <c r="H52"/>
  <c r="I52"/>
  <c r="J52"/>
  <c r="L52"/>
  <c r="M52"/>
  <c r="B52"/>
  <c r="C46"/>
  <c r="D46"/>
  <c r="E46"/>
  <c r="F46"/>
  <c r="G46"/>
  <c r="H46"/>
  <c r="I46"/>
  <c r="J46"/>
  <c r="K46"/>
  <c r="L46"/>
  <c r="M46"/>
  <c r="B46"/>
  <c r="C39"/>
  <c r="D39"/>
  <c r="E39"/>
  <c r="F39"/>
  <c r="G39"/>
  <c r="H39"/>
  <c r="I39"/>
  <c r="J39"/>
  <c r="K39"/>
  <c r="L39"/>
  <c r="M39"/>
  <c r="B39"/>
  <c r="C35"/>
  <c r="D35"/>
  <c r="E35"/>
  <c r="F35"/>
  <c r="G35"/>
  <c r="H35"/>
  <c r="I35"/>
  <c r="J35"/>
  <c r="K35"/>
  <c r="L35"/>
  <c r="M35"/>
  <c r="B35"/>
  <c r="C32"/>
  <c r="D32"/>
  <c r="E32"/>
  <c r="F32"/>
  <c r="G32"/>
  <c r="H32"/>
  <c r="I32"/>
  <c r="J32"/>
  <c r="K32"/>
  <c r="L32"/>
  <c r="M32"/>
  <c r="C27"/>
  <c r="D27"/>
  <c r="E27"/>
  <c r="F27"/>
  <c r="G27"/>
  <c r="H27"/>
  <c r="I27"/>
  <c r="J27"/>
  <c r="K27"/>
  <c r="L27"/>
  <c r="M27"/>
  <c r="B32"/>
  <c r="B27"/>
  <c r="C23"/>
  <c r="D23"/>
  <c r="E23"/>
  <c r="F23"/>
  <c r="G23"/>
  <c r="H23"/>
  <c r="I23"/>
  <c r="J23"/>
  <c r="K23"/>
  <c r="L23"/>
  <c r="M23"/>
  <c r="B23"/>
  <c r="C20"/>
  <c r="D20"/>
  <c r="E20"/>
  <c r="F20"/>
  <c r="G20"/>
  <c r="H20"/>
  <c r="I20"/>
  <c r="J20"/>
  <c r="K20"/>
  <c r="L20"/>
  <c r="M20"/>
  <c r="B20"/>
  <c r="C17"/>
  <c r="D17"/>
  <c r="E17"/>
  <c r="F17"/>
  <c r="G17"/>
  <c r="H17"/>
  <c r="I17"/>
  <c r="J17"/>
  <c r="K17"/>
  <c r="L17"/>
  <c r="M17"/>
  <c r="B17"/>
  <c r="C14"/>
  <c r="D14"/>
  <c r="E14"/>
  <c r="H14"/>
  <c r="J14"/>
  <c r="K14"/>
  <c r="L14"/>
  <c r="M14"/>
  <c r="C8"/>
  <c r="D8"/>
  <c r="E8"/>
  <c r="F8"/>
  <c r="G8"/>
  <c r="J8"/>
  <c r="K8"/>
  <c r="L8"/>
  <c r="M8"/>
  <c r="B8"/>
</calcChain>
</file>

<file path=xl/sharedStrings.xml><?xml version="1.0" encoding="utf-8"?>
<sst xmlns="http://schemas.openxmlformats.org/spreadsheetml/2006/main" count="170" uniqueCount="78">
  <si>
    <t>ID</t>
  </si>
  <si>
    <t>HBW1</t>
  </si>
  <si>
    <t>HBW2</t>
  </si>
  <si>
    <t>RMW2</t>
  </si>
  <si>
    <t>RMW1</t>
  </si>
  <si>
    <t>R14W1</t>
  </si>
  <si>
    <t>R14W2</t>
  </si>
  <si>
    <t>R13W2</t>
  </si>
  <si>
    <t>R13W1</t>
  </si>
  <si>
    <t>SGHW1</t>
  </si>
  <si>
    <t>SGHW2</t>
  </si>
  <si>
    <t>BBW1</t>
  </si>
  <si>
    <t>BBW2</t>
  </si>
  <si>
    <t>Other</t>
  </si>
  <si>
    <t>HBS1</t>
  </si>
  <si>
    <t>HBS2</t>
  </si>
  <si>
    <t>HBS3</t>
  </si>
  <si>
    <t>HBS4</t>
  </si>
  <si>
    <t>3PIC</t>
  </si>
  <si>
    <t>4PIC</t>
  </si>
  <si>
    <t>5PIC</t>
  </si>
  <si>
    <t>BBS1</t>
  </si>
  <si>
    <t>BBS2</t>
  </si>
  <si>
    <t>BBS3</t>
  </si>
  <si>
    <t>BBS4</t>
  </si>
  <si>
    <t>RMS2</t>
  </si>
  <si>
    <t>RMS3</t>
  </si>
  <si>
    <t>RMS1</t>
  </si>
  <si>
    <t>RMS4</t>
  </si>
  <si>
    <t>R13S1</t>
  </si>
  <si>
    <t>R13S2</t>
  </si>
  <si>
    <t>R13S3</t>
  </si>
  <si>
    <t>R13S4</t>
  </si>
  <si>
    <t>R14S1</t>
  </si>
  <si>
    <t>R14S2</t>
  </si>
  <si>
    <t>R14S3</t>
  </si>
  <si>
    <t>R14S4</t>
  </si>
  <si>
    <t>SGHS1</t>
  </si>
  <si>
    <t>SGHS2</t>
  </si>
  <si>
    <t>SGHS4</t>
  </si>
  <si>
    <t>AvgBBS1</t>
  </si>
  <si>
    <t>AvgHBS1</t>
  </si>
  <si>
    <t>AvgHBS2</t>
  </si>
  <si>
    <t>AvgHBS3</t>
  </si>
  <si>
    <t>AvgHBS4</t>
  </si>
  <si>
    <t>AvgR13S1</t>
  </si>
  <si>
    <t>AvgR13S2</t>
  </si>
  <si>
    <t>AvgR13S3</t>
  </si>
  <si>
    <t>AvgR13S4</t>
  </si>
  <si>
    <t>AvgRMS1</t>
  </si>
  <si>
    <t>AvgRMS2</t>
  </si>
  <si>
    <t>AvgRMS3</t>
  </si>
  <si>
    <t>AvgRMS4</t>
  </si>
  <si>
    <t>AvgSGHS1</t>
  </si>
  <si>
    <t>AvgSGHS2</t>
  </si>
  <si>
    <t>Final Avg</t>
  </si>
  <si>
    <t xml:space="preserve">"Other" consists of all fragment lengths that, on average, were present at less than </t>
  </si>
  <si>
    <t>1% across all samples on all runs</t>
  </si>
  <si>
    <t>AvgHBW1</t>
  </si>
  <si>
    <t>AvgHBW2</t>
  </si>
  <si>
    <t>AvgR14W1</t>
  </si>
  <si>
    <t>AvgR14W2</t>
  </si>
  <si>
    <t>AvgRMW1</t>
  </si>
  <si>
    <t>AvgRMW2</t>
  </si>
  <si>
    <t>AvgSGHW1</t>
  </si>
  <si>
    <t>AvgSGHW2</t>
  </si>
  <si>
    <t>&lt;-- These are SGHS samples, but labeling made it unclear which</t>
  </si>
  <si>
    <t>BBW</t>
  </si>
  <si>
    <t>HBW</t>
  </si>
  <si>
    <t>R13</t>
  </si>
  <si>
    <t>R14</t>
  </si>
  <si>
    <t>RM</t>
  </si>
  <si>
    <t>SGH</t>
  </si>
  <si>
    <t>Average at Each Site</t>
  </si>
  <si>
    <t>Average</t>
  </si>
  <si>
    <t>Std. Dev</t>
  </si>
  <si>
    <t>Std. Error</t>
  </si>
  <si>
    <t>SAR11</t>
  </si>
</sst>
</file>

<file path=xl/styles.xml><?xml version="1.0" encoding="utf-8"?>
<styleSheet xmlns="http://schemas.openxmlformats.org/spreadsheetml/2006/main">
  <numFmts count="1">
    <numFmt numFmtId="164" formatCode="0.00%;\(0.00%\);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5">
    <xf numFmtId="0" fontId="0" fillId="0" borderId="0" xfId="0"/>
    <xf numFmtId="9" fontId="0" fillId="0" borderId="0" xfId="1" applyFont="1"/>
    <xf numFmtId="10" fontId="0" fillId="0" borderId="0" xfId="1" applyNumberFormat="1" applyFont="1"/>
    <xf numFmtId="0" fontId="0" fillId="0" borderId="0" xfId="0" applyNumberFormat="1"/>
    <xf numFmtId="10" fontId="0" fillId="0" borderId="0" xfId="0" applyNumberFormat="1"/>
    <xf numFmtId="0" fontId="0" fillId="0" borderId="0" xfId="0" applyFill="1"/>
    <xf numFmtId="10" fontId="2" fillId="0" borderId="0" xfId="0" applyNumberFormat="1" applyFont="1"/>
    <xf numFmtId="10" fontId="2" fillId="2" borderId="0" xfId="0" applyNumberFormat="1" applyFont="1" applyFill="1"/>
    <xf numFmtId="0" fontId="2" fillId="0" borderId="0" xfId="0" applyFont="1"/>
    <xf numFmtId="0" fontId="0" fillId="0" borderId="0" xfId="0" applyFont="1"/>
    <xf numFmtId="0" fontId="0" fillId="0" borderId="0" xfId="0" applyNumberFormat="1" applyFont="1"/>
    <xf numFmtId="0" fontId="0" fillId="0" borderId="0" xfId="0" applyFont="1" applyFill="1"/>
    <xf numFmtId="164" fontId="2" fillId="0" borderId="0" xfId="1" applyNumberFormat="1" applyFont="1"/>
    <xf numFmtId="10" fontId="2" fillId="0" borderId="0" xfId="1" applyNumberFormat="1" applyFont="1"/>
    <xf numFmtId="10" fontId="2" fillId="2" borderId="0" xfId="1" applyNumberFormat="1" applyFont="1" applyFill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percentStacked"/>
        <c:ser>
          <c:idx val="0"/>
          <c:order val="0"/>
          <c:tx>
            <c:strRef>
              <c:f>'Water final'!$B$1</c:f>
              <c:strCache>
                <c:ptCount val="1"/>
                <c:pt idx="0">
                  <c:v>32</c:v>
                </c:pt>
              </c:strCache>
            </c:strRef>
          </c:tx>
          <c:cat>
            <c:strRef>
              <c:f>'Water final'!$A$2:$A$13</c:f>
              <c:strCache>
                <c:ptCount val="12"/>
                <c:pt idx="0">
                  <c:v>BBW1</c:v>
                </c:pt>
                <c:pt idx="1">
                  <c:v>BBW2</c:v>
                </c:pt>
                <c:pt idx="2">
                  <c:v>AvgHBW1</c:v>
                </c:pt>
                <c:pt idx="3">
                  <c:v>AvgHBW2</c:v>
                </c:pt>
                <c:pt idx="4">
                  <c:v>R13W1</c:v>
                </c:pt>
                <c:pt idx="5">
                  <c:v>R13W2</c:v>
                </c:pt>
                <c:pt idx="6">
                  <c:v>AvgR14W1</c:v>
                </c:pt>
                <c:pt idx="7">
                  <c:v>AvgR14W2</c:v>
                </c:pt>
                <c:pt idx="8">
                  <c:v>AvgRMW1</c:v>
                </c:pt>
                <c:pt idx="9">
                  <c:v>AvgRMW2</c:v>
                </c:pt>
                <c:pt idx="10">
                  <c:v>AvgSGHW1</c:v>
                </c:pt>
                <c:pt idx="11">
                  <c:v>AvgSGHW2</c:v>
                </c:pt>
              </c:strCache>
            </c:strRef>
          </c:cat>
          <c:val>
            <c:numRef>
              <c:f>'Water final'!$B$2:$B$13</c:f>
              <c:numCache>
                <c:formatCode>0.00%</c:formatCode>
                <c:ptCount val="12"/>
                <c:pt idx="0">
                  <c:v>0.38419999999999999</c:v>
                </c:pt>
                <c:pt idx="1">
                  <c:v>0.34339999999999998</c:v>
                </c:pt>
                <c:pt idx="2">
                  <c:v>0.25758474053534042</c:v>
                </c:pt>
                <c:pt idx="3">
                  <c:v>0.23421376401066815</c:v>
                </c:pt>
                <c:pt idx="4">
                  <c:v>0.20517071972488332</c:v>
                </c:pt>
                <c:pt idx="5">
                  <c:v>0.2364721779642216</c:v>
                </c:pt>
                <c:pt idx="6">
                  <c:v>0.22757049634267432</c:v>
                </c:pt>
                <c:pt idx="7">
                  <c:v>0.17367363827271087</c:v>
                </c:pt>
                <c:pt idx="8">
                  <c:v>0.2352032628253366</c:v>
                </c:pt>
                <c:pt idx="9">
                  <c:v>0.24403691718164069</c:v>
                </c:pt>
                <c:pt idx="10">
                  <c:v>0.14317011578219085</c:v>
                </c:pt>
                <c:pt idx="11">
                  <c:v>0.15744138728123064</c:v>
                </c:pt>
              </c:numCache>
            </c:numRef>
          </c:val>
        </c:ser>
        <c:ser>
          <c:idx val="1"/>
          <c:order val="1"/>
          <c:tx>
            <c:strRef>
              <c:f>'Water final'!$C$1</c:f>
              <c:strCache>
                <c:ptCount val="1"/>
                <c:pt idx="0">
                  <c:v>113</c:v>
                </c:pt>
              </c:strCache>
            </c:strRef>
          </c:tx>
          <c:cat>
            <c:strRef>
              <c:f>'Water final'!$A$2:$A$13</c:f>
              <c:strCache>
                <c:ptCount val="12"/>
                <c:pt idx="0">
                  <c:v>BBW1</c:v>
                </c:pt>
                <c:pt idx="1">
                  <c:v>BBW2</c:v>
                </c:pt>
                <c:pt idx="2">
                  <c:v>AvgHBW1</c:v>
                </c:pt>
                <c:pt idx="3">
                  <c:v>AvgHBW2</c:v>
                </c:pt>
                <c:pt idx="4">
                  <c:v>R13W1</c:v>
                </c:pt>
                <c:pt idx="5">
                  <c:v>R13W2</c:v>
                </c:pt>
                <c:pt idx="6">
                  <c:v>AvgR14W1</c:v>
                </c:pt>
                <c:pt idx="7">
                  <c:v>AvgR14W2</c:v>
                </c:pt>
                <c:pt idx="8">
                  <c:v>AvgRMW1</c:v>
                </c:pt>
                <c:pt idx="9">
                  <c:v>AvgRMW2</c:v>
                </c:pt>
                <c:pt idx="10">
                  <c:v>AvgSGHW1</c:v>
                </c:pt>
                <c:pt idx="11">
                  <c:v>AvgSGHW2</c:v>
                </c:pt>
              </c:strCache>
            </c:strRef>
          </c:cat>
          <c:val>
            <c:numRef>
              <c:f>'Water final'!$C$2:$C$13</c:f>
              <c:numCache>
                <c:formatCode>0.00%</c:formatCode>
                <c:ptCount val="12"/>
                <c:pt idx="0">
                  <c:v>0.18629999999999999</c:v>
                </c:pt>
                <c:pt idx="1">
                  <c:v>0.1668</c:v>
                </c:pt>
                <c:pt idx="2">
                  <c:v>0.13405973346160377</c:v>
                </c:pt>
                <c:pt idx="3">
                  <c:v>0.12851528666306411</c:v>
                </c:pt>
                <c:pt idx="4">
                  <c:v>0.27852493244902971</c:v>
                </c:pt>
                <c:pt idx="5">
                  <c:v>0.14341609019220297</c:v>
                </c:pt>
                <c:pt idx="6">
                  <c:v>0.24387378959213801</c:v>
                </c:pt>
                <c:pt idx="7">
                  <c:v>0.31401767070604086</c:v>
                </c:pt>
                <c:pt idx="8">
                  <c:v>0.31706864109676247</c:v>
                </c:pt>
                <c:pt idx="9">
                  <c:v>0.27890800221587686</c:v>
                </c:pt>
                <c:pt idx="10">
                  <c:v>0.18651186712992968</c:v>
                </c:pt>
                <c:pt idx="11">
                  <c:v>0.18416814207674381</c:v>
                </c:pt>
              </c:numCache>
            </c:numRef>
          </c:val>
        </c:ser>
        <c:ser>
          <c:idx val="2"/>
          <c:order val="2"/>
          <c:tx>
            <c:strRef>
              <c:f>'Water final'!$D$1</c:f>
              <c:strCache>
                <c:ptCount val="1"/>
                <c:pt idx="0">
                  <c:v>181</c:v>
                </c:pt>
              </c:strCache>
            </c:strRef>
          </c:tx>
          <c:cat>
            <c:strRef>
              <c:f>'Water final'!$A$2:$A$13</c:f>
              <c:strCache>
                <c:ptCount val="12"/>
                <c:pt idx="0">
                  <c:v>BBW1</c:v>
                </c:pt>
                <c:pt idx="1">
                  <c:v>BBW2</c:v>
                </c:pt>
                <c:pt idx="2">
                  <c:v>AvgHBW1</c:v>
                </c:pt>
                <c:pt idx="3">
                  <c:v>AvgHBW2</c:v>
                </c:pt>
                <c:pt idx="4">
                  <c:v>R13W1</c:v>
                </c:pt>
                <c:pt idx="5">
                  <c:v>R13W2</c:v>
                </c:pt>
                <c:pt idx="6">
                  <c:v>AvgR14W1</c:v>
                </c:pt>
                <c:pt idx="7">
                  <c:v>AvgR14W2</c:v>
                </c:pt>
                <c:pt idx="8">
                  <c:v>AvgRMW1</c:v>
                </c:pt>
                <c:pt idx="9">
                  <c:v>AvgRMW2</c:v>
                </c:pt>
                <c:pt idx="10">
                  <c:v>AvgSGHW1</c:v>
                </c:pt>
                <c:pt idx="11">
                  <c:v>AvgSGHW2</c:v>
                </c:pt>
              </c:strCache>
            </c:strRef>
          </c:cat>
          <c:val>
            <c:numRef>
              <c:f>'Water final'!$D$2:$D$13</c:f>
              <c:numCache>
                <c:formatCode>0.00%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1.1813140173165073E-3</c:v>
                </c:pt>
                <c:pt idx="3">
                  <c:v>2.2181742116547843E-3</c:v>
                </c:pt>
                <c:pt idx="4">
                  <c:v>2.0480225988700564E-2</c:v>
                </c:pt>
                <c:pt idx="5">
                  <c:v>1.4924470080471128E-2</c:v>
                </c:pt>
                <c:pt idx="6">
                  <c:v>1.335844216129174E-2</c:v>
                </c:pt>
                <c:pt idx="7">
                  <c:v>9.9014852227834182E-3</c:v>
                </c:pt>
                <c:pt idx="8">
                  <c:v>7.1208674991873316E-3</c:v>
                </c:pt>
                <c:pt idx="9">
                  <c:v>8.4192336910535095E-3</c:v>
                </c:pt>
                <c:pt idx="10">
                  <c:v>1.733682470345357E-2</c:v>
                </c:pt>
                <c:pt idx="11">
                  <c:v>1.6372071325045392E-2</c:v>
                </c:pt>
              </c:numCache>
            </c:numRef>
          </c:val>
        </c:ser>
        <c:ser>
          <c:idx val="3"/>
          <c:order val="3"/>
          <c:tx>
            <c:strRef>
              <c:f>'Water final'!$E$1</c:f>
              <c:strCache>
                <c:ptCount val="1"/>
                <c:pt idx="0">
                  <c:v>187</c:v>
                </c:pt>
              </c:strCache>
            </c:strRef>
          </c:tx>
          <c:cat>
            <c:strRef>
              <c:f>'Water final'!$A$2:$A$13</c:f>
              <c:strCache>
                <c:ptCount val="12"/>
                <c:pt idx="0">
                  <c:v>BBW1</c:v>
                </c:pt>
                <c:pt idx="1">
                  <c:v>BBW2</c:v>
                </c:pt>
                <c:pt idx="2">
                  <c:v>AvgHBW1</c:v>
                </c:pt>
                <c:pt idx="3">
                  <c:v>AvgHBW2</c:v>
                </c:pt>
                <c:pt idx="4">
                  <c:v>R13W1</c:v>
                </c:pt>
                <c:pt idx="5">
                  <c:v>R13W2</c:v>
                </c:pt>
                <c:pt idx="6">
                  <c:v>AvgR14W1</c:v>
                </c:pt>
                <c:pt idx="7">
                  <c:v>AvgR14W2</c:v>
                </c:pt>
                <c:pt idx="8">
                  <c:v>AvgRMW1</c:v>
                </c:pt>
                <c:pt idx="9">
                  <c:v>AvgRMW2</c:v>
                </c:pt>
                <c:pt idx="10">
                  <c:v>AvgSGHW1</c:v>
                </c:pt>
                <c:pt idx="11">
                  <c:v>AvgSGHW2</c:v>
                </c:pt>
              </c:strCache>
            </c:strRef>
          </c:cat>
          <c:val>
            <c:numRef>
              <c:f>'Water final'!$E$2:$E$13</c:f>
              <c:numCache>
                <c:formatCode>0.00%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2.0195518080470829E-3</c:v>
                </c:pt>
                <c:pt idx="3">
                  <c:v>3.2422821482733974E-3</c:v>
                </c:pt>
                <c:pt idx="4">
                  <c:v>2.8248587570621469E-2</c:v>
                </c:pt>
                <c:pt idx="5">
                  <c:v>1.9240465482120887E-2</c:v>
                </c:pt>
                <c:pt idx="6">
                  <c:v>1.9680235449181491E-2</c:v>
                </c:pt>
                <c:pt idx="7">
                  <c:v>2.3258255626618225E-2</c:v>
                </c:pt>
                <c:pt idx="8">
                  <c:v>1.315039268478445E-2</c:v>
                </c:pt>
                <c:pt idx="9">
                  <c:v>1.1015620946312185E-2</c:v>
                </c:pt>
                <c:pt idx="10">
                  <c:v>2.7302337288818899E-2</c:v>
                </c:pt>
                <c:pt idx="11">
                  <c:v>2.5180087402062554E-2</c:v>
                </c:pt>
              </c:numCache>
            </c:numRef>
          </c:val>
        </c:ser>
        <c:ser>
          <c:idx val="4"/>
          <c:order val="4"/>
          <c:tx>
            <c:strRef>
              <c:f>'Water final'!$F$1</c:f>
              <c:strCache>
                <c:ptCount val="1"/>
                <c:pt idx="0">
                  <c:v>188</c:v>
                </c:pt>
              </c:strCache>
            </c:strRef>
          </c:tx>
          <c:cat>
            <c:strRef>
              <c:f>'Water final'!$A$2:$A$13</c:f>
              <c:strCache>
                <c:ptCount val="12"/>
                <c:pt idx="0">
                  <c:v>BBW1</c:v>
                </c:pt>
                <c:pt idx="1">
                  <c:v>BBW2</c:v>
                </c:pt>
                <c:pt idx="2">
                  <c:v>AvgHBW1</c:v>
                </c:pt>
                <c:pt idx="3">
                  <c:v>AvgHBW2</c:v>
                </c:pt>
                <c:pt idx="4">
                  <c:v>R13W1</c:v>
                </c:pt>
                <c:pt idx="5">
                  <c:v>R13W2</c:v>
                </c:pt>
                <c:pt idx="6">
                  <c:v>AvgR14W1</c:v>
                </c:pt>
                <c:pt idx="7">
                  <c:v>AvgR14W2</c:v>
                </c:pt>
                <c:pt idx="8">
                  <c:v>AvgRMW1</c:v>
                </c:pt>
                <c:pt idx="9">
                  <c:v>AvgRMW2</c:v>
                </c:pt>
                <c:pt idx="10">
                  <c:v>AvgSGHW1</c:v>
                </c:pt>
                <c:pt idx="11">
                  <c:v>AvgSGHW2</c:v>
                </c:pt>
              </c:strCache>
            </c:strRef>
          </c:cat>
          <c:val>
            <c:numRef>
              <c:f>'Water final'!$F$2:$F$13</c:f>
              <c:numCache>
                <c:formatCode>0.00%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4.4034010525720107E-4</c:v>
                </c:pt>
                <c:pt idx="3">
                  <c:v>6.4279115170742763E-4</c:v>
                </c:pt>
                <c:pt idx="4">
                  <c:v>4.7439204126750185E-2</c:v>
                </c:pt>
                <c:pt idx="5">
                  <c:v>8.9143456426597819E-3</c:v>
                </c:pt>
                <c:pt idx="6">
                  <c:v>3.8463922394183316E-2</c:v>
                </c:pt>
                <c:pt idx="7">
                  <c:v>3.5004291963682585E-2</c:v>
                </c:pt>
                <c:pt idx="8">
                  <c:v>1.3710772244372888E-2</c:v>
                </c:pt>
                <c:pt idx="9">
                  <c:v>1.6502260941665809E-2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5"/>
          <c:order val="5"/>
          <c:tx>
            <c:strRef>
              <c:f>'Water final'!$G$1</c:f>
              <c:strCache>
                <c:ptCount val="1"/>
                <c:pt idx="0">
                  <c:v>192</c:v>
                </c:pt>
              </c:strCache>
            </c:strRef>
          </c:tx>
          <c:cat>
            <c:strRef>
              <c:f>'Water final'!$A$2:$A$13</c:f>
              <c:strCache>
                <c:ptCount val="12"/>
                <c:pt idx="0">
                  <c:v>BBW1</c:v>
                </c:pt>
                <c:pt idx="1">
                  <c:v>BBW2</c:v>
                </c:pt>
                <c:pt idx="2">
                  <c:v>AvgHBW1</c:v>
                </c:pt>
                <c:pt idx="3">
                  <c:v>AvgHBW2</c:v>
                </c:pt>
                <c:pt idx="4">
                  <c:v>R13W1</c:v>
                </c:pt>
                <c:pt idx="5">
                  <c:v>R13W2</c:v>
                </c:pt>
                <c:pt idx="6">
                  <c:v>AvgR14W1</c:v>
                </c:pt>
                <c:pt idx="7">
                  <c:v>AvgR14W2</c:v>
                </c:pt>
                <c:pt idx="8">
                  <c:v>AvgRMW1</c:v>
                </c:pt>
                <c:pt idx="9">
                  <c:v>AvgRMW2</c:v>
                </c:pt>
                <c:pt idx="10">
                  <c:v>AvgSGHW1</c:v>
                </c:pt>
                <c:pt idx="11">
                  <c:v>AvgSGHW2</c:v>
                </c:pt>
              </c:strCache>
            </c:strRef>
          </c:cat>
          <c:val>
            <c:numRef>
              <c:f>'Water final'!$G$2:$G$13</c:f>
              <c:numCache>
                <c:formatCode>0.00%</c:formatCode>
                <c:ptCount val="12"/>
                <c:pt idx="0">
                  <c:v>2.4E-2</c:v>
                </c:pt>
                <c:pt idx="1">
                  <c:v>2.3900000000000001E-2</c:v>
                </c:pt>
                <c:pt idx="2">
                  <c:v>2.5200186746647049E-3</c:v>
                </c:pt>
                <c:pt idx="3">
                  <c:v>1.6431758676591073E-2</c:v>
                </c:pt>
                <c:pt idx="4">
                  <c:v>1.6764922623434046E-2</c:v>
                </c:pt>
                <c:pt idx="5">
                  <c:v>2.7973297299477645E-2</c:v>
                </c:pt>
                <c:pt idx="6">
                  <c:v>1.8015577637559305E-2</c:v>
                </c:pt>
                <c:pt idx="7">
                  <c:v>1.3437139077801377E-2</c:v>
                </c:pt>
                <c:pt idx="8">
                  <c:v>8.6876026220486027E-3</c:v>
                </c:pt>
                <c:pt idx="9">
                  <c:v>1.0151524543246006E-2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6"/>
          <c:order val="6"/>
          <c:tx>
            <c:strRef>
              <c:f>'Water final'!$H$1</c:f>
              <c:strCache>
                <c:ptCount val="1"/>
                <c:pt idx="0">
                  <c:v>224</c:v>
                </c:pt>
              </c:strCache>
            </c:strRef>
          </c:tx>
          <c:cat>
            <c:strRef>
              <c:f>'Water final'!$A$2:$A$13</c:f>
              <c:strCache>
                <c:ptCount val="12"/>
                <c:pt idx="0">
                  <c:v>BBW1</c:v>
                </c:pt>
                <c:pt idx="1">
                  <c:v>BBW2</c:v>
                </c:pt>
                <c:pt idx="2">
                  <c:v>AvgHBW1</c:v>
                </c:pt>
                <c:pt idx="3">
                  <c:v>AvgHBW2</c:v>
                </c:pt>
                <c:pt idx="4">
                  <c:v>R13W1</c:v>
                </c:pt>
                <c:pt idx="5">
                  <c:v>R13W2</c:v>
                </c:pt>
                <c:pt idx="6">
                  <c:v>AvgR14W1</c:v>
                </c:pt>
                <c:pt idx="7">
                  <c:v>AvgR14W2</c:v>
                </c:pt>
                <c:pt idx="8">
                  <c:v>AvgRMW1</c:v>
                </c:pt>
                <c:pt idx="9">
                  <c:v>AvgRMW2</c:v>
                </c:pt>
                <c:pt idx="10">
                  <c:v>AvgSGHW1</c:v>
                </c:pt>
                <c:pt idx="11">
                  <c:v>AvgSGHW2</c:v>
                </c:pt>
              </c:strCache>
            </c:strRef>
          </c:cat>
          <c:val>
            <c:numRef>
              <c:f>'Water final'!$H$2:$H$13</c:f>
              <c:numCache>
                <c:formatCode>0.00%</c:formatCode>
                <c:ptCount val="12"/>
                <c:pt idx="0">
                  <c:v>2.29E-2</c:v>
                </c:pt>
                <c:pt idx="1">
                  <c:v>2.3900000000000001E-2</c:v>
                </c:pt>
                <c:pt idx="2">
                  <c:v>4.0055033670986359E-3</c:v>
                </c:pt>
                <c:pt idx="3">
                  <c:v>6.478027437376889E-3</c:v>
                </c:pt>
                <c:pt idx="4">
                  <c:v>5.4777695897813804E-2</c:v>
                </c:pt>
                <c:pt idx="5">
                  <c:v>3.4911159066615571E-2</c:v>
                </c:pt>
                <c:pt idx="6">
                  <c:v>4.6788470859518407E-2</c:v>
                </c:pt>
                <c:pt idx="7">
                  <c:v>3.6392687681954042E-2</c:v>
                </c:pt>
                <c:pt idx="8">
                  <c:v>1.7862528323988418E-2</c:v>
                </c:pt>
                <c:pt idx="9">
                  <c:v>2.5417851304065629E-2</c:v>
                </c:pt>
                <c:pt idx="10">
                  <c:v>1.9197689224114446E-2</c:v>
                </c:pt>
                <c:pt idx="11">
                  <c:v>2.2309383568366654E-2</c:v>
                </c:pt>
              </c:numCache>
            </c:numRef>
          </c:val>
        </c:ser>
        <c:ser>
          <c:idx val="7"/>
          <c:order val="7"/>
          <c:tx>
            <c:strRef>
              <c:f>'Water final'!$I$1</c:f>
              <c:strCache>
                <c:ptCount val="1"/>
                <c:pt idx="0">
                  <c:v>227</c:v>
                </c:pt>
              </c:strCache>
            </c:strRef>
          </c:tx>
          <c:cat>
            <c:strRef>
              <c:f>'Water final'!$A$2:$A$13</c:f>
              <c:strCache>
                <c:ptCount val="12"/>
                <c:pt idx="0">
                  <c:v>BBW1</c:v>
                </c:pt>
                <c:pt idx="1">
                  <c:v>BBW2</c:v>
                </c:pt>
                <c:pt idx="2">
                  <c:v>AvgHBW1</c:v>
                </c:pt>
                <c:pt idx="3">
                  <c:v>AvgHBW2</c:v>
                </c:pt>
                <c:pt idx="4">
                  <c:v>R13W1</c:v>
                </c:pt>
                <c:pt idx="5">
                  <c:v>R13W2</c:v>
                </c:pt>
                <c:pt idx="6">
                  <c:v>AvgR14W1</c:v>
                </c:pt>
                <c:pt idx="7">
                  <c:v>AvgR14W2</c:v>
                </c:pt>
                <c:pt idx="8">
                  <c:v>AvgRMW1</c:v>
                </c:pt>
                <c:pt idx="9">
                  <c:v>AvgRMW2</c:v>
                </c:pt>
                <c:pt idx="10">
                  <c:v>AvgSGHW1</c:v>
                </c:pt>
                <c:pt idx="11">
                  <c:v>AvgSGHW2</c:v>
                </c:pt>
              </c:strCache>
            </c:strRef>
          </c:cat>
          <c:val>
            <c:numRef>
              <c:f>'Water final'!$I$2:$I$13</c:f>
              <c:numCache>
                <c:formatCode>0.00%</c:formatCode>
                <c:ptCount val="12"/>
                <c:pt idx="0">
                  <c:v>2.41E-2</c:v>
                </c:pt>
                <c:pt idx="1">
                  <c:v>2.2700000000000001E-2</c:v>
                </c:pt>
                <c:pt idx="2">
                  <c:v>2.7089666685529964E-2</c:v>
                </c:pt>
                <c:pt idx="3">
                  <c:v>3.0469362176861262E-2</c:v>
                </c:pt>
                <c:pt idx="4">
                  <c:v>2.9384672070744289E-2</c:v>
                </c:pt>
                <c:pt idx="5">
                  <c:v>1.9220297279309441E-2</c:v>
                </c:pt>
                <c:pt idx="6">
                  <c:v>3.9543059678546051E-2</c:v>
                </c:pt>
                <c:pt idx="7">
                  <c:v>4.8966763284299858E-2</c:v>
                </c:pt>
                <c:pt idx="8">
                  <c:v>1.6988646952962885E-2</c:v>
                </c:pt>
                <c:pt idx="9">
                  <c:v>2.161041116959643E-2</c:v>
                </c:pt>
                <c:pt idx="10">
                  <c:v>1.8750593500520461E-2</c:v>
                </c:pt>
                <c:pt idx="11">
                  <c:v>2.0511375238597931E-2</c:v>
                </c:pt>
              </c:numCache>
            </c:numRef>
          </c:val>
        </c:ser>
        <c:ser>
          <c:idx val="8"/>
          <c:order val="8"/>
          <c:tx>
            <c:strRef>
              <c:f>'Water final'!$J$1</c:f>
              <c:strCache>
                <c:ptCount val="1"/>
                <c:pt idx="0">
                  <c:v>292</c:v>
                </c:pt>
              </c:strCache>
            </c:strRef>
          </c:tx>
          <c:cat>
            <c:strRef>
              <c:f>'Water final'!$A$2:$A$13</c:f>
              <c:strCache>
                <c:ptCount val="12"/>
                <c:pt idx="0">
                  <c:v>BBW1</c:v>
                </c:pt>
                <c:pt idx="1">
                  <c:v>BBW2</c:v>
                </c:pt>
                <c:pt idx="2">
                  <c:v>AvgHBW1</c:v>
                </c:pt>
                <c:pt idx="3">
                  <c:v>AvgHBW2</c:v>
                </c:pt>
                <c:pt idx="4">
                  <c:v>R13W1</c:v>
                </c:pt>
                <c:pt idx="5">
                  <c:v>R13W2</c:v>
                </c:pt>
                <c:pt idx="6">
                  <c:v>AvgR14W1</c:v>
                </c:pt>
                <c:pt idx="7">
                  <c:v>AvgR14W2</c:v>
                </c:pt>
                <c:pt idx="8">
                  <c:v>AvgRMW1</c:v>
                </c:pt>
                <c:pt idx="9">
                  <c:v>AvgRMW2</c:v>
                </c:pt>
                <c:pt idx="10">
                  <c:v>AvgSGHW1</c:v>
                </c:pt>
                <c:pt idx="11">
                  <c:v>AvgSGHW2</c:v>
                </c:pt>
              </c:strCache>
            </c:strRef>
          </c:cat>
          <c:val>
            <c:numRef>
              <c:f>'Water final'!$J$2:$J$13</c:f>
              <c:numCache>
                <c:formatCode>0.00%</c:formatCode>
                <c:ptCount val="12"/>
                <c:pt idx="0">
                  <c:v>5.2699999999999997E-2</c:v>
                </c:pt>
                <c:pt idx="1">
                  <c:v>5.5500000000000001E-2</c:v>
                </c:pt>
                <c:pt idx="2">
                  <c:v>4.2732977760172035E-2</c:v>
                </c:pt>
                <c:pt idx="3">
                  <c:v>5.1175411822127703E-2</c:v>
                </c:pt>
                <c:pt idx="4">
                  <c:v>3.9824367477278307E-2</c:v>
                </c:pt>
                <c:pt idx="5">
                  <c:v>8.5150152269931223E-2</c:v>
                </c:pt>
                <c:pt idx="6">
                  <c:v>2.8996163749675157E-2</c:v>
                </c:pt>
                <c:pt idx="7">
                  <c:v>3.4446892926881079E-2</c:v>
                </c:pt>
                <c:pt idx="8">
                  <c:v>5.0797259682549951E-2</c:v>
                </c:pt>
                <c:pt idx="9">
                  <c:v>4.7926782119010414E-2</c:v>
                </c:pt>
                <c:pt idx="10">
                  <c:v>5.416789757859547E-2</c:v>
                </c:pt>
                <c:pt idx="11">
                  <c:v>5.2800108519372876E-2</c:v>
                </c:pt>
              </c:numCache>
            </c:numRef>
          </c:val>
        </c:ser>
        <c:ser>
          <c:idx val="9"/>
          <c:order val="9"/>
          <c:tx>
            <c:strRef>
              <c:f>'Water final'!$K$1</c:f>
              <c:strCache>
                <c:ptCount val="1"/>
                <c:pt idx="0">
                  <c:v>336</c:v>
                </c:pt>
              </c:strCache>
            </c:strRef>
          </c:tx>
          <c:cat>
            <c:strRef>
              <c:f>'Water final'!$A$2:$A$13</c:f>
              <c:strCache>
                <c:ptCount val="12"/>
                <c:pt idx="0">
                  <c:v>BBW1</c:v>
                </c:pt>
                <c:pt idx="1">
                  <c:v>BBW2</c:v>
                </c:pt>
                <c:pt idx="2">
                  <c:v>AvgHBW1</c:v>
                </c:pt>
                <c:pt idx="3">
                  <c:v>AvgHBW2</c:v>
                </c:pt>
                <c:pt idx="4">
                  <c:v>R13W1</c:v>
                </c:pt>
                <c:pt idx="5">
                  <c:v>R13W2</c:v>
                </c:pt>
                <c:pt idx="6">
                  <c:v>AvgR14W1</c:v>
                </c:pt>
                <c:pt idx="7">
                  <c:v>AvgR14W2</c:v>
                </c:pt>
                <c:pt idx="8">
                  <c:v>AvgRMW1</c:v>
                </c:pt>
                <c:pt idx="9">
                  <c:v>AvgRMW2</c:v>
                </c:pt>
                <c:pt idx="10">
                  <c:v>AvgSGHW1</c:v>
                </c:pt>
                <c:pt idx="11">
                  <c:v>AvgSGHW2</c:v>
                </c:pt>
              </c:strCache>
            </c:strRef>
          </c:cat>
          <c:val>
            <c:numRef>
              <c:f>'Water final'!$K$2:$K$13</c:f>
              <c:numCache>
                <c:formatCode>0.00%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8.3788410389904356E-3</c:v>
                </c:pt>
                <c:pt idx="3">
                  <c:v>6.0487736852197259E-3</c:v>
                </c:pt>
                <c:pt idx="4">
                  <c:v>0</c:v>
                </c:pt>
                <c:pt idx="5">
                  <c:v>0</c:v>
                </c:pt>
                <c:pt idx="6">
                  <c:v>1.0919170630333477E-2</c:v>
                </c:pt>
                <c:pt idx="7">
                  <c:v>6.8010201530229533E-3</c:v>
                </c:pt>
                <c:pt idx="8">
                  <c:v>0</c:v>
                </c:pt>
                <c:pt idx="9">
                  <c:v>8.2976019723610323E-2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0"/>
          <c:order val="10"/>
          <c:tx>
            <c:strRef>
              <c:f>'Water final'!$L$1</c:f>
              <c:strCache>
                <c:ptCount val="1"/>
                <c:pt idx="0">
                  <c:v>388</c:v>
                </c:pt>
              </c:strCache>
            </c:strRef>
          </c:tx>
          <c:cat>
            <c:strRef>
              <c:f>'Water final'!$A$2:$A$13</c:f>
              <c:strCache>
                <c:ptCount val="12"/>
                <c:pt idx="0">
                  <c:v>BBW1</c:v>
                </c:pt>
                <c:pt idx="1">
                  <c:v>BBW2</c:v>
                </c:pt>
                <c:pt idx="2">
                  <c:v>AvgHBW1</c:v>
                </c:pt>
                <c:pt idx="3">
                  <c:v>AvgHBW2</c:v>
                </c:pt>
                <c:pt idx="4">
                  <c:v>R13W1</c:v>
                </c:pt>
                <c:pt idx="5">
                  <c:v>R13W2</c:v>
                </c:pt>
                <c:pt idx="6">
                  <c:v>AvgR14W1</c:v>
                </c:pt>
                <c:pt idx="7">
                  <c:v>AvgR14W2</c:v>
                </c:pt>
                <c:pt idx="8">
                  <c:v>AvgRMW1</c:v>
                </c:pt>
                <c:pt idx="9">
                  <c:v>AvgRMW2</c:v>
                </c:pt>
                <c:pt idx="10">
                  <c:v>AvgSGHW1</c:v>
                </c:pt>
                <c:pt idx="11">
                  <c:v>AvgSGHW2</c:v>
                </c:pt>
              </c:strCache>
            </c:strRef>
          </c:cat>
          <c:val>
            <c:numRef>
              <c:f>'Water final'!$L$2:$L$13</c:f>
              <c:numCache>
                <c:formatCode>0.00%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2.748096290837632E-2</c:v>
                </c:pt>
                <c:pt idx="5">
                  <c:v>0</c:v>
                </c:pt>
                <c:pt idx="6">
                  <c:v>3.927028906399449E-2</c:v>
                </c:pt>
                <c:pt idx="7">
                  <c:v>2.7606319813390894E-2</c:v>
                </c:pt>
                <c:pt idx="8">
                  <c:v>4.1929352266765292E-3</c:v>
                </c:pt>
                <c:pt idx="9">
                  <c:v>1.018941660743561E-2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1"/>
          <c:order val="11"/>
          <c:tx>
            <c:strRef>
              <c:f>'Water final'!$M$1</c:f>
              <c:strCache>
                <c:ptCount val="1"/>
                <c:pt idx="0">
                  <c:v>410</c:v>
                </c:pt>
              </c:strCache>
            </c:strRef>
          </c:tx>
          <c:cat>
            <c:strRef>
              <c:f>'Water final'!$A$2:$A$13</c:f>
              <c:strCache>
                <c:ptCount val="12"/>
                <c:pt idx="0">
                  <c:v>BBW1</c:v>
                </c:pt>
                <c:pt idx="1">
                  <c:v>BBW2</c:v>
                </c:pt>
                <c:pt idx="2">
                  <c:v>AvgHBW1</c:v>
                </c:pt>
                <c:pt idx="3">
                  <c:v>AvgHBW2</c:v>
                </c:pt>
                <c:pt idx="4">
                  <c:v>R13W1</c:v>
                </c:pt>
                <c:pt idx="5">
                  <c:v>R13W2</c:v>
                </c:pt>
                <c:pt idx="6">
                  <c:v>AvgR14W1</c:v>
                </c:pt>
                <c:pt idx="7">
                  <c:v>AvgR14W2</c:v>
                </c:pt>
                <c:pt idx="8">
                  <c:v>AvgRMW1</c:v>
                </c:pt>
                <c:pt idx="9">
                  <c:v>AvgRMW2</c:v>
                </c:pt>
                <c:pt idx="10">
                  <c:v>AvgSGHW1</c:v>
                </c:pt>
                <c:pt idx="11">
                  <c:v>AvgSGHW2</c:v>
                </c:pt>
              </c:strCache>
            </c:strRef>
          </c:cat>
          <c:val>
            <c:numRef>
              <c:f>'Water final'!$M$2:$M$13</c:f>
              <c:numCache>
                <c:formatCode>0.00%</c:formatCode>
                <c:ptCount val="12"/>
                <c:pt idx="0">
                  <c:v>5.8999999999999997E-2</c:v>
                </c:pt>
                <c:pt idx="1">
                  <c:v>6.3200000000000006E-2</c:v>
                </c:pt>
                <c:pt idx="2">
                  <c:v>6.1048757851847664E-2</c:v>
                </c:pt>
                <c:pt idx="3">
                  <c:v>5.7465723325256679E-2</c:v>
                </c:pt>
                <c:pt idx="4">
                  <c:v>3.0858511422254976E-2</c:v>
                </c:pt>
                <c:pt idx="5">
                  <c:v>7.2484520904342209E-2</c:v>
                </c:pt>
                <c:pt idx="6">
                  <c:v>3.5434430417655025E-2</c:v>
                </c:pt>
                <c:pt idx="7">
                  <c:v>3.6625313616862346E-2</c:v>
                </c:pt>
                <c:pt idx="8">
                  <c:v>1.8940684548998461E-2</c:v>
                </c:pt>
                <c:pt idx="9">
                  <c:v>2.5515629272020841E-2</c:v>
                </c:pt>
                <c:pt idx="10">
                  <c:v>4.6195046591277614E-2</c:v>
                </c:pt>
                <c:pt idx="11">
                  <c:v>3.9566474590908743E-2</c:v>
                </c:pt>
              </c:numCache>
            </c:numRef>
          </c:val>
        </c:ser>
        <c:ser>
          <c:idx val="12"/>
          <c:order val="12"/>
          <c:tx>
            <c:strRef>
              <c:f>'Water final'!$N$1</c:f>
              <c:strCache>
                <c:ptCount val="1"/>
                <c:pt idx="0">
                  <c:v>525</c:v>
                </c:pt>
              </c:strCache>
            </c:strRef>
          </c:tx>
          <c:cat>
            <c:strRef>
              <c:f>'Water final'!$A$2:$A$13</c:f>
              <c:strCache>
                <c:ptCount val="12"/>
                <c:pt idx="0">
                  <c:v>BBW1</c:v>
                </c:pt>
                <c:pt idx="1">
                  <c:v>BBW2</c:v>
                </c:pt>
                <c:pt idx="2">
                  <c:v>AvgHBW1</c:v>
                </c:pt>
                <c:pt idx="3">
                  <c:v>AvgHBW2</c:v>
                </c:pt>
                <c:pt idx="4">
                  <c:v>R13W1</c:v>
                </c:pt>
                <c:pt idx="5">
                  <c:v>R13W2</c:v>
                </c:pt>
                <c:pt idx="6">
                  <c:v>AvgR14W1</c:v>
                </c:pt>
                <c:pt idx="7">
                  <c:v>AvgR14W2</c:v>
                </c:pt>
                <c:pt idx="8">
                  <c:v>AvgRMW1</c:v>
                </c:pt>
                <c:pt idx="9">
                  <c:v>AvgRMW2</c:v>
                </c:pt>
                <c:pt idx="10">
                  <c:v>AvgSGHW1</c:v>
                </c:pt>
                <c:pt idx="11">
                  <c:v>AvgSGHW2</c:v>
                </c:pt>
              </c:strCache>
            </c:strRef>
          </c:cat>
          <c:val>
            <c:numRef>
              <c:f>'Water final'!$N$2:$N$13</c:f>
              <c:numCache>
                <c:formatCode>0.00%</c:formatCode>
                <c:ptCount val="12"/>
                <c:pt idx="0">
                  <c:v>3.1800000000000002E-2</c:v>
                </c:pt>
                <c:pt idx="1">
                  <c:v>3.2399999999999998E-2</c:v>
                </c:pt>
                <c:pt idx="2">
                  <c:v>3.6869979061739576E-2</c:v>
                </c:pt>
                <c:pt idx="3">
                  <c:v>5.985539160144334E-2</c:v>
                </c:pt>
                <c:pt idx="4">
                  <c:v>0</c:v>
                </c:pt>
                <c:pt idx="5">
                  <c:v>0</c:v>
                </c:pt>
                <c:pt idx="6">
                  <c:v>2.4605453215315529E-2</c:v>
                </c:pt>
                <c:pt idx="7">
                  <c:v>3.1854778216732507E-2</c:v>
                </c:pt>
                <c:pt idx="8">
                  <c:v>2.3013053950246214E-2</c:v>
                </c:pt>
                <c:pt idx="9">
                  <c:v>3.6302591807770873E-2</c:v>
                </c:pt>
                <c:pt idx="10">
                  <c:v>4.4638406854736884E-2</c:v>
                </c:pt>
                <c:pt idx="11">
                  <c:v>3.785121945460404E-2</c:v>
                </c:pt>
              </c:numCache>
            </c:numRef>
          </c:val>
        </c:ser>
        <c:ser>
          <c:idx val="13"/>
          <c:order val="13"/>
          <c:tx>
            <c:strRef>
              <c:f>'Water final'!$O$1</c:f>
              <c:strCache>
                <c:ptCount val="1"/>
                <c:pt idx="0">
                  <c:v>Other</c:v>
                </c:pt>
              </c:strCache>
            </c:strRef>
          </c:tx>
          <c:cat>
            <c:strRef>
              <c:f>'Water final'!$A$2:$A$13</c:f>
              <c:strCache>
                <c:ptCount val="12"/>
                <c:pt idx="0">
                  <c:v>BBW1</c:v>
                </c:pt>
                <c:pt idx="1">
                  <c:v>BBW2</c:v>
                </c:pt>
                <c:pt idx="2">
                  <c:v>AvgHBW1</c:v>
                </c:pt>
                <c:pt idx="3">
                  <c:v>AvgHBW2</c:v>
                </c:pt>
                <c:pt idx="4">
                  <c:v>R13W1</c:v>
                </c:pt>
                <c:pt idx="5">
                  <c:v>R13W2</c:v>
                </c:pt>
                <c:pt idx="6">
                  <c:v>AvgR14W1</c:v>
                </c:pt>
                <c:pt idx="7">
                  <c:v>AvgR14W2</c:v>
                </c:pt>
                <c:pt idx="8">
                  <c:v>AvgRMW1</c:v>
                </c:pt>
                <c:pt idx="9">
                  <c:v>AvgRMW2</c:v>
                </c:pt>
                <c:pt idx="10">
                  <c:v>AvgSGHW1</c:v>
                </c:pt>
                <c:pt idx="11">
                  <c:v>AvgSGHW2</c:v>
                </c:pt>
              </c:strCache>
            </c:strRef>
          </c:cat>
          <c:val>
            <c:numRef>
              <c:f>'Water final'!$O$2:$O$13</c:f>
              <c:numCache>
                <c:formatCode>0.00%</c:formatCode>
                <c:ptCount val="12"/>
                <c:pt idx="0">
                  <c:v>0.21499999999999986</c:v>
                </c:pt>
                <c:pt idx="1">
                  <c:v>0.26819999999999988</c:v>
                </c:pt>
                <c:pt idx="2">
                  <c:v>0.42206857563239186</c:v>
                </c:pt>
                <c:pt idx="3">
                  <c:v>0.4032432530897555</c:v>
                </c:pt>
                <c:pt idx="4">
                  <c:v>0.22104519774011311</c:v>
                </c:pt>
                <c:pt idx="5">
                  <c:v>0.33729302381864745</c:v>
                </c:pt>
                <c:pt idx="6">
                  <c:v>0.21348049880793374</c:v>
                </c:pt>
                <c:pt idx="7">
                  <c:v>0.2080137434372189</c:v>
                </c:pt>
                <c:pt idx="8">
                  <c:v>0.27326335234208521</c:v>
                </c:pt>
                <c:pt idx="9">
                  <c:v>0.18102773847669484</c:v>
                </c:pt>
                <c:pt idx="10">
                  <c:v>0.44272922134636217</c:v>
                </c:pt>
                <c:pt idx="11">
                  <c:v>0.44379975054306742</c:v>
                </c:pt>
              </c:numCache>
            </c:numRef>
          </c:val>
        </c:ser>
        <c:overlap val="100"/>
        <c:axId val="228585472"/>
        <c:axId val="228587008"/>
      </c:barChart>
      <c:catAx>
        <c:axId val="228585472"/>
        <c:scaling>
          <c:orientation val="minMax"/>
        </c:scaling>
        <c:axPos val="b"/>
        <c:tickLblPos val="nextTo"/>
        <c:crossAx val="228587008"/>
        <c:crosses val="autoZero"/>
        <c:auto val="1"/>
        <c:lblAlgn val="ctr"/>
        <c:lblOffset val="100"/>
      </c:catAx>
      <c:valAx>
        <c:axId val="228587008"/>
        <c:scaling>
          <c:orientation val="minMax"/>
        </c:scaling>
        <c:axPos val="l"/>
        <c:majorGridlines/>
        <c:numFmt formatCode="0%" sourceLinked="1"/>
        <c:tickLblPos val="nextTo"/>
        <c:crossAx val="22858547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percentStacked"/>
        <c:ser>
          <c:idx val="0"/>
          <c:order val="0"/>
          <c:tx>
            <c:strRef>
              <c:f>'Water final'!$O$17</c:f>
              <c:strCache>
                <c:ptCount val="1"/>
                <c:pt idx="0">
                  <c:v>32</c:v>
                </c:pt>
              </c:strCache>
            </c:strRef>
          </c:tx>
          <c:cat>
            <c:strRef>
              <c:f>'Water final'!$N$18:$N$23</c:f>
              <c:strCache>
                <c:ptCount val="6"/>
                <c:pt idx="0">
                  <c:v>BBW</c:v>
                </c:pt>
                <c:pt idx="1">
                  <c:v>HBW</c:v>
                </c:pt>
                <c:pt idx="2">
                  <c:v>R13</c:v>
                </c:pt>
                <c:pt idx="3">
                  <c:v>R14</c:v>
                </c:pt>
                <c:pt idx="4">
                  <c:v>RM</c:v>
                </c:pt>
                <c:pt idx="5">
                  <c:v>SGH</c:v>
                </c:pt>
              </c:strCache>
            </c:strRef>
          </c:cat>
          <c:val>
            <c:numRef>
              <c:f>'Water final'!$O$18:$O$23</c:f>
              <c:numCache>
                <c:formatCode>0.00%</c:formatCode>
                <c:ptCount val="6"/>
                <c:pt idx="0">
                  <c:v>0.36380000000000001</c:v>
                </c:pt>
                <c:pt idx="1">
                  <c:v>0.30049237026767017</c:v>
                </c:pt>
                <c:pt idx="2">
                  <c:v>0.2458992522730043</c:v>
                </c:pt>
                <c:pt idx="3">
                  <c:v>0.21969224186777575</c:v>
                </c:pt>
                <c:pt idx="4">
                  <c:v>0.22082144884455246</c:v>
                </c:pt>
                <c:pt idx="5">
                  <c:v>0.23202133715344797</c:v>
                </c:pt>
              </c:numCache>
            </c:numRef>
          </c:val>
        </c:ser>
        <c:ser>
          <c:idx val="1"/>
          <c:order val="1"/>
          <c:tx>
            <c:strRef>
              <c:f>'Water final'!$P$17</c:f>
              <c:strCache>
                <c:ptCount val="1"/>
                <c:pt idx="0">
                  <c:v>113</c:v>
                </c:pt>
              </c:strCache>
            </c:strRef>
          </c:tx>
          <c:cat>
            <c:strRef>
              <c:f>'Water final'!$N$18:$N$23</c:f>
              <c:strCache>
                <c:ptCount val="6"/>
                <c:pt idx="0">
                  <c:v>BBW</c:v>
                </c:pt>
                <c:pt idx="1">
                  <c:v>HBW</c:v>
                </c:pt>
                <c:pt idx="2">
                  <c:v>R13</c:v>
                </c:pt>
                <c:pt idx="3">
                  <c:v>R14</c:v>
                </c:pt>
                <c:pt idx="4">
                  <c:v>RM</c:v>
                </c:pt>
                <c:pt idx="5">
                  <c:v>SGH</c:v>
                </c:pt>
              </c:strCache>
            </c:strRef>
          </c:cat>
          <c:val>
            <c:numRef>
              <c:f>'Water final'!$P$18:$P$23</c:f>
              <c:numCache>
                <c:formatCode>0.00%</c:formatCode>
                <c:ptCount val="6"/>
                <c:pt idx="0">
                  <c:v>0.17654999999999998</c:v>
                </c:pt>
                <c:pt idx="1">
                  <c:v>0.15042986673080189</c:v>
                </c:pt>
                <c:pt idx="2">
                  <c:v>0.13128751006233394</c:v>
                </c:pt>
                <c:pt idx="3">
                  <c:v>0.20352010955604691</c:v>
                </c:pt>
                <c:pt idx="4">
                  <c:v>0.21097051132061634</c:v>
                </c:pt>
                <c:pt idx="5">
                  <c:v>0.19364493989217049</c:v>
                </c:pt>
              </c:numCache>
            </c:numRef>
          </c:val>
        </c:ser>
        <c:ser>
          <c:idx val="2"/>
          <c:order val="2"/>
          <c:tx>
            <c:strRef>
              <c:f>'Water final'!$Q$17</c:f>
              <c:strCache>
                <c:ptCount val="1"/>
                <c:pt idx="0">
                  <c:v>181</c:v>
                </c:pt>
              </c:strCache>
            </c:strRef>
          </c:tx>
          <c:cat>
            <c:strRef>
              <c:f>'Water final'!$N$18:$N$23</c:f>
              <c:strCache>
                <c:ptCount val="6"/>
                <c:pt idx="0">
                  <c:v>BBW</c:v>
                </c:pt>
                <c:pt idx="1">
                  <c:v>HBW</c:v>
                </c:pt>
                <c:pt idx="2">
                  <c:v>R13</c:v>
                </c:pt>
                <c:pt idx="3">
                  <c:v>R14</c:v>
                </c:pt>
                <c:pt idx="4">
                  <c:v>RM</c:v>
                </c:pt>
                <c:pt idx="5">
                  <c:v>SGH</c:v>
                </c:pt>
              </c:strCache>
            </c:strRef>
          </c:cat>
          <c:val>
            <c:numRef>
              <c:f>'Water final'!$Q$18:$Q$23</c:f>
              <c:numCache>
                <c:formatCode>0.00%</c:formatCode>
                <c:ptCount val="6"/>
                <c:pt idx="0">
                  <c:v>0</c:v>
                </c:pt>
                <c:pt idx="1">
                  <c:v>5.9065700865825366E-4</c:v>
                </c:pt>
                <c:pt idx="2">
                  <c:v>1.6997441144856458E-3</c:v>
                </c:pt>
                <c:pt idx="3">
                  <c:v>1.1349200100177674E-2</c:v>
                </c:pt>
                <c:pt idx="4">
                  <c:v>1.7702348034585848E-2</c:v>
                </c:pt>
                <c:pt idx="5">
                  <c:v>1.4141456120881434E-2</c:v>
                </c:pt>
              </c:numCache>
            </c:numRef>
          </c:val>
        </c:ser>
        <c:ser>
          <c:idx val="3"/>
          <c:order val="3"/>
          <c:tx>
            <c:strRef>
              <c:f>'Water final'!$R$17</c:f>
              <c:strCache>
                <c:ptCount val="1"/>
                <c:pt idx="0">
                  <c:v>187</c:v>
                </c:pt>
              </c:strCache>
            </c:strRef>
          </c:tx>
          <c:cat>
            <c:strRef>
              <c:f>'Water final'!$N$18:$N$23</c:f>
              <c:strCache>
                <c:ptCount val="6"/>
                <c:pt idx="0">
                  <c:v>BBW</c:v>
                </c:pt>
                <c:pt idx="1">
                  <c:v>HBW</c:v>
                </c:pt>
                <c:pt idx="2">
                  <c:v>R13</c:v>
                </c:pt>
                <c:pt idx="3">
                  <c:v>R14</c:v>
                </c:pt>
                <c:pt idx="4">
                  <c:v>RM</c:v>
                </c:pt>
                <c:pt idx="5">
                  <c:v>SGH</c:v>
                </c:pt>
              </c:strCache>
            </c:strRef>
          </c:cat>
          <c:val>
            <c:numRef>
              <c:f>'Water final'!$R$18:$R$23</c:f>
              <c:numCache>
                <c:formatCode>0.00%</c:formatCode>
                <c:ptCount val="6"/>
                <c:pt idx="0">
                  <c:v>0</c:v>
                </c:pt>
                <c:pt idx="1">
                  <c:v>1.0097759040235414E-3</c:v>
                </c:pt>
                <c:pt idx="2">
                  <c:v>2.6309169781602399E-3</c:v>
                </c:pt>
                <c:pt idx="3">
                  <c:v>1.5745434859447432E-2</c:v>
                </c:pt>
                <c:pt idx="4">
                  <c:v>2.3744526526371178E-2</c:v>
                </c:pt>
                <c:pt idx="5">
                  <c:v>1.9460350465651189E-2</c:v>
                </c:pt>
              </c:numCache>
            </c:numRef>
          </c:val>
        </c:ser>
        <c:ser>
          <c:idx val="4"/>
          <c:order val="4"/>
          <c:tx>
            <c:strRef>
              <c:f>'Water final'!$S$17</c:f>
              <c:strCache>
                <c:ptCount val="1"/>
                <c:pt idx="0">
                  <c:v>188</c:v>
                </c:pt>
              </c:strCache>
            </c:strRef>
          </c:tx>
          <c:cat>
            <c:strRef>
              <c:f>'Water final'!$N$18:$N$23</c:f>
              <c:strCache>
                <c:ptCount val="6"/>
                <c:pt idx="0">
                  <c:v>BBW</c:v>
                </c:pt>
                <c:pt idx="1">
                  <c:v>HBW</c:v>
                </c:pt>
                <c:pt idx="2">
                  <c:v>R13</c:v>
                </c:pt>
                <c:pt idx="3">
                  <c:v>R14</c:v>
                </c:pt>
                <c:pt idx="4">
                  <c:v>RM</c:v>
                </c:pt>
                <c:pt idx="5">
                  <c:v>SGH</c:v>
                </c:pt>
              </c:strCache>
            </c:strRef>
          </c:cat>
          <c:val>
            <c:numRef>
              <c:f>'Water final'!$S$18:$S$23</c:f>
              <c:numCache>
                <c:formatCode>0.00%</c:formatCode>
                <c:ptCount val="6"/>
                <c:pt idx="0">
                  <c:v>0</c:v>
                </c:pt>
                <c:pt idx="1">
                  <c:v>2.2017005262860053E-4</c:v>
                </c:pt>
                <c:pt idx="2">
                  <c:v>5.415656284823143E-4</c:v>
                </c:pt>
                <c:pt idx="3">
                  <c:v>2.4040997639228807E-2</c:v>
                </c:pt>
                <c:pt idx="4">
                  <c:v>2.8176774884704985E-2</c:v>
                </c:pt>
                <c:pt idx="5">
                  <c:v>2.368913401842155E-2</c:v>
                </c:pt>
              </c:numCache>
            </c:numRef>
          </c:val>
        </c:ser>
        <c:ser>
          <c:idx val="5"/>
          <c:order val="5"/>
          <c:tx>
            <c:strRef>
              <c:f>'Water final'!$T$17</c:f>
              <c:strCache>
                <c:ptCount val="1"/>
                <c:pt idx="0">
                  <c:v>192</c:v>
                </c:pt>
              </c:strCache>
            </c:strRef>
          </c:tx>
          <c:cat>
            <c:strRef>
              <c:f>'Water final'!$N$18:$N$23</c:f>
              <c:strCache>
                <c:ptCount val="6"/>
                <c:pt idx="0">
                  <c:v>BBW</c:v>
                </c:pt>
                <c:pt idx="1">
                  <c:v>HBW</c:v>
                </c:pt>
                <c:pt idx="2">
                  <c:v>R13</c:v>
                </c:pt>
                <c:pt idx="3">
                  <c:v>R14</c:v>
                </c:pt>
                <c:pt idx="4">
                  <c:v>RM</c:v>
                </c:pt>
                <c:pt idx="5">
                  <c:v>SGH</c:v>
                </c:pt>
              </c:strCache>
            </c:strRef>
          </c:cat>
          <c:val>
            <c:numRef>
              <c:f>'Water final'!$T$18:$T$23</c:f>
              <c:numCache>
                <c:formatCode>0.00%</c:formatCode>
                <c:ptCount val="6"/>
                <c:pt idx="0">
                  <c:v>2.3949999999999999E-2</c:v>
                </c:pt>
                <c:pt idx="1">
                  <c:v>1.3210009337332353E-2</c:v>
                </c:pt>
                <c:pt idx="2">
                  <c:v>9.4758886756278887E-3</c:v>
                </c:pt>
                <c:pt idx="3">
                  <c:v>1.6598340650012561E-2</c:v>
                </c:pt>
                <c:pt idx="4">
                  <c:v>2.2369109961455844E-2</c:v>
                </c:pt>
                <c:pt idx="5">
                  <c:v>2.2994437468518474E-2</c:v>
                </c:pt>
              </c:numCache>
            </c:numRef>
          </c:val>
        </c:ser>
        <c:ser>
          <c:idx val="6"/>
          <c:order val="6"/>
          <c:tx>
            <c:strRef>
              <c:f>'Water final'!$U$17</c:f>
              <c:strCache>
                <c:ptCount val="1"/>
                <c:pt idx="0">
                  <c:v>224</c:v>
                </c:pt>
              </c:strCache>
            </c:strRef>
          </c:tx>
          <c:cat>
            <c:strRef>
              <c:f>'Water final'!$N$18:$N$23</c:f>
              <c:strCache>
                <c:ptCount val="6"/>
                <c:pt idx="0">
                  <c:v>BBW</c:v>
                </c:pt>
                <c:pt idx="1">
                  <c:v>HBW</c:v>
                </c:pt>
                <c:pt idx="2">
                  <c:v>R13</c:v>
                </c:pt>
                <c:pt idx="3">
                  <c:v>R14</c:v>
                </c:pt>
                <c:pt idx="4">
                  <c:v>RM</c:v>
                </c:pt>
                <c:pt idx="5">
                  <c:v>SGH</c:v>
                </c:pt>
              </c:strCache>
            </c:strRef>
          </c:cat>
          <c:val>
            <c:numRef>
              <c:f>'Water final'!$U$18:$U$23</c:f>
              <c:numCache>
                <c:formatCode>0.00%</c:formatCode>
                <c:ptCount val="6"/>
                <c:pt idx="0">
                  <c:v>2.3400000000000001E-2</c:v>
                </c:pt>
                <c:pt idx="1">
                  <c:v>1.3952751683549319E-2</c:v>
                </c:pt>
                <c:pt idx="2">
                  <c:v>5.2417654022377629E-3</c:v>
                </c:pt>
                <c:pt idx="3">
                  <c:v>3.0627861667595346E-2</c:v>
                </c:pt>
                <c:pt idx="4">
                  <c:v>4.4844427482214691E-2</c:v>
                </c:pt>
                <c:pt idx="5">
                  <c:v>4.0849814963066985E-2</c:v>
                </c:pt>
              </c:numCache>
            </c:numRef>
          </c:val>
        </c:ser>
        <c:ser>
          <c:idx val="7"/>
          <c:order val="7"/>
          <c:tx>
            <c:strRef>
              <c:f>'Water final'!$V$17</c:f>
              <c:strCache>
                <c:ptCount val="1"/>
                <c:pt idx="0">
                  <c:v>227</c:v>
                </c:pt>
              </c:strCache>
            </c:strRef>
          </c:tx>
          <c:cat>
            <c:strRef>
              <c:f>'Water final'!$N$18:$N$23</c:f>
              <c:strCache>
                <c:ptCount val="6"/>
                <c:pt idx="0">
                  <c:v>BBW</c:v>
                </c:pt>
                <c:pt idx="1">
                  <c:v>HBW</c:v>
                </c:pt>
                <c:pt idx="2">
                  <c:v>R13</c:v>
                </c:pt>
                <c:pt idx="3">
                  <c:v>R14</c:v>
                </c:pt>
                <c:pt idx="4">
                  <c:v>RM</c:v>
                </c:pt>
                <c:pt idx="5">
                  <c:v>SGH</c:v>
                </c:pt>
              </c:strCache>
            </c:strRef>
          </c:cat>
          <c:val>
            <c:numRef>
              <c:f>'Water final'!$V$18:$V$23</c:f>
              <c:numCache>
                <c:formatCode>0.00%</c:formatCode>
                <c:ptCount val="6"/>
                <c:pt idx="0">
                  <c:v>2.3400000000000001E-2</c:v>
                </c:pt>
                <c:pt idx="1">
                  <c:v>2.4894833342764981E-2</c:v>
                </c:pt>
                <c:pt idx="2">
                  <c:v>2.8779514431195613E-2</c:v>
                </c:pt>
                <c:pt idx="3">
                  <c:v>2.9927017123802774E-2</c:v>
                </c:pt>
                <c:pt idx="4">
                  <c:v>2.4302484675026867E-2</c:v>
                </c:pt>
                <c:pt idx="5">
                  <c:v>2.9381678478927746E-2</c:v>
                </c:pt>
              </c:numCache>
            </c:numRef>
          </c:val>
        </c:ser>
        <c:ser>
          <c:idx val="8"/>
          <c:order val="8"/>
          <c:tx>
            <c:strRef>
              <c:f>'Water final'!$W$17</c:f>
              <c:strCache>
                <c:ptCount val="1"/>
                <c:pt idx="0">
                  <c:v>292</c:v>
                </c:pt>
              </c:strCache>
            </c:strRef>
          </c:tx>
          <c:cat>
            <c:strRef>
              <c:f>'Water final'!$N$18:$N$23</c:f>
              <c:strCache>
                <c:ptCount val="6"/>
                <c:pt idx="0">
                  <c:v>BBW</c:v>
                </c:pt>
                <c:pt idx="1">
                  <c:v>HBW</c:v>
                </c:pt>
                <c:pt idx="2">
                  <c:v>R13</c:v>
                </c:pt>
                <c:pt idx="3">
                  <c:v>R14</c:v>
                </c:pt>
                <c:pt idx="4">
                  <c:v>RM</c:v>
                </c:pt>
                <c:pt idx="5">
                  <c:v>SGH</c:v>
                </c:pt>
              </c:strCache>
            </c:strRef>
          </c:cat>
          <c:val>
            <c:numRef>
              <c:f>'Water final'!$W$18:$W$23</c:f>
              <c:numCache>
                <c:formatCode>0.00%</c:formatCode>
                <c:ptCount val="6"/>
                <c:pt idx="0">
                  <c:v>5.4099999999999995E-2</c:v>
                </c:pt>
                <c:pt idx="1">
                  <c:v>4.9116488880086018E-2</c:v>
                </c:pt>
                <c:pt idx="2">
                  <c:v>4.6954194791149872E-2</c:v>
                </c:pt>
                <c:pt idx="3">
                  <c:v>4.5499889649703001E-2</c:v>
                </c:pt>
                <c:pt idx="4">
                  <c:v>6.2487259873604761E-2</c:v>
                </c:pt>
                <c:pt idx="5">
                  <c:v>5.7073158009803192E-2</c:v>
                </c:pt>
              </c:numCache>
            </c:numRef>
          </c:val>
        </c:ser>
        <c:ser>
          <c:idx val="9"/>
          <c:order val="9"/>
          <c:tx>
            <c:strRef>
              <c:f>'Water final'!$X$17</c:f>
              <c:strCache>
                <c:ptCount val="1"/>
                <c:pt idx="0">
                  <c:v>336</c:v>
                </c:pt>
              </c:strCache>
            </c:strRef>
          </c:tx>
          <c:cat>
            <c:strRef>
              <c:f>'Water final'!$N$18:$N$23</c:f>
              <c:strCache>
                <c:ptCount val="6"/>
                <c:pt idx="0">
                  <c:v>BBW</c:v>
                </c:pt>
                <c:pt idx="1">
                  <c:v>HBW</c:v>
                </c:pt>
                <c:pt idx="2">
                  <c:v>R13</c:v>
                </c:pt>
                <c:pt idx="3">
                  <c:v>R14</c:v>
                </c:pt>
                <c:pt idx="4">
                  <c:v>RM</c:v>
                </c:pt>
                <c:pt idx="5">
                  <c:v>SGH</c:v>
                </c:pt>
              </c:strCache>
            </c:strRef>
          </c:cat>
          <c:val>
            <c:numRef>
              <c:f>'Water final'!$X$18:$X$23</c:f>
              <c:numCache>
                <c:formatCode>0.00%</c:formatCode>
                <c:ptCount val="6"/>
                <c:pt idx="0">
                  <c:v>0</c:v>
                </c:pt>
                <c:pt idx="1">
                  <c:v>4.1894205194952178E-3</c:v>
                </c:pt>
                <c:pt idx="2">
                  <c:v>7.2138073621050812E-3</c:v>
                </c:pt>
                <c:pt idx="3">
                  <c:v>3.024386842609863E-3</c:v>
                </c:pt>
                <c:pt idx="4">
                  <c:v>0</c:v>
                </c:pt>
                <c:pt idx="5">
                  <c:v>5.4595853151667385E-3</c:v>
                </c:pt>
              </c:numCache>
            </c:numRef>
          </c:val>
        </c:ser>
        <c:ser>
          <c:idx val="10"/>
          <c:order val="10"/>
          <c:tx>
            <c:strRef>
              <c:f>'Water final'!$Y$17</c:f>
              <c:strCache>
                <c:ptCount val="1"/>
                <c:pt idx="0">
                  <c:v>388</c:v>
                </c:pt>
              </c:strCache>
            </c:strRef>
          </c:tx>
          <c:cat>
            <c:strRef>
              <c:f>'Water final'!$N$18:$N$23</c:f>
              <c:strCache>
                <c:ptCount val="6"/>
                <c:pt idx="0">
                  <c:v>BBW</c:v>
                </c:pt>
                <c:pt idx="1">
                  <c:v>HBW</c:v>
                </c:pt>
                <c:pt idx="2">
                  <c:v>R13</c:v>
                </c:pt>
                <c:pt idx="3">
                  <c:v>R14</c:v>
                </c:pt>
                <c:pt idx="4">
                  <c:v>RM</c:v>
                </c:pt>
                <c:pt idx="5">
                  <c:v>SGH</c:v>
                </c:pt>
              </c:strCache>
            </c:strRef>
          </c:cat>
          <c:val>
            <c:numRef>
              <c:f>'Water final'!$Y$18:$Y$23</c:f>
              <c:numCache>
                <c:formatCode>0.00%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1.374048145418816E-2</c:v>
                </c:pt>
                <c:pt idx="4">
                  <c:v>1.374048145418816E-2</c:v>
                </c:pt>
                <c:pt idx="5">
                  <c:v>1.9635144531997245E-2</c:v>
                </c:pt>
              </c:numCache>
            </c:numRef>
          </c:val>
        </c:ser>
        <c:ser>
          <c:idx val="11"/>
          <c:order val="11"/>
          <c:tx>
            <c:strRef>
              <c:f>'Water final'!$Z$17</c:f>
              <c:strCache>
                <c:ptCount val="1"/>
                <c:pt idx="0">
                  <c:v>410</c:v>
                </c:pt>
              </c:strCache>
            </c:strRef>
          </c:tx>
          <c:cat>
            <c:strRef>
              <c:f>'Water final'!$N$18:$N$23</c:f>
              <c:strCache>
                <c:ptCount val="6"/>
                <c:pt idx="0">
                  <c:v>BBW</c:v>
                </c:pt>
                <c:pt idx="1">
                  <c:v>HBW</c:v>
                </c:pt>
                <c:pt idx="2">
                  <c:v>R13</c:v>
                </c:pt>
                <c:pt idx="3">
                  <c:v>R14</c:v>
                </c:pt>
                <c:pt idx="4">
                  <c:v>RM</c:v>
                </c:pt>
                <c:pt idx="5">
                  <c:v>SGH</c:v>
                </c:pt>
              </c:strCache>
            </c:strRef>
          </c:cat>
          <c:val>
            <c:numRef>
              <c:f>'Water final'!$Z$18:$Z$23</c:f>
              <c:numCache>
                <c:formatCode>0.00%</c:formatCode>
                <c:ptCount val="6"/>
                <c:pt idx="0">
                  <c:v>6.1100000000000002E-2</c:v>
                </c:pt>
                <c:pt idx="1">
                  <c:v>6.2124378925923832E-2</c:v>
                </c:pt>
                <c:pt idx="2">
                  <c:v>5.9257240588552168E-2</c:v>
                </c:pt>
                <c:pt idx="3">
                  <c:v>4.4162117373755826E-2</c:v>
                </c:pt>
                <c:pt idx="4">
                  <c:v>5.1671516163298591E-2</c:v>
                </c:pt>
                <c:pt idx="5">
                  <c:v>5.3959475660998617E-2</c:v>
                </c:pt>
              </c:numCache>
            </c:numRef>
          </c:val>
        </c:ser>
        <c:ser>
          <c:idx val="12"/>
          <c:order val="12"/>
          <c:tx>
            <c:strRef>
              <c:f>'Water final'!$AA$17</c:f>
              <c:strCache>
                <c:ptCount val="1"/>
                <c:pt idx="0">
                  <c:v>525</c:v>
                </c:pt>
              </c:strCache>
            </c:strRef>
          </c:tx>
          <c:cat>
            <c:strRef>
              <c:f>'Water final'!$N$18:$N$23</c:f>
              <c:strCache>
                <c:ptCount val="6"/>
                <c:pt idx="0">
                  <c:v>BBW</c:v>
                </c:pt>
                <c:pt idx="1">
                  <c:v>HBW</c:v>
                </c:pt>
                <c:pt idx="2">
                  <c:v>R13</c:v>
                </c:pt>
                <c:pt idx="3">
                  <c:v>R14</c:v>
                </c:pt>
                <c:pt idx="4">
                  <c:v>RM</c:v>
                </c:pt>
                <c:pt idx="5">
                  <c:v>SGH</c:v>
                </c:pt>
              </c:strCache>
            </c:strRef>
          </c:cat>
          <c:val>
            <c:numRef>
              <c:f>'Water final'!$AA$18:$AA$23</c:f>
              <c:numCache>
                <c:formatCode>0.00%</c:formatCode>
                <c:ptCount val="6"/>
                <c:pt idx="0">
                  <c:v>3.2100000000000004E-2</c:v>
                </c:pt>
                <c:pt idx="1">
                  <c:v>3.4634989530869784E-2</c:v>
                </c:pt>
                <c:pt idx="2">
                  <c:v>4.8362685331591458E-2</c:v>
                </c:pt>
                <c:pt idx="3">
                  <c:v>2.992769580072167E-2</c:v>
                </c:pt>
                <c:pt idx="4">
                  <c:v>0</c:v>
                </c:pt>
                <c:pt idx="5">
                  <c:v>1.2302726607657764E-2</c:v>
                </c:pt>
              </c:numCache>
            </c:numRef>
          </c:val>
        </c:ser>
        <c:ser>
          <c:idx val="13"/>
          <c:order val="13"/>
          <c:tx>
            <c:strRef>
              <c:f>'Water final'!$AB$17</c:f>
              <c:strCache>
                <c:ptCount val="1"/>
                <c:pt idx="0">
                  <c:v>Other</c:v>
                </c:pt>
              </c:strCache>
            </c:strRef>
          </c:tx>
          <c:cat>
            <c:strRef>
              <c:f>'Water final'!$N$18:$N$23</c:f>
              <c:strCache>
                <c:ptCount val="6"/>
                <c:pt idx="0">
                  <c:v>BBW</c:v>
                </c:pt>
                <c:pt idx="1">
                  <c:v>HBW</c:v>
                </c:pt>
                <c:pt idx="2">
                  <c:v>R13</c:v>
                </c:pt>
                <c:pt idx="3">
                  <c:v>R14</c:v>
                </c:pt>
                <c:pt idx="4">
                  <c:v>RM</c:v>
                </c:pt>
                <c:pt idx="5">
                  <c:v>SGH</c:v>
                </c:pt>
              </c:strCache>
            </c:strRef>
          </c:cat>
          <c:val>
            <c:numRef>
              <c:f>'Water final'!$AB$18:$AB$23</c:f>
              <c:numCache>
                <c:formatCode>0.00%</c:formatCode>
                <c:ptCount val="6"/>
                <c:pt idx="0">
                  <c:v>0.24159999999999987</c:v>
                </c:pt>
                <c:pt idx="1">
                  <c:v>0.34513428781619587</c:v>
                </c:pt>
                <c:pt idx="2">
                  <c:v>0.41265591436107368</c:v>
                </c:pt>
                <c:pt idx="3">
                  <c:v>0.31214422541493431</c:v>
                </c:pt>
                <c:pt idx="4">
                  <c:v>0.27916911077938028</c:v>
                </c:pt>
                <c:pt idx="5">
                  <c:v>0.2753867613132906</c:v>
                </c:pt>
              </c:numCache>
            </c:numRef>
          </c:val>
        </c:ser>
        <c:overlap val="100"/>
        <c:axId val="189443456"/>
        <c:axId val="189457536"/>
      </c:barChart>
      <c:catAx>
        <c:axId val="189443456"/>
        <c:scaling>
          <c:orientation val="minMax"/>
        </c:scaling>
        <c:axPos val="b"/>
        <c:tickLblPos val="nextTo"/>
        <c:crossAx val="189457536"/>
        <c:crosses val="autoZero"/>
        <c:auto val="1"/>
        <c:lblAlgn val="ctr"/>
        <c:lblOffset val="100"/>
      </c:catAx>
      <c:valAx>
        <c:axId val="189457536"/>
        <c:scaling>
          <c:orientation val="minMax"/>
        </c:scaling>
        <c:axPos val="l"/>
        <c:majorGridlines/>
        <c:numFmt formatCode="0%" sourceLinked="1"/>
        <c:tickLblPos val="nextTo"/>
        <c:crossAx val="18944345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percentStacked"/>
        <c:ser>
          <c:idx val="0"/>
          <c:order val="0"/>
          <c:tx>
            <c:strRef>
              <c:f>'Sponge final'!$B$1</c:f>
              <c:strCache>
                <c:ptCount val="1"/>
                <c:pt idx="0">
                  <c:v>28</c:v>
                </c:pt>
              </c:strCache>
            </c:strRef>
          </c:tx>
          <c:cat>
            <c:strRef>
              <c:f>'Sponge final'!$A$2:$A$24</c:f>
              <c:strCache>
                <c:ptCount val="23"/>
                <c:pt idx="0">
                  <c:v>AvgBBS1</c:v>
                </c:pt>
                <c:pt idx="1">
                  <c:v>BBS2</c:v>
                </c:pt>
                <c:pt idx="2">
                  <c:v>BBS3</c:v>
                </c:pt>
                <c:pt idx="3">
                  <c:v>BBS4</c:v>
                </c:pt>
                <c:pt idx="4">
                  <c:v>AvgHBS1</c:v>
                </c:pt>
                <c:pt idx="5">
                  <c:v>AvgHBS2</c:v>
                </c:pt>
                <c:pt idx="6">
                  <c:v>AvgHBS3</c:v>
                </c:pt>
                <c:pt idx="7">
                  <c:v>AvgHBS4</c:v>
                </c:pt>
                <c:pt idx="8">
                  <c:v>AvgR13S1</c:v>
                </c:pt>
                <c:pt idx="9">
                  <c:v>AvgR13S2</c:v>
                </c:pt>
                <c:pt idx="10">
                  <c:v>AvgR13S3</c:v>
                </c:pt>
                <c:pt idx="11">
                  <c:v>AvgR13S4</c:v>
                </c:pt>
                <c:pt idx="12">
                  <c:v>R14S1</c:v>
                </c:pt>
                <c:pt idx="13">
                  <c:v>R14S2</c:v>
                </c:pt>
                <c:pt idx="14">
                  <c:v>R14S3</c:v>
                </c:pt>
                <c:pt idx="15">
                  <c:v>R14S4</c:v>
                </c:pt>
                <c:pt idx="16">
                  <c:v>AvgRMS1</c:v>
                </c:pt>
                <c:pt idx="17">
                  <c:v>AvgRMS2</c:v>
                </c:pt>
                <c:pt idx="18">
                  <c:v>AvgRMS3</c:v>
                </c:pt>
                <c:pt idx="19">
                  <c:v>AvgRMS4</c:v>
                </c:pt>
                <c:pt idx="20">
                  <c:v>AvgSGHS1</c:v>
                </c:pt>
                <c:pt idx="21">
                  <c:v>AvgSGHS2</c:v>
                </c:pt>
                <c:pt idx="22">
                  <c:v>SGHS4</c:v>
                </c:pt>
              </c:strCache>
            </c:strRef>
          </c:cat>
          <c:val>
            <c:numRef>
              <c:f>'Sponge final'!$B$2:$B$24</c:f>
              <c:numCache>
                <c:formatCode>0.00%</c:formatCode>
                <c:ptCount val="23"/>
                <c:pt idx="0">
                  <c:v>8.5148559457572136E-4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2.1202445793943949E-2</c:v>
                </c:pt>
                <c:pt idx="9">
                  <c:v>6.0635835159029719E-2</c:v>
                </c:pt>
                <c:pt idx="10">
                  <c:v>0</c:v>
                </c:pt>
                <c:pt idx="11">
                  <c:v>2.2069421800051985E-2</c:v>
                </c:pt>
                <c:pt idx="12">
                  <c:v>2.909228682288548E-3</c:v>
                </c:pt>
                <c:pt idx="13">
                  <c:v>0</c:v>
                </c:pt>
                <c:pt idx="14">
                  <c:v>2.2330423102753525E-3</c:v>
                </c:pt>
                <c:pt idx="15">
                  <c:v>0</c:v>
                </c:pt>
                <c:pt idx="16">
                  <c:v>6.0890855185790349E-2</c:v>
                </c:pt>
                <c:pt idx="17">
                  <c:v>5.6853322487473289E-2</c:v>
                </c:pt>
                <c:pt idx="18">
                  <c:v>3.2029033238751524E-2</c:v>
                </c:pt>
                <c:pt idx="19">
                  <c:v>5.7845533205061937E-2</c:v>
                </c:pt>
                <c:pt idx="20">
                  <c:v>9.9615310225877982E-2</c:v>
                </c:pt>
                <c:pt idx="21">
                  <c:v>3.1097239396223907E-2</c:v>
                </c:pt>
                <c:pt idx="22">
                  <c:v>6.0020448682129988E-2</c:v>
                </c:pt>
              </c:numCache>
            </c:numRef>
          </c:val>
        </c:ser>
        <c:ser>
          <c:idx val="1"/>
          <c:order val="1"/>
          <c:tx>
            <c:strRef>
              <c:f>'Sponge final'!$C$1</c:f>
              <c:strCache>
                <c:ptCount val="1"/>
                <c:pt idx="0">
                  <c:v>32</c:v>
                </c:pt>
              </c:strCache>
            </c:strRef>
          </c:tx>
          <c:cat>
            <c:strRef>
              <c:f>'Sponge final'!$A$2:$A$24</c:f>
              <c:strCache>
                <c:ptCount val="23"/>
                <c:pt idx="0">
                  <c:v>AvgBBS1</c:v>
                </c:pt>
                <c:pt idx="1">
                  <c:v>BBS2</c:v>
                </c:pt>
                <c:pt idx="2">
                  <c:v>BBS3</c:v>
                </c:pt>
                <c:pt idx="3">
                  <c:v>BBS4</c:v>
                </c:pt>
                <c:pt idx="4">
                  <c:v>AvgHBS1</c:v>
                </c:pt>
                <c:pt idx="5">
                  <c:v>AvgHBS2</c:v>
                </c:pt>
                <c:pt idx="6">
                  <c:v>AvgHBS3</c:v>
                </c:pt>
                <c:pt idx="7">
                  <c:v>AvgHBS4</c:v>
                </c:pt>
                <c:pt idx="8">
                  <c:v>AvgR13S1</c:v>
                </c:pt>
                <c:pt idx="9">
                  <c:v>AvgR13S2</c:v>
                </c:pt>
                <c:pt idx="10">
                  <c:v>AvgR13S3</c:v>
                </c:pt>
                <c:pt idx="11">
                  <c:v>AvgR13S4</c:v>
                </c:pt>
                <c:pt idx="12">
                  <c:v>R14S1</c:v>
                </c:pt>
                <c:pt idx="13">
                  <c:v>R14S2</c:v>
                </c:pt>
                <c:pt idx="14">
                  <c:v>R14S3</c:v>
                </c:pt>
                <c:pt idx="15">
                  <c:v>R14S4</c:v>
                </c:pt>
                <c:pt idx="16">
                  <c:v>AvgRMS1</c:v>
                </c:pt>
                <c:pt idx="17">
                  <c:v>AvgRMS2</c:v>
                </c:pt>
                <c:pt idx="18">
                  <c:v>AvgRMS3</c:v>
                </c:pt>
                <c:pt idx="19">
                  <c:v>AvgRMS4</c:v>
                </c:pt>
                <c:pt idx="20">
                  <c:v>AvgSGHS1</c:v>
                </c:pt>
                <c:pt idx="21">
                  <c:v>AvgSGHS2</c:v>
                </c:pt>
                <c:pt idx="22">
                  <c:v>SGHS4</c:v>
                </c:pt>
              </c:strCache>
            </c:strRef>
          </c:cat>
          <c:val>
            <c:numRef>
              <c:f>'Sponge final'!$C$2:$C$24</c:f>
              <c:numCache>
                <c:formatCode>0.00%</c:formatCode>
                <c:ptCount val="23"/>
                <c:pt idx="0">
                  <c:v>3.6281657332744383E-2</c:v>
                </c:pt>
                <c:pt idx="1">
                  <c:v>1.7215536299747283E-2</c:v>
                </c:pt>
                <c:pt idx="2">
                  <c:v>1.2282846202107177E-2</c:v>
                </c:pt>
                <c:pt idx="3">
                  <c:v>1.1620110162857073E-2</c:v>
                </c:pt>
                <c:pt idx="4">
                  <c:v>1.9569798210546354E-2</c:v>
                </c:pt>
                <c:pt idx="5">
                  <c:v>0</c:v>
                </c:pt>
                <c:pt idx="6">
                  <c:v>6.8775486082382842E-3</c:v>
                </c:pt>
                <c:pt idx="7">
                  <c:v>5.040684331316503E-3</c:v>
                </c:pt>
                <c:pt idx="8">
                  <c:v>7.596397623642487E-3</c:v>
                </c:pt>
                <c:pt idx="9">
                  <c:v>6.3052405848748744E-2</c:v>
                </c:pt>
                <c:pt idx="10">
                  <c:v>4.8430342978438165E-2</c:v>
                </c:pt>
                <c:pt idx="11">
                  <c:v>6.880005244984784E-2</c:v>
                </c:pt>
                <c:pt idx="12">
                  <c:v>0</c:v>
                </c:pt>
                <c:pt idx="13">
                  <c:v>5.3706330847770331E-3</c:v>
                </c:pt>
                <c:pt idx="14">
                  <c:v>2.5172095366017461E-2</c:v>
                </c:pt>
                <c:pt idx="15">
                  <c:v>3.5374537886004188E-3</c:v>
                </c:pt>
                <c:pt idx="16">
                  <c:v>5.7067236292101094E-2</c:v>
                </c:pt>
                <c:pt idx="17">
                  <c:v>8.7783388791906031E-2</c:v>
                </c:pt>
                <c:pt idx="18">
                  <c:v>8.0845145723394837E-2</c:v>
                </c:pt>
                <c:pt idx="19">
                  <c:v>0.19869628794193517</c:v>
                </c:pt>
                <c:pt idx="20">
                  <c:v>8.1910193084077255E-3</c:v>
                </c:pt>
                <c:pt idx="21">
                  <c:v>4.1111889319228444E-3</c:v>
                </c:pt>
                <c:pt idx="22">
                  <c:v>7.8049766385695435E-3</c:v>
                </c:pt>
              </c:numCache>
            </c:numRef>
          </c:val>
        </c:ser>
        <c:ser>
          <c:idx val="2"/>
          <c:order val="2"/>
          <c:tx>
            <c:strRef>
              <c:f>'Sponge final'!$D$1</c:f>
              <c:strCache>
                <c:ptCount val="1"/>
                <c:pt idx="0">
                  <c:v>73</c:v>
                </c:pt>
              </c:strCache>
            </c:strRef>
          </c:tx>
          <c:cat>
            <c:strRef>
              <c:f>'Sponge final'!$A$2:$A$24</c:f>
              <c:strCache>
                <c:ptCount val="23"/>
                <c:pt idx="0">
                  <c:v>AvgBBS1</c:v>
                </c:pt>
                <c:pt idx="1">
                  <c:v>BBS2</c:v>
                </c:pt>
                <c:pt idx="2">
                  <c:v>BBS3</c:v>
                </c:pt>
                <c:pt idx="3">
                  <c:v>BBS4</c:v>
                </c:pt>
                <c:pt idx="4">
                  <c:v>AvgHBS1</c:v>
                </c:pt>
                <c:pt idx="5">
                  <c:v>AvgHBS2</c:v>
                </c:pt>
                <c:pt idx="6">
                  <c:v>AvgHBS3</c:v>
                </c:pt>
                <c:pt idx="7">
                  <c:v>AvgHBS4</c:v>
                </c:pt>
                <c:pt idx="8">
                  <c:v>AvgR13S1</c:v>
                </c:pt>
                <c:pt idx="9">
                  <c:v>AvgR13S2</c:v>
                </c:pt>
                <c:pt idx="10">
                  <c:v>AvgR13S3</c:v>
                </c:pt>
                <c:pt idx="11">
                  <c:v>AvgR13S4</c:v>
                </c:pt>
                <c:pt idx="12">
                  <c:v>R14S1</c:v>
                </c:pt>
                <c:pt idx="13">
                  <c:v>R14S2</c:v>
                </c:pt>
                <c:pt idx="14">
                  <c:v>R14S3</c:v>
                </c:pt>
                <c:pt idx="15">
                  <c:v>R14S4</c:v>
                </c:pt>
                <c:pt idx="16">
                  <c:v>AvgRMS1</c:v>
                </c:pt>
                <c:pt idx="17">
                  <c:v>AvgRMS2</c:v>
                </c:pt>
                <c:pt idx="18">
                  <c:v>AvgRMS3</c:v>
                </c:pt>
                <c:pt idx="19">
                  <c:v>AvgRMS4</c:v>
                </c:pt>
                <c:pt idx="20">
                  <c:v>AvgSGHS1</c:v>
                </c:pt>
                <c:pt idx="21">
                  <c:v>AvgSGHS2</c:v>
                </c:pt>
                <c:pt idx="22">
                  <c:v>SGHS4</c:v>
                </c:pt>
              </c:strCache>
            </c:strRef>
          </c:cat>
          <c:val>
            <c:numRef>
              <c:f>'Sponge final'!$D$2:$D$24</c:f>
              <c:numCache>
                <c:formatCode>0.00%</c:formatCode>
                <c:ptCount val="23"/>
                <c:pt idx="0">
                  <c:v>1.7870064812282753E-2</c:v>
                </c:pt>
                <c:pt idx="1">
                  <c:v>2.0288468003148073E-2</c:v>
                </c:pt>
                <c:pt idx="2">
                  <c:v>5.1165004435021526E-2</c:v>
                </c:pt>
                <c:pt idx="3">
                  <c:v>0.10111251145335631</c:v>
                </c:pt>
                <c:pt idx="4">
                  <c:v>8.3285741481058436E-3</c:v>
                </c:pt>
                <c:pt idx="5">
                  <c:v>4.4581453807211194E-2</c:v>
                </c:pt>
                <c:pt idx="6">
                  <c:v>4.2330438508362392E-2</c:v>
                </c:pt>
                <c:pt idx="7">
                  <c:v>3.7531942416023367E-2</c:v>
                </c:pt>
                <c:pt idx="8">
                  <c:v>5.1442065150459106E-2</c:v>
                </c:pt>
                <c:pt idx="9">
                  <c:v>3.5044853867418929E-2</c:v>
                </c:pt>
                <c:pt idx="10">
                  <c:v>5.742375153614121E-2</c:v>
                </c:pt>
                <c:pt idx="11">
                  <c:v>4.7438224522104867E-2</c:v>
                </c:pt>
                <c:pt idx="12">
                  <c:v>1.2428495556660611E-2</c:v>
                </c:pt>
                <c:pt idx="13">
                  <c:v>9.388998763042217E-3</c:v>
                </c:pt>
                <c:pt idx="14">
                  <c:v>1.3062458025520484E-2</c:v>
                </c:pt>
                <c:pt idx="15">
                  <c:v>4.3972690688901292E-2</c:v>
                </c:pt>
                <c:pt idx="16">
                  <c:v>0.15336190619612144</c:v>
                </c:pt>
                <c:pt idx="17">
                  <c:v>6.6539668306116156E-2</c:v>
                </c:pt>
                <c:pt idx="18">
                  <c:v>5.4654939231731058E-2</c:v>
                </c:pt>
                <c:pt idx="19">
                  <c:v>3.9918268257452177E-2</c:v>
                </c:pt>
                <c:pt idx="20">
                  <c:v>6.8276448229687536E-2</c:v>
                </c:pt>
                <c:pt idx="21">
                  <c:v>0.15476911233177509</c:v>
                </c:pt>
                <c:pt idx="22">
                  <c:v>0.12272181470165135</c:v>
                </c:pt>
              </c:numCache>
            </c:numRef>
          </c:val>
        </c:ser>
        <c:ser>
          <c:idx val="3"/>
          <c:order val="3"/>
          <c:tx>
            <c:strRef>
              <c:f>'Sponge final'!$E$1</c:f>
              <c:strCache>
                <c:ptCount val="1"/>
                <c:pt idx="0">
                  <c:v>113</c:v>
                </c:pt>
              </c:strCache>
            </c:strRef>
          </c:tx>
          <c:cat>
            <c:strRef>
              <c:f>'Sponge final'!$A$2:$A$24</c:f>
              <c:strCache>
                <c:ptCount val="23"/>
                <c:pt idx="0">
                  <c:v>AvgBBS1</c:v>
                </c:pt>
                <c:pt idx="1">
                  <c:v>BBS2</c:v>
                </c:pt>
                <c:pt idx="2">
                  <c:v>BBS3</c:v>
                </c:pt>
                <c:pt idx="3">
                  <c:v>BBS4</c:v>
                </c:pt>
                <c:pt idx="4">
                  <c:v>AvgHBS1</c:v>
                </c:pt>
                <c:pt idx="5">
                  <c:v>AvgHBS2</c:v>
                </c:pt>
                <c:pt idx="6">
                  <c:v>AvgHBS3</c:v>
                </c:pt>
                <c:pt idx="7">
                  <c:v>AvgHBS4</c:v>
                </c:pt>
                <c:pt idx="8">
                  <c:v>AvgR13S1</c:v>
                </c:pt>
                <c:pt idx="9">
                  <c:v>AvgR13S2</c:v>
                </c:pt>
                <c:pt idx="10">
                  <c:v>AvgR13S3</c:v>
                </c:pt>
                <c:pt idx="11">
                  <c:v>AvgR13S4</c:v>
                </c:pt>
                <c:pt idx="12">
                  <c:v>R14S1</c:v>
                </c:pt>
                <c:pt idx="13">
                  <c:v>R14S2</c:v>
                </c:pt>
                <c:pt idx="14">
                  <c:v>R14S3</c:v>
                </c:pt>
                <c:pt idx="15">
                  <c:v>R14S4</c:v>
                </c:pt>
                <c:pt idx="16">
                  <c:v>AvgRMS1</c:v>
                </c:pt>
                <c:pt idx="17">
                  <c:v>AvgRMS2</c:v>
                </c:pt>
                <c:pt idx="18">
                  <c:v>AvgRMS3</c:v>
                </c:pt>
                <c:pt idx="19">
                  <c:v>AvgRMS4</c:v>
                </c:pt>
                <c:pt idx="20">
                  <c:v>AvgSGHS1</c:v>
                </c:pt>
                <c:pt idx="21">
                  <c:v>AvgSGHS2</c:v>
                </c:pt>
                <c:pt idx="22">
                  <c:v>SGHS4</c:v>
                </c:pt>
              </c:strCache>
            </c:strRef>
          </c:cat>
          <c:val>
            <c:numRef>
              <c:f>'Sponge final'!$E$2:$E$24</c:f>
              <c:numCache>
                <c:formatCode>0.00%</c:formatCode>
                <c:ptCount val="23"/>
                <c:pt idx="0">
                  <c:v>9.4959516919896573E-3</c:v>
                </c:pt>
                <c:pt idx="1">
                  <c:v>3.2667201892008402E-3</c:v>
                </c:pt>
                <c:pt idx="2">
                  <c:v>6.7498864201804296E-3</c:v>
                </c:pt>
                <c:pt idx="3">
                  <c:v>4.7533622841415338E-3</c:v>
                </c:pt>
                <c:pt idx="4">
                  <c:v>6.4486959832476681E-3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2.2686140640360657E-2</c:v>
                </c:pt>
                <c:pt idx="9">
                  <c:v>3.4689188856896473E-2</c:v>
                </c:pt>
                <c:pt idx="10">
                  <c:v>0</c:v>
                </c:pt>
                <c:pt idx="11">
                  <c:v>2.8502398336523239E-3</c:v>
                </c:pt>
                <c:pt idx="12">
                  <c:v>0</c:v>
                </c:pt>
                <c:pt idx="13">
                  <c:v>4.6508214937138782E-3</c:v>
                </c:pt>
                <c:pt idx="14">
                  <c:v>1.7083613163196777E-2</c:v>
                </c:pt>
                <c:pt idx="15">
                  <c:v>1.7876100995774357E-3</c:v>
                </c:pt>
                <c:pt idx="16">
                  <c:v>2.9485069342602633E-2</c:v>
                </c:pt>
                <c:pt idx="17">
                  <c:v>4.9924101578163071E-2</c:v>
                </c:pt>
                <c:pt idx="18">
                  <c:v>1.816301000769823E-3</c:v>
                </c:pt>
                <c:pt idx="19">
                  <c:v>0.20288142346502291</c:v>
                </c:pt>
                <c:pt idx="20">
                  <c:v>1.1685462295411722E-2</c:v>
                </c:pt>
                <c:pt idx="21">
                  <c:v>4.0109376397924916E-3</c:v>
                </c:pt>
                <c:pt idx="22">
                  <c:v>5.6887758134889967E-3</c:v>
                </c:pt>
              </c:numCache>
            </c:numRef>
          </c:val>
        </c:ser>
        <c:ser>
          <c:idx val="4"/>
          <c:order val="4"/>
          <c:tx>
            <c:strRef>
              <c:f>'Sponge final'!$F$1</c:f>
              <c:strCache>
                <c:ptCount val="1"/>
                <c:pt idx="0">
                  <c:v>198</c:v>
                </c:pt>
              </c:strCache>
            </c:strRef>
          </c:tx>
          <c:cat>
            <c:strRef>
              <c:f>'Sponge final'!$A$2:$A$24</c:f>
              <c:strCache>
                <c:ptCount val="23"/>
                <c:pt idx="0">
                  <c:v>AvgBBS1</c:v>
                </c:pt>
                <c:pt idx="1">
                  <c:v>BBS2</c:v>
                </c:pt>
                <c:pt idx="2">
                  <c:v>BBS3</c:v>
                </c:pt>
                <c:pt idx="3">
                  <c:v>BBS4</c:v>
                </c:pt>
                <c:pt idx="4">
                  <c:v>AvgHBS1</c:v>
                </c:pt>
                <c:pt idx="5">
                  <c:v>AvgHBS2</c:v>
                </c:pt>
                <c:pt idx="6">
                  <c:v>AvgHBS3</c:v>
                </c:pt>
                <c:pt idx="7">
                  <c:v>AvgHBS4</c:v>
                </c:pt>
                <c:pt idx="8">
                  <c:v>AvgR13S1</c:v>
                </c:pt>
                <c:pt idx="9">
                  <c:v>AvgR13S2</c:v>
                </c:pt>
                <c:pt idx="10">
                  <c:v>AvgR13S3</c:v>
                </c:pt>
                <c:pt idx="11">
                  <c:v>AvgR13S4</c:v>
                </c:pt>
                <c:pt idx="12">
                  <c:v>R14S1</c:v>
                </c:pt>
                <c:pt idx="13">
                  <c:v>R14S2</c:v>
                </c:pt>
                <c:pt idx="14">
                  <c:v>R14S3</c:v>
                </c:pt>
                <c:pt idx="15">
                  <c:v>R14S4</c:v>
                </c:pt>
                <c:pt idx="16">
                  <c:v>AvgRMS1</c:v>
                </c:pt>
                <c:pt idx="17">
                  <c:v>AvgRMS2</c:v>
                </c:pt>
                <c:pt idx="18">
                  <c:v>AvgRMS3</c:v>
                </c:pt>
                <c:pt idx="19">
                  <c:v>AvgRMS4</c:v>
                </c:pt>
                <c:pt idx="20">
                  <c:v>AvgSGHS1</c:v>
                </c:pt>
                <c:pt idx="21">
                  <c:v>AvgSGHS2</c:v>
                </c:pt>
                <c:pt idx="22">
                  <c:v>SGHS4</c:v>
                </c:pt>
              </c:strCache>
            </c:strRef>
          </c:cat>
          <c:val>
            <c:numRef>
              <c:f>'Sponge final'!$F$2:$F$24</c:f>
              <c:numCache>
                <c:formatCode>0.00%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9.4649999999999998E-2</c:v>
                </c:pt>
                <c:pt idx="5">
                  <c:v>1.0800000000000001E-2</c:v>
                </c:pt>
                <c:pt idx="6">
                  <c:v>1.7950000000000001E-2</c:v>
                </c:pt>
                <c:pt idx="7">
                  <c:v>2.1850000000000001E-2</c:v>
                </c:pt>
                <c:pt idx="8">
                  <c:v>7.9333333333333339E-3</c:v>
                </c:pt>
                <c:pt idx="9">
                  <c:v>5.9424999999999999E-2</c:v>
                </c:pt>
                <c:pt idx="10">
                  <c:v>0.2089</c:v>
                </c:pt>
                <c:pt idx="11">
                  <c:v>9.0333333333333325E-3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ser>
          <c:idx val="5"/>
          <c:order val="5"/>
          <c:tx>
            <c:strRef>
              <c:f>'Sponge final'!$G$1</c:f>
              <c:strCache>
                <c:ptCount val="1"/>
                <c:pt idx="0">
                  <c:v>336</c:v>
                </c:pt>
              </c:strCache>
            </c:strRef>
          </c:tx>
          <c:cat>
            <c:strRef>
              <c:f>'Sponge final'!$A$2:$A$24</c:f>
              <c:strCache>
                <c:ptCount val="23"/>
                <c:pt idx="0">
                  <c:v>AvgBBS1</c:v>
                </c:pt>
                <c:pt idx="1">
                  <c:v>BBS2</c:v>
                </c:pt>
                <c:pt idx="2">
                  <c:v>BBS3</c:v>
                </c:pt>
                <c:pt idx="3">
                  <c:v>BBS4</c:v>
                </c:pt>
                <c:pt idx="4">
                  <c:v>AvgHBS1</c:v>
                </c:pt>
                <c:pt idx="5">
                  <c:v>AvgHBS2</c:v>
                </c:pt>
                <c:pt idx="6">
                  <c:v>AvgHBS3</c:v>
                </c:pt>
                <c:pt idx="7">
                  <c:v>AvgHBS4</c:v>
                </c:pt>
                <c:pt idx="8">
                  <c:v>AvgR13S1</c:v>
                </c:pt>
                <c:pt idx="9">
                  <c:v>AvgR13S2</c:v>
                </c:pt>
                <c:pt idx="10">
                  <c:v>AvgR13S3</c:v>
                </c:pt>
                <c:pt idx="11">
                  <c:v>AvgR13S4</c:v>
                </c:pt>
                <c:pt idx="12">
                  <c:v>R14S1</c:v>
                </c:pt>
                <c:pt idx="13">
                  <c:v>R14S2</c:v>
                </c:pt>
                <c:pt idx="14">
                  <c:v>R14S3</c:v>
                </c:pt>
                <c:pt idx="15">
                  <c:v>R14S4</c:v>
                </c:pt>
                <c:pt idx="16">
                  <c:v>AvgRMS1</c:v>
                </c:pt>
                <c:pt idx="17">
                  <c:v>AvgRMS2</c:v>
                </c:pt>
                <c:pt idx="18">
                  <c:v>AvgRMS3</c:v>
                </c:pt>
                <c:pt idx="19">
                  <c:v>AvgRMS4</c:v>
                </c:pt>
                <c:pt idx="20">
                  <c:v>AvgSGHS1</c:v>
                </c:pt>
                <c:pt idx="21">
                  <c:v>AvgSGHS2</c:v>
                </c:pt>
                <c:pt idx="22">
                  <c:v>SGHS4</c:v>
                </c:pt>
              </c:strCache>
            </c:strRef>
          </c:cat>
          <c:val>
            <c:numRef>
              <c:f>'Sponge final'!$G$2:$G$24</c:f>
              <c:numCache>
                <c:formatCode>0.00%</c:formatCode>
                <c:ptCount val="23"/>
                <c:pt idx="0">
                  <c:v>0.63436793879155839</c:v>
                </c:pt>
                <c:pt idx="1">
                  <c:v>0.74391840318287705</c:v>
                </c:pt>
                <c:pt idx="2">
                  <c:v>0.80040239707504923</c:v>
                </c:pt>
                <c:pt idx="3">
                  <c:v>0.51954881674980957</c:v>
                </c:pt>
                <c:pt idx="4">
                  <c:v>0.42277170188463731</c:v>
                </c:pt>
                <c:pt idx="5">
                  <c:v>0.61320933269017319</c:v>
                </c:pt>
                <c:pt idx="6">
                  <c:v>0.75334395721293068</c:v>
                </c:pt>
                <c:pt idx="7">
                  <c:v>0.45981938243271436</c:v>
                </c:pt>
                <c:pt idx="8">
                  <c:v>0.68175798292892054</c:v>
                </c:pt>
                <c:pt idx="9">
                  <c:v>0.4515360780935932</c:v>
                </c:pt>
                <c:pt idx="10">
                  <c:v>0.4448699139760921</c:v>
                </c:pt>
                <c:pt idx="11">
                  <c:v>0.68343395571643839</c:v>
                </c:pt>
                <c:pt idx="12">
                  <c:v>9.7012628082175562E-2</c:v>
                </c:pt>
                <c:pt idx="13">
                  <c:v>0.15799864423836246</c:v>
                </c:pt>
                <c:pt idx="14">
                  <c:v>0.53964909335124245</c:v>
                </c:pt>
                <c:pt idx="15">
                  <c:v>0.24524667760493818</c:v>
                </c:pt>
                <c:pt idx="16">
                  <c:v>0.63979806086801494</c:v>
                </c:pt>
                <c:pt idx="17">
                  <c:v>0.34667112345525114</c:v>
                </c:pt>
                <c:pt idx="18">
                  <c:v>0.40565503230011046</c:v>
                </c:pt>
                <c:pt idx="19">
                  <c:v>0.22948505758870852</c:v>
                </c:pt>
                <c:pt idx="20">
                  <c:v>0.5865396548825822</c:v>
                </c:pt>
                <c:pt idx="21">
                  <c:v>0.63984979627438066</c:v>
                </c:pt>
                <c:pt idx="22">
                  <c:v>0.63146005968161878</c:v>
                </c:pt>
              </c:numCache>
            </c:numRef>
          </c:val>
        </c:ser>
        <c:ser>
          <c:idx val="6"/>
          <c:order val="6"/>
          <c:tx>
            <c:strRef>
              <c:f>'Sponge final'!$H$1</c:f>
              <c:strCache>
                <c:ptCount val="1"/>
                <c:pt idx="0">
                  <c:v>420</c:v>
                </c:pt>
              </c:strCache>
            </c:strRef>
          </c:tx>
          <c:cat>
            <c:strRef>
              <c:f>'Sponge final'!$A$2:$A$24</c:f>
              <c:strCache>
                <c:ptCount val="23"/>
                <c:pt idx="0">
                  <c:v>AvgBBS1</c:v>
                </c:pt>
                <c:pt idx="1">
                  <c:v>BBS2</c:v>
                </c:pt>
                <c:pt idx="2">
                  <c:v>BBS3</c:v>
                </c:pt>
                <c:pt idx="3">
                  <c:v>BBS4</c:v>
                </c:pt>
                <c:pt idx="4">
                  <c:v>AvgHBS1</c:v>
                </c:pt>
                <c:pt idx="5">
                  <c:v>AvgHBS2</c:v>
                </c:pt>
                <c:pt idx="6">
                  <c:v>AvgHBS3</c:v>
                </c:pt>
                <c:pt idx="7">
                  <c:v>AvgHBS4</c:v>
                </c:pt>
                <c:pt idx="8">
                  <c:v>AvgR13S1</c:v>
                </c:pt>
                <c:pt idx="9">
                  <c:v>AvgR13S2</c:v>
                </c:pt>
                <c:pt idx="10">
                  <c:v>AvgR13S3</c:v>
                </c:pt>
                <c:pt idx="11">
                  <c:v>AvgR13S4</c:v>
                </c:pt>
                <c:pt idx="12">
                  <c:v>R14S1</c:v>
                </c:pt>
                <c:pt idx="13">
                  <c:v>R14S2</c:v>
                </c:pt>
                <c:pt idx="14">
                  <c:v>R14S3</c:v>
                </c:pt>
                <c:pt idx="15">
                  <c:v>R14S4</c:v>
                </c:pt>
                <c:pt idx="16">
                  <c:v>AvgRMS1</c:v>
                </c:pt>
                <c:pt idx="17">
                  <c:v>AvgRMS2</c:v>
                </c:pt>
                <c:pt idx="18">
                  <c:v>AvgRMS3</c:v>
                </c:pt>
                <c:pt idx="19">
                  <c:v>AvgRMS4</c:v>
                </c:pt>
                <c:pt idx="20">
                  <c:v>AvgSGHS1</c:v>
                </c:pt>
                <c:pt idx="21">
                  <c:v>AvgSGHS2</c:v>
                </c:pt>
                <c:pt idx="22">
                  <c:v>SGHS4</c:v>
                </c:pt>
              </c:strCache>
            </c:strRef>
          </c:cat>
          <c:val>
            <c:numRef>
              <c:f>'Sponge final'!$H$2:$H$24</c:f>
              <c:numCache>
                <c:formatCode>0.00%</c:formatCode>
                <c:ptCount val="23"/>
                <c:pt idx="0">
                  <c:v>4.3170266691232306E-2</c:v>
                </c:pt>
                <c:pt idx="1">
                  <c:v>6.5433275460445403E-2</c:v>
                </c:pt>
                <c:pt idx="2">
                  <c:v>4.1716245159336258E-2</c:v>
                </c:pt>
                <c:pt idx="3">
                  <c:v>7.3743816942892948E-2</c:v>
                </c:pt>
                <c:pt idx="4">
                  <c:v>4.8178478964401292E-2</c:v>
                </c:pt>
                <c:pt idx="5">
                  <c:v>5.3553091149211585E-2</c:v>
                </c:pt>
                <c:pt idx="6">
                  <c:v>5.8929315643283492E-2</c:v>
                </c:pt>
                <c:pt idx="7">
                  <c:v>4.5811683705403713E-2</c:v>
                </c:pt>
                <c:pt idx="8">
                  <c:v>2.5831611609338934E-2</c:v>
                </c:pt>
                <c:pt idx="9">
                  <c:v>2.2945150371197279E-2</c:v>
                </c:pt>
                <c:pt idx="10">
                  <c:v>0</c:v>
                </c:pt>
                <c:pt idx="11">
                  <c:v>2.2225389286642565E-2</c:v>
                </c:pt>
                <c:pt idx="12">
                  <c:v>2.1998504791770266E-2</c:v>
                </c:pt>
                <c:pt idx="13">
                  <c:v>2.9704457939941156E-2</c:v>
                </c:pt>
                <c:pt idx="14">
                  <c:v>3.5569173942243119E-2</c:v>
                </c:pt>
                <c:pt idx="15">
                  <c:v>5.0250307376619237E-2</c:v>
                </c:pt>
                <c:pt idx="16">
                  <c:v>2.8768649698463038E-2</c:v>
                </c:pt>
                <c:pt idx="17">
                  <c:v>1.9143497840468225E-2</c:v>
                </c:pt>
                <c:pt idx="18">
                  <c:v>3.3381616943344211E-2</c:v>
                </c:pt>
                <c:pt idx="19">
                  <c:v>0</c:v>
                </c:pt>
                <c:pt idx="20">
                  <c:v>2.2263293036507207E-2</c:v>
                </c:pt>
                <c:pt idx="21">
                  <c:v>1.8747285426345878E-2</c:v>
                </c:pt>
                <c:pt idx="22">
                  <c:v>1.2417818886497926E-2</c:v>
                </c:pt>
              </c:numCache>
            </c:numRef>
          </c:val>
        </c:ser>
        <c:ser>
          <c:idx val="7"/>
          <c:order val="7"/>
          <c:tx>
            <c:strRef>
              <c:f>'Sponge final'!$I$1</c:f>
              <c:strCache>
                <c:ptCount val="1"/>
                <c:pt idx="0">
                  <c:v>516</c:v>
                </c:pt>
              </c:strCache>
            </c:strRef>
          </c:tx>
          <c:cat>
            <c:strRef>
              <c:f>'Sponge final'!$A$2:$A$24</c:f>
              <c:strCache>
                <c:ptCount val="23"/>
                <c:pt idx="0">
                  <c:v>AvgBBS1</c:v>
                </c:pt>
                <c:pt idx="1">
                  <c:v>BBS2</c:v>
                </c:pt>
                <c:pt idx="2">
                  <c:v>BBS3</c:v>
                </c:pt>
                <c:pt idx="3">
                  <c:v>BBS4</c:v>
                </c:pt>
                <c:pt idx="4">
                  <c:v>AvgHBS1</c:v>
                </c:pt>
                <c:pt idx="5">
                  <c:v>AvgHBS2</c:v>
                </c:pt>
                <c:pt idx="6">
                  <c:v>AvgHBS3</c:v>
                </c:pt>
                <c:pt idx="7">
                  <c:v>AvgHBS4</c:v>
                </c:pt>
                <c:pt idx="8">
                  <c:v>AvgR13S1</c:v>
                </c:pt>
                <c:pt idx="9">
                  <c:v>AvgR13S2</c:v>
                </c:pt>
                <c:pt idx="10">
                  <c:v>AvgR13S3</c:v>
                </c:pt>
                <c:pt idx="11">
                  <c:v>AvgR13S4</c:v>
                </c:pt>
                <c:pt idx="12">
                  <c:v>R14S1</c:v>
                </c:pt>
                <c:pt idx="13">
                  <c:v>R14S2</c:v>
                </c:pt>
                <c:pt idx="14">
                  <c:v>R14S3</c:v>
                </c:pt>
                <c:pt idx="15">
                  <c:v>R14S4</c:v>
                </c:pt>
                <c:pt idx="16">
                  <c:v>AvgRMS1</c:v>
                </c:pt>
                <c:pt idx="17">
                  <c:v>AvgRMS2</c:v>
                </c:pt>
                <c:pt idx="18">
                  <c:v>AvgRMS3</c:v>
                </c:pt>
                <c:pt idx="19">
                  <c:v>AvgRMS4</c:v>
                </c:pt>
                <c:pt idx="20">
                  <c:v>AvgSGHS1</c:v>
                </c:pt>
                <c:pt idx="21">
                  <c:v>AvgSGHS2</c:v>
                </c:pt>
                <c:pt idx="22">
                  <c:v>SGHS4</c:v>
                </c:pt>
              </c:strCache>
            </c:strRef>
          </c:cat>
          <c:val>
            <c:numRef>
              <c:f>'Sponge final'!$I$2:$I$24</c:f>
              <c:numCache>
                <c:formatCode>0.00%</c:formatCode>
                <c:ptCount val="23"/>
                <c:pt idx="0">
                  <c:v>6.5240147225780407E-2</c:v>
                </c:pt>
                <c:pt idx="1">
                  <c:v>9.2397559056052334E-2</c:v>
                </c:pt>
                <c:pt idx="2">
                  <c:v>7.7504705449667911E-3</c:v>
                </c:pt>
                <c:pt idx="3">
                  <c:v>0.16423323070657994</c:v>
                </c:pt>
                <c:pt idx="4">
                  <c:v>0.23041595278888255</c:v>
                </c:pt>
                <c:pt idx="5">
                  <c:v>0.19228769862641609</c:v>
                </c:pt>
                <c:pt idx="6">
                  <c:v>3.8554163465516225E-2</c:v>
                </c:pt>
                <c:pt idx="7">
                  <c:v>0.25904443980805342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0.41622943665831108</c:v>
                </c:pt>
                <c:pt idx="13">
                  <c:v>0.32478527950353964</c:v>
                </c:pt>
                <c:pt idx="14">
                  <c:v>9.595366017461384E-3</c:v>
                </c:pt>
                <c:pt idx="15">
                  <c:v>0.36592714439777263</c:v>
                </c:pt>
                <c:pt idx="16">
                  <c:v>0</c:v>
                </c:pt>
                <c:pt idx="17">
                  <c:v>2.0022729136644291E-3</c:v>
                </c:pt>
                <c:pt idx="18">
                  <c:v>1.1612297921478059E-2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ser>
          <c:idx val="8"/>
          <c:order val="8"/>
          <c:tx>
            <c:strRef>
              <c:f>'Sponge final'!$J$1</c:f>
              <c:strCache>
                <c:ptCount val="1"/>
                <c:pt idx="0">
                  <c:v>525</c:v>
                </c:pt>
              </c:strCache>
            </c:strRef>
          </c:tx>
          <c:cat>
            <c:strRef>
              <c:f>'Sponge final'!$A$2:$A$24</c:f>
              <c:strCache>
                <c:ptCount val="23"/>
                <c:pt idx="0">
                  <c:v>AvgBBS1</c:v>
                </c:pt>
                <c:pt idx="1">
                  <c:v>BBS2</c:v>
                </c:pt>
                <c:pt idx="2">
                  <c:v>BBS3</c:v>
                </c:pt>
                <c:pt idx="3">
                  <c:v>BBS4</c:v>
                </c:pt>
                <c:pt idx="4">
                  <c:v>AvgHBS1</c:v>
                </c:pt>
                <c:pt idx="5">
                  <c:v>AvgHBS2</c:v>
                </c:pt>
                <c:pt idx="6">
                  <c:v>AvgHBS3</c:v>
                </c:pt>
                <c:pt idx="7">
                  <c:v>AvgHBS4</c:v>
                </c:pt>
                <c:pt idx="8">
                  <c:v>AvgR13S1</c:v>
                </c:pt>
                <c:pt idx="9">
                  <c:v>AvgR13S2</c:v>
                </c:pt>
                <c:pt idx="10">
                  <c:v>AvgR13S3</c:v>
                </c:pt>
                <c:pt idx="11">
                  <c:v>AvgR13S4</c:v>
                </c:pt>
                <c:pt idx="12">
                  <c:v>R14S1</c:v>
                </c:pt>
                <c:pt idx="13">
                  <c:v>R14S2</c:v>
                </c:pt>
                <c:pt idx="14">
                  <c:v>R14S3</c:v>
                </c:pt>
                <c:pt idx="15">
                  <c:v>R14S4</c:v>
                </c:pt>
                <c:pt idx="16">
                  <c:v>AvgRMS1</c:v>
                </c:pt>
                <c:pt idx="17">
                  <c:v>AvgRMS2</c:v>
                </c:pt>
                <c:pt idx="18">
                  <c:v>AvgRMS3</c:v>
                </c:pt>
                <c:pt idx="19">
                  <c:v>AvgRMS4</c:v>
                </c:pt>
                <c:pt idx="20">
                  <c:v>AvgSGHS1</c:v>
                </c:pt>
                <c:pt idx="21">
                  <c:v>AvgSGHS2</c:v>
                </c:pt>
                <c:pt idx="22">
                  <c:v>SGHS4</c:v>
                </c:pt>
              </c:strCache>
            </c:strRef>
          </c:cat>
          <c:val>
            <c:numRef>
              <c:f>'Sponge final'!$J$2:$J$24</c:f>
              <c:numCache>
                <c:formatCode>0.00%</c:formatCode>
                <c:ptCount val="23"/>
                <c:pt idx="0">
                  <c:v>1.1102259436383273E-2</c:v>
                </c:pt>
                <c:pt idx="1">
                  <c:v>3.2469458539151207E-3</c:v>
                </c:pt>
                <c:pt idx="2">
                  <c:v>0</c:v>
                </c:pt>
                <c:pt idx="3">
                  <c:v>1.9789293349856591E-2</c:v>
                </c:pt>
                <c:pt idx="4">
                  <c:v>7.0554920997525222E-3</c:v>
                </c:pt>
                <c:pt idx="5">
                  <c:v>2.1580206903980256E-2</c:v>
                </c:pt>
                <c:pt idx="6">
                  <c:v>0</c:v>
                </c:pt>
                <c:pt idx="7">
                  <c:v>2.6292509910285835E-2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5.1776895631010606E-3</c:v>
                </c:pt>
                <c:pt idx="12">
                  <c:v>6.2575479261597164E-2</c:v>
                </c:pt>
                <c:pt idx="13">
                  <c:v>3.1647250389606758E-2</c:v>
                </c:pt>
                <c:pt idx="14">
                  <c:v>7.4504701141705843E-3</c:v>
                </c:pt>
                <c:pt idx="15">
                  <c:v>8.589340640434398E-2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ser>
          <c:idx val="9"/>
          <c:order val="9"/>
          <c:tx>
            <c:strRef>
              <c:f>'Sponge final'!$K$1</c:f>
              <c:strCache>
                <c:ptCount val="1"/>
                <c:pt idx="0">
                  <c:v>Other</c:v>
                </c:pt>
              </c:strCache>
            </c:strRef>
          </c:tx>
          <c:cat>
            <c:strRef>
              <c:f>'Sponge final'!$A$2:$A$24</c:f>
              <c:strCache>
                <c:ptCount val="23"/>
                <c:pt idx="0">
                  <c:v>AvgBBS1</c:v>
                </c:pt>
                <c:pt idx="1">
                  <c:v>BBS2</c:v>
                </c:pt>
                <c:pt idx="2">
                  <c:v>BBS3</c:v>
                </c:pt>
                <c:pt idx="3">
                  <c:v>BBS4</c:v>
                </c:pt>
                <c:pt idx="4">
                  <c:v>AvgHBS1</c:v>
                </c:pt>
                <c:pt idx="5">
                  <c:v>AvgHBS2</c:v>
                </c:pt>
                <c:pt idx="6">
                  <c:v>AvgHBS3</c:v>
                </c:pt>
                <c:pt idx="7">
                  <c:v>AvgHBS4</c:v>
                </c:pt>
                <c:pt idx="8">
                  <c:v>AvgR13S1</c:v>
                </c:pt>
                <c:pt idx="9">
                  <c:v>AvgR13S2</c:v>
                </c:pt>
                <c:pt idx="10">
                  <c:v>AvgR13S3</c:v>
                </c:pt>
                <c:pt idx="11">
                  <c:v>AvgR13S4</c:v>
                </c:pt>
                <c:pt idx="12">
                  <c:v>R14S1</c:v>
                </c:pt>
                <c:pt idx="13">
                  <c:v>R14S2</c:v>
                </c:pt>
                <c:pt idx="14">
                  <c:v>R14S3</c:v>
                </c:pt>
                <c:pt idx="15">
                  <c:v>R14S4</c:v>
                </c:pt>
                <c:pt idx="16">
                  <c:v>AvgRMS1</c:v>
                </c:pt>
                <c:pt idx="17">
                  <c:v>AvgRMS2</c:v>
                </c:pt>
                <c:pt idx="18">
                  <c:v>AvgRMS3</c:v>
                </c:pt>
                <c:pt idx="19">
                  <c:v>AvgRMS4</c:v>
                </c:pt>
                <c:pt idx="20">
                  <c:v>AvgSGHS1</c:v>
                </c:pt>
                <c:pt idx="21">
                  <c:v>AvgSGHS2</c:v>
                </c:pt>
                <c:pt idx="22">
                  <c:v>SGHS4</c:v>
                </c:pt>
              </c:strCache>
            </c:strRef>
          </c:cat>
          <c:val>
            <c:numRef>
              <c:f>'Sponge final'!$K$2:$K$24</c:f>
              <c:numCache>
                <c:formatCode>0.00%</c:formatCode>
                <c:ptCount val="23"/>
                <c:pt idx="0">
                  <c:v>0.1777523014917749</c:v>
                </c:pt>
                <c:pt idx="1">
                  <c:v>5.4233091954613899E-2</c:v>
                </c:pt>
                <c:pt idx="2">
                  <c:v>7.9933150163338573E-2</c:v>
                </c:pt>
                <c:pt idx="3">
                  <c:v>0.10335930012532868</c:v>
                </c:pt>
                <c:pt idx="4">
                  <c:v>0.16258130592042641</c:v>
                </c:pt>
                <c:pt idx="5">
                  <c:v>4.7438216823007751E-2</c:v>
                </c:pt>
                <c:pt idx="6">
                  <c:v>4.7364576561668925E-2</c:v>
                </c:pt>
                <c:pt idx="7">
                  <c:v>8.6059357396202851E-2</c:v>
                </c:pt>
                <c:pt idx="8">
                  <c:v>0.16504300065325928</c:v>
                </c:pt>
                <c:pt idx="9">
                  <c:v>0.26392166680927343</c:v>
                </c:pt>
                <c:pt idx="10">
                  <c:v>0.24037599150932853</c:v>
                </c:pt>
                <c:pt idx="11">
                  <c:v>0.13897169349482763</c:v>
                </c:pt>
                <c:pt idx="12">
                  <c:v>0.37168779240285377</c:v>
                </c:pt>
                <c:pt idx="13">
                  <c:v>0.43645391458701677</c:v>
                </c:pt>
                <c:pt idx="14">
                  <c:v>0.34703660174613837</c:v>
                </c:pt>
                <c:pt idx="15">
                  <c:v>0.20338470963924693</c:v>
                </c:pt>
                <c:pt idx="16">
                  <c:v>3.0628222416906437E-2</c:v>
                </c:pt>
                <c:pt idx="17">
                  <c:v>0.35057591317637071</c:v>
                </c:pt>
                <c:pt idx="18">
                  <c:v>0.37117236786552465</c:v>
                </c:pt>
                <c:pt idx="19">
                  <c:v>0.24150520244808671</c:v>
                </c:pt>
                <c:pt idx="20">
                  <c:v>0.17432004057215611</c:v>
                </c:pt>
                <c:pt idx="21">
                  <c:v>9.4915283323502853E-2</c:v>
                </c:pt>
                <c:pt idx="22">
                  <c:v>0.14041824688217042</c:v>
                </c:pt>
              </c:numCache>
            </c:numRef>
          </c:val>
        </c:ser>
        <c:overlap val="100"/>
        <c:axId val="229221120"/>
        <c:axId val="229222656"/>
      </c:barChart>
      <c:catAx>
        <c:axId val="229221120"/>
        <c:scaling>
          <c:orientation val="minMax"/>
        </c:scaling>
        <c:axPos val="b"/>
        <c:tickLblPos val="nextTo"/>
        <c:crossAx val="229222656"/>
        <c:crosses val="autoZero"/>
        <c:auto val="1"/>
        <c:lblAlgn val="ctr"/>
        <c:lblOffset val="100"/>
      </c:catAx>
      <c:valAx>
        <c:axId val="229222656"/>
        <c:scaling>
          <c:orientation val="minMax"/>
        </c:scaling>
        <c:axPos val="l"/>
        <c:majorGridlines/>
        <c:numFmt formatCode="0%" sourceLinked="1"/>
        <c:tickLblPos val="nextTo"/>
        <c:crossAx val="22922112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percentStacked"/>
        <c:ser>
          <c:idx val="0"/>
          <c:order val="0"/>
          <c:tx>
            <c:strRef>
              <c:f>'Sponge final'!$O$6</c:f>
              <c:strCache>
                <c:ptCount val="1"/>
                <c:pt idx="0">
                  <c:v>28</c:v>
                </c:pt>
              </c:strCache>
            </c:strRef>
          </c:tx>
          <c:cat>
            <c:strRef>
              <c:f>'Sponge final'!$N$7:$N$12</c:f>
              <c:strCache>
                <c:ptCount val="6"/>
                <c:pt idx="0">
                  <c:v>BBW</c:v>
                </c:pt>
                <c:pt idx="1">
                  <c:v>HBW</c:v>
                </c:pt>
                <c:pt idx="2">
                  <c:v>R13</c:v>
                </c:pt>
                <c:pt idx="3">
                  <c:v>R14</c:v>
                </c:pt>
                <c:pt idx="4">
                  <c:v>RM</c:v>
                </c:pt>
                <c:pt idx="5">
                  <c:v>SGH</c:v>
                </c:pt>
              </c:strCache>
            </c:strRef>
          </c:cat>
          <c:val>
            <c:numRef>
              <c:f>'Sponge final'!$O$7:$O$12</c:f>
              <c:numCache>
                <c:formatCode>0.00%</c:formatCode>
                <c:ptCount val="6"/>
                <c:pt idx="0">
                  <c:v>2.1287139864393034E-4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6.3577666101410621E-2</c:v>
                </c:pt>
              </c:numCache>
            </c:numRef>
          </c:val>
        </c:ser>
        <c:ser>
          <c:idx val="1"/>
          <c:order val="1"/>
          <c:tx>
            <c:strRef>
              <c:f>'Sponge final'!$P$6</c:f>
              <c:strCache>
                <c:ptCount val="1"/>
                <c:pt idx="0">
                  <c:v>32</c:v>
                </c:pt>
              </c:strCache>
            </c:strRef>
          </c:tx>
          <c:cat>
            <c:strRef>
              <c:f>'Sponge final'!$N$7:$N$12</c:f>
              <c:strCache>
                <c:ptCount val="6"/>
                <c:pt idx="0">
                  <c:v>BBW</c:v>
                </c:pt>
                <c:pt idx="1">
                  <c:v>HBW</c:v>
                </c:pt>
                <c:pt idx="2">
                  <c:v>R13</c:v>
                </c:pt>
                <c:pt idx="3">
                  <c:v>R14</c:v>
                </c:pt>
                <c:pt idx="4">
                  <c:v>RM</c:v>
                </c:pt>
                <c:pt idx="5">
                  <c:v>SGH</c:v>
                </c:pt>
              </c:strCache>
            </c:strRef>
          </c:cat>
          <c:val>
            <c:numRef>
              <c:f>'Sponge final'!$P$7:$P$12</c:f>
              <c:numCache>
                <c:formatCode>0.00%</c:formatCode>
                <c:ptCount val="6"/>
                <c:pt idx="0">
                  <c:v>1.9350037499363981E-2</c:v>
                </c:pt>
                <c:pt idx="1">
                  <c:v>1.5172072718814471E-2</c:v>
                </c:pt>
                <c:pt idx="2">
                  <c:v>1.086818864387765E-2</c:v>
                </c:pt>
                <c:pt idx="3">
                  <c:v>9.516864245410428E-3</c:v>
                </c:pt>
                <c:pt idx="4">
                  <c:v>7.8720077875252849E-3</c:v>
                </c:pt>
                <c:pt idx="5">
                  <c:v>6.7023949596333706E-3</c:v>
                </c:pt>
              </c:numCache>
            </c:numRef>
          </c:val>
        </c:ser>
        <c:ser>
          <c:idx val="2"/>
          <c:order val="2"/>
          <c:tx>
            <c:strRef>
              <c:f>'Sponge final'!$Q$6</c:f>
              <c:strCache>
                <c:ptCount val="1"/>
                <c:pt idx="0">
                  <c:v>73</c:v>
                </c:pt>
              </c:strCache>
            </c:strRef>
          </c:tx>
          <c:cat>
            <c:strRef>
              <c:f>'Sponge final'!$N$7:$N$12</c:f>
              <c:strCache>
                <c:ptCount val="6"/>
                <c:pt idx="0">
                  <c:v>BBW</c:v>
                </c:pt>
                <c:pt idx="1">
                  <c:v>HBW</c:v>
                </c:pt>
                <c:pt idx="2">
                  <c:v>R13</c:v>
                </c:pt>
                <c:pt idx="3">
                  <c:v>R14</c:v>
                </c:pt>
                <c:pt idx="4">
                  <c:v>RM</c:v>
                </c:pt>
                <c:pt idx="5">
                  <c:v>SGH</c:v>
                </c:pt>
              </c:strCache>
            </c:strRef>
          </c:cat>
          <c:val>
            <c:numRef>
              <c:f>'Sponge final'!$Q$7:$Q$12</c:f>
              <c:numCache>
                <c:formatCode>0.00%</c:formatCode>
                <c:ptCount val="6"/>
                <c:pt idx="0">
                  <c:v>4.7609012175952169E-2</c:v>
                </c:pt>
                <c:pt idx="1">
                  <c:v>4.5223639509907938E-2</c:v>
                </c:pt>
                <c:pt idx="2">
                  <c:v>5.1296885960923716E-2</c:v>
                </c:pt>
                <c:pt idx="3">
                  <c:v>4.9088244479258927E-2</c:v>
                </c:pt>
                <c:pt idx="4">
                  <c:v>3.3193102219925698E-2</c:v>
                </c:pt>
                <c:pt idx="5">
                  <c:v>0.11525579175437133</c:v>
                </c:pt>
              </c:numCache>
            </c:numRef>
          </c:val>
        </c:ser>
        <c:ser>
          <c:idx val="3"/>
          <c:order val="3"/>
          <c:tx>
            <c:strRef>
              <c:f>'Sponge final'!$R$6</c:f>
              <c:strCache>
                <c:ptCount val="1"/>
                <c:pt idx="0">
                  <c:v>113</c:v>
                </c:pt>
              </c:strCache>
            </c:strRef>
          </c:tx>
          <c:cat>
            <c:strRef>
              <c:f>'Sponge final'!$N$7:$N$12</c:f>
              <c:strCache>
                <c:ptCount val="6"/>
                <c:pt idx="0">
                  <c:v>BBW</c:v>
                </c:pt>
                <c:pt idx="1">
                  <c:v>HBW</c:v>
                </c:pt>
                <c:pt idx="2">
                  <c:v>R13</c:v>
                </c:pt>
                <c:pt idx="3">
                  <c:v>R14</c:v>
                </c:pt>
                <c:pt idx="4">
                  <c:v>RM</c:v>
                </c:pt>
                <c:pt idx="5">
                  <c:v>SGH</c:v>
                </c:pt>
              </c:strCache>
            </c:strRef>
          </c:cat>
          <c:val>
            <c:numRef>
              <c:f>'Sponge final'!$R$7:$R$12</c:f>
              <c:numCache>
                <c:formatCode>0.00%</c:formatCode>
                <c:ptCount val="6"/>
                <c:pt idx="0">
                  <c:v>6.0664801463781153E-3</c:v>
                </c:pt>
                <c:pt idx="1">
                  <c:v>5.3046662191926185E-3</c:v>
                </c:pt>
                <c:pt idx="2">
                  <c:v>4.4879861718924077E-3</c:v>
                </c:pt>
                <c:pt idx="3">
                  <c:v>2.8005145668473005E-3</c:v>
                </c:pt>
                <c:pt idx="4">
                  <c:v>1.612173995811917E-3</c:v>
                </c:pt>
                <c:pt idx="5">
                  <c:v>7.1283919162310706E-3</c:v>
                </c:pt>
              </c:numCache>
            </c:numRef>
          </c:val>
        </c:ser>
        <c:ser>
          <c:idx val="4"/>
          <c:order val="4"/>
          <c:tx>
            <c:strRef>
              <c:f>'Sponge final'!$S$6</c:f>
              <c:strCache>
                <c:ptCount val="1"/>
                <c:pt idx="0">
                  <c:v>198</c:v>
                </c:pt>
              </c:strCache>
            </c:strRef>
          </c:tx>
          <c:cat>
            <c:strRef>
              <c:f>'Sponge final'!$N$7:$N$12</c:f>
              <c:strCache>
                <c:ptCount val="6"/>
                <c:pt idx="0">
                  <c:v>BBW</c:v>
                </c:pt>
                <c:pt idx="1">
                  <c:v>HBW</c:v>
                </c:pt>
                <c:pt idx="2">
                  <c:v>R13</c:v>
                </c:pt>
                <c:pt idx="3">
                  <c:v>R14</c:v>
                </c:pt>
                <c:pt idx="4">
                  <c:v>RM</c:v>
                </c:pt>
                <c:pt idx="5">
                  <c:v>SGH</c:v>
                </c:pt>
              </c:strCache>
            </c:strRef>
          </c:cat>
          <c:val>
            <c:numRef>
              <c:f>'Sponge final'!$S$7:$S$12</c:f>
              <c:numCache>
                <c:formatCode>0.00%</c:formatCode>
                <c:ptCount val="6"/>
                <c:pt idx="0">
                  <c:v>0</c:v>
                </c:pt>
                <c:pt idx="1">
                  <c:v>2.36625E-2</c:v>
                </c:pt>
                <c:pt idx="2">
                  <c:v>2.6362500000000001E-2</c:v>
                </c:pt>
                <c:pt idx="3">
                  <c:v>3.0850000000000002E-2</c:v>
                </c:pt>
                <c:pt idx="4">
                  <c:v>3.6312500000000004E-2</c:v>
                </c:pt>
                <c:pt idx="5">
                  <c:v>0</c:v>
                </c:pt>
              </c:numCache>
            </c:numRef>
          </c:val>
        </c:ser>
        <c:ser>
          <c:idx val="5"/>
          <c:order val="5"/>
          <c:tx>
            <c:strRef>
              <c:f>'Sponge final'!$T$6</c:f>
              <c:strCache>
                <c:ptCount val="1"/>
                <c:pt idx="0">
                  <c:v>336</c:v>
                </c:pt>
              </c:strCache>
            </c:strRef>
          </c:tx>
          <c:cat>
            <c:strRef>
              <c:f>'Sponge final'!$N$7:$N$12</c:f>
              <c:strCache>
                <c:ptCount val="6"/>
                <c:pt idx="0">
                  <c:v>BBW</c:v>
                </c:pt>
                <c:pt idx="1">
                  <c:v>HBW</c:v>
                </c:pt>
                <c:pt idx="2">
                  <c:v>R13</c:v>
                </c:pt>
                <c:pt idx="3">
                  <c:v>R14</c:v>
                </c:pt>
                <c:pt idx="4">
                  <c:v>RM</c:v>
                </c:pt>
                <c:pt idx="5">
                  <c:v>SGH</c:v>
                </c:pt>
              </c:strCache>
            </c:strRef>
          </c:cat>
          <c:val>
            <c:numRef>
              <c:f>'Sponge final'!$T$7:$T$12</c:f>
              <c:numCache>
                <c:formatCode>0.00%</c:formatCode>
                <c:ptCount val="6"/>
                <c:pt idx="0">
                  <c:v>0.67455938894982359</c:v>
                </c:pt>
                <c:pt idx="1">
                  <c:v>0.62166032972309337</c:v>
                </c:pt>
                <c:pt idx="2">
                  <c:v>0.58898306209991735</c:v>
                </c:pt>
                <c:pt idx="3">
                  <c:v>0.57721845213438772</c:v>
                </c:pt>
                <c:pt idx="4">
                  <c:v>0.56228609355511394</c:v>
                </c:pt>
                <c:pt idx="5">
                  <c:v>0.61928317027952717</c:v>
                </c:pt>
              </c:numCache>
            </c:numRef>
          </c:val>
        </c:ser>
        <c:ser>
          <c:idx val="6"/>
          <c:order val="6"/>
          <c:tx>
            <c:strRef>
              <c:f>'Sponge final'!$U$6</c:f>
              <c:strCache>
                <c:ptCount val="1"/>
                <c:pt idx="0">
                  <c:v>420</c:v>
                </c:pt>
              </c:strCache>
            </c:strRef>
          </c:tx>
          <c:cat>
            <c:strRef>
              <c:f>'Sponge final'!$N$7:$N$12</c:f>
              <c:strCache>
                <c:ptCount val="6"/>
                <c:pt idx="0">
                  <c:v>BBW</c:v>
                </c:pt>
                <c:pt idx="1">
                  <c:v>HBW</c:v>
                </c:pt>
                <c:pt idx="2">
                  <c:v>R13</c:v>
                </c:pt>
                <c:pt idx="3">
                  <c:v>R14</c:v>
                </c:pt>
                <c:pt idx="4">
                  <c:v>RM</c:v>
                </c:pt>
                <c:pt idx="5">
                  <c:v>SGH</c:v>
                </c:pt>
              </c:strCache>
            </c:strRef>
          </c:cat>
          <c:val>
            <c:numRef>
              <c:f>'Sponge final'!$U$7:$U$12</c:f>
              <c:numCache>
                <c:formatCode>0.00%</c:formatCode>
                <c:ptCount val="6"/>
                <c:pt idx="0">
                  <c:v>5.6015901063476731E-2</c:v>
                </c:pt>
                <c:pt idx="1">
                  <c:v>5.7267954131768981E-2</c:v>
                </c:pt>
                <c:pt idx="2">
                  <c:v>5.4297908053960522E-2</c:v>
                </c:pt>
                <c:pt idx="3">
                  <c:v>5.8601175674947333E-2</c:v>
                </c:pt>
                <c:pt idx="4">
                  <c:v>5.161814236557502E-2</c:v>
                </c:pt>
                <c:pt idx="5">
                  <c:v>1.7809465783117002E-2</c:v>
                </c:pt>
              </c:numCache>
            </c:numRef>
          </c:val>
        </c:ser>
        <c:ser>
          <c:idx val="7"/>
          <c:order val="7"/>
          <c:tx>
            <c:strRef>
              <c:f>'Sponge final'!$V$6</c:f>
              <c:strCache>
                <c:ptCount val="1"/>
                <c:pt idx="0">
                  <c:v>516</c:v>
                </c:pt>
              </c:strCache>
            </c:strRef>
          </c:tx>
          <c:cat>
            <c:strRef>
              <c:f>'Sponge final'!$N$7:$N$12</c:f>
              <c:strCache>
                <c:ptCount val="6"/>
                <c:pt idx="0">
                  <c:v>BBW</c:v>
                </c:pt>
                <c:pt idx="1">
                  <c:v>HBW</c:v>
                </c:pt>
                <c:pt idx="2">
                  <c:v>R13</c:v>
                </c:pt>
                <c:pt idx="3">
                  <c:v>R14</c:v>
                </c:pt>
                <c:pt idx="4">
                  <c:v>RM</c:v>
                </c:pt>
                <c:pt idx="5">
                  <c:v>SGH</c:v>
                </c:pt>
              </c:strCache>
            </c:strRef>
          </c:cat>
          <c:val>
            <c:numRef>
              <c:f>'Sponge final'!$V$7:$V$12</c:f>
              <c:numCache>
                <c:formatCode>0.00%</c:formatCode>
                <c:ptCount val="6"/>
                <c:pt idx="0">
                  <c:v>8.2405351883344871E-2</c:v>
                </c:pt>
                <c:pt idx="1">
                  <c:v>0.1236993032741204</c:v>
                </c:pt>
                <c:pt idx="2">
                  <c:v>0.14867183816671137</c:v>
                </c:pt>
                <c:pt idx="3">
                  <c:v>0.15637276139684869</c:v>
                </c:pt>
                <c:pt idx="4">
                  <c:v>0.18007556367221705</c:v>
                </c:pt>
                <c:pt idx="5">
                  <c:v>0</c:v>
                </c:pt>
              </c:numCache>
            </c:numRef>
          </c:val>
        </c:ser>
        <c:ser>
          <c:idx val="8"/>
          <c:order val="8"/>
          <c:tx>
            <c:strRef>
              <c:f>'Sponge final'!$W$6</c:f>
              <c:strCache>
                <c:ptCount val="1"/>
                <c:pt idx="0">
                  <c:v>525</c:v>
                </c:pt>
              </c:strCache>
            </c:strRef>
          </c:tx>
          <c:cat>
            <c:strRef>
              <c:f>'Sponge final'!$N$7:$N$12</c:f>
              <c:strCache>
                <c:ptCount val="6"/>
                <c:pt idx="0">
                  <c:v>BBW</c:v>
                </c:pt>
                <c:pt idx="1">
                  <c:v>HBW</c:v>
                </c:pt>
                <c:pt idx="2">
                  <c:v>R13</c:v>
                </c:pt>
                <c:pt idx="3">
                  <c:v>R14</c:v>
                </c:pt>
                <c:pt idx="4">
                  <c:v>RM</c:v>
                </c:pt>
                <c:pt idx="5">
                  <c:v>SGH</c:v>
                </c:pt>
              </c:strCache>
            </c:strRef>
          </c:cat>
          <c:val>
            <c:numRef>
              <c:f>'Sponge final'!$W$7:$W$12</c:f>
              <c:numCache>
                <c:formatCode>0.00%</c:formatCode>
                <c:ptCount val="6"/>
                <c:pt idx="0">
                  <c:v>8.534624660038747E-3</c:v>
                </c:pt>
                <c:pt idx="1">
                  <c:v>7.5229328258810584E-3</c:v>
                </c:pt>
                <c:pt idx="2">
                  <c:v>1.2106248088397342E-2</c:v>
                </c:pt>
                <c:pt idx="3">
                  <c:v>1.2106248088397342E-2</c:v>
                </c:pt>
                <c:pt idx="4">
                  <c:v>1.3732052228504654E-2</c:v>
                </c:pt>
                <c:pt idx="5">
                  <c:v>0</c:v>
                </c:pt>
              </c:numCache>
            </c:numRef>
          </c:val>
        </c:ser>
        <c:ser>
          <c:idx val="9"/>
          <c:order val="9"/>
          <c:tx>
            <c:strRef>
              <c:f>'Sponge final'!$X$6</c:f>
              <c:strCache>
                <c:ptCount val="1"/>
                <c:pt idx="0">
                  <c:v>Other</c:v>
                </c:pt>
              </c:strCache>
            </c:strRef>
          </c:tx>
          <c:cat>
            <c:strRef>
              <c:f>'Sponge final'!$N$7:$N$12</c:f>
              <c:strCache>
                <c:ptCount val="6"/>
                <c:pt idx="0">
                  <c:v>BBW</c:v>
                </c:pt>
                <c:pt idx="1">
                  <c:v>HBW</c:v>
                </c:pt>
                <c:pt idx="2">
                  <c:v>R13</c:v>
                </c:pt>
                <c:pt idx="3">
                  <c:v>R14</c:v>
                </c:pt>
                <c:pt idx="4">
                  <c:v>RM</c:v>
                </c:pt>
                <c:pt idx="5">
                  <c:v>SGH</c:v>
                </c:pt>
              </c:strCache>
            </c:strRef>
          </c:cat>
          <c:val>
            <c:numRef>
              <c:f>'Sponge final'!$X$7:$X$12</c:f>
              <c:numCache>
                <c:formatCode>0.00%</c:formatCode>
                <c:ptCount val="6"/>
                <c:pt idx="0">
                  <c:v>0.10381946093376401</c:v>
                </c:pt>
                <c:pt idx="1">
                  <c:v>0.10002671204092689</c:v>
                </c:pt>
                <c:pt idx="2">
                  <c:v>9.8327993258025354E-2</c:v>
                </c:pt>
                <c:pt idx="3">
                  <c:v>9.0185849857607941E-2</c:v>
                </c:pt>
                <c:pt idx="4">
                  <c:v>8.5860864175326485E-2</c:v>
                </c:pt>
                <c:pt idx="5">
                  <c:v>0.13655119025927645</c:v>
                </c:pt>
              </c:numCache>
            </c:numRef>
          </c:val>
        </c:ser>
        <c:overlap val="100"/>
        <c:axId val="229462784"/>
        <c:axId val="229464320"/>
      </c:barChart>
      <c:catAx>
        <c:axId val="229462784"/>
        <c:scaling>
          <c:orientation val="minMax"/>
        </c:scaling>
        <c:axPos val="b"/>
        <c:tickLblPos val="nextTo"/>
        <c:crossAx val="229464320"/>
        <c:crosses val="autoZero"/>
        <c:auto val="1"/>
        <c:lblAlgn val="ctr"/>
        <c:lblOffset val="100"/>
      </c:catAx>
      <c:valAx>
        <c:axId val="229464320"/>
        <c:scaling>
          <c:orientation val="minMax"/>
        </c:scaling>
        <c:axPos val="l"/>
        <c:majorGridlines/>
        <c:numFmt formatCode="0%" sourceLinked="1"/>
        <c:tickLblPos val="nextTo"/>
        <c:crossAx val="22946278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16</xdr:row>
      <xdr:rowOff>0</xdr:rowOff>
    </xdr:from>
    <xdr:to>
      <xdr:col>11</xdr:col>
      <xdr:colOff>603249</xdr:colOff>
      <xdr:row>37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68036</xdr:colOff>
      <xdr:row>38</xdr:row>
      <xdr:rowOff>7560</xdr:rowOff>
    </xdr:from>
    <xdr:to>
      <xdr:col>11</xdr:col>
      <xdr:colOff>6048</xdr:colOff>
      <xdr:row>58</xdr:row>
      <xdr:rowOff>166310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</xdr:rowOff>
    </xdr:from>
    <xdr:to>
      <xdr:col>11</xdr:col>
      <xdr:colOff>296333</xdr:colOff>
      <xdr:row>45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9070</xdr:colOff>
      <xdr:row>27</xdr:row>
      <xdr:rowOff>167822</xdr:rowOff>
    </xdr:from>
    <xdr:to>
      <xdr:col>18</xdr:col>
      <xdr:colOff>178404</xdr:colOff>
      <xdr:row>42</xdr:row>
      <xdr:rowOff>51405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0"/>
  <sheetViews>
    <sheetView tabSelected="1" zoomScale="70" zoomScaleNormal="70" workbookViewId="0"/>
  </sheetViews>
  <sheetFormatPr defaultRowHeight="15"/>
  <cols>
    <col min="1" max="1" width="11.42578125" customWidth="1"/>
  </cols>
  <sheetData>
    <row r="1" spans="1:15">
      <c r="A1" t="s">
        <v>0</v>
      </c>
      <c r="B1" s="3">
        <v>32</v>
      </c>
      <c r="C1" s="3">
        <v>113</v>
      </c>
      <c r="D1" s="3">
        <v>181</v>
      </c>
      <c r="E1" s="3">
        <v>187</v>
      </c>
      <c r="F1" s="3">
        <v>188</v>
      </c>
      <c r="G1" s="3">
        <v>192</v>
      </c>
      <c r="H1" s="3">
        <v>224</v>
      </c>
      <c r="I1" s="3">
        <v>227</v>
      </c>
      <c r="J1" s="3">
        <v>292</v>
      </c>
      <c r="K1" s="3">
        <v>336</v>
      </c>
      <c r="L1" s="3">
        <v>388</v>
      </c>
      <c r="M1" s="3">
        <v>410</v>
      </c>
      <c r="N1" s="3">
        <v>525</v>
      </c>
      <c r="O1" t="s">
        <v>13</v>
      </c>
    </row>
    <row r="2" spans="1:15">
      <c r="A2" s="3" t="s">
        <v>11</v>
      </c>
      <c r="B2" s="2">
        <v>0.38419999999999999</v>
      </c>
      <c r="C2" s="2">
        <v>0.18629999999999999</v>
      </c>
      <c r="D2" s="2">
        <v>0</v>
      </c>
      <c r="E2" s="2">
        <v>0</v>
      </c>
      <c r="F2" s="1">
        <v>0</v>
      </c>
      <c r="G2" s="2">
        <v>2.4E-2</v>
      </c>
      <c r="H2" s="2">
        <v>2.29E-2</v>
      </c>
      <c r="I2" s="2">
        <v>2.41E-2</v>
      </c>
      <c r="J2" s="2">
        <v>5.2699999999999997E-2</v>
      </c>
      <c r="K2" s="1">
        <v>0</v>
      </c>
      <c r="L2" s="1">
        <v>0</v>
      </c>
      <c r="M2" s="2">
        <v>5.8999999999999997E-2</v>
      </c>
      <c r="N2" s="2">
        <v>3.1800000000000002E-2</v>
      </c>
      <c r="O2" s="4">
        <f>1-SUM(B2:N2)</f>
        <v>0.21499999999999986</v>
      </c>
    </row>
    <row r="3" spans="1:15">
      <c r="A3" s="3" t="s">
        <v>12</v>
      </c>
      <c r="B3" s="2">
        <v>0.34339999999999998</v>
      </c>
      <c r="C3" s="2">
        <v>0.1668</v>
      </c>
      <c r="D3" s="2">
        <v>0</v>
      </c>
      <c r="E3" s="2">
        <v>0</v>
      </c>
      <c r="F3" s="1">
        <v>0</v>
      </c>
      <c r="G3" s="2">
        <v>2.3900000000000001E-2</v>
      </c>
      <c r="H3" s="2">
        <v>2.3900000000000001E-2</v>
      </c>
      <c r="I3" s="2">
        <v>2.2700000000000001E-2</v>
      </c>
      <c r="J3" s="2">
        <v>5.5500000000000001E-2</v>
      </c>
      <c r="K3" s="1">
        <v>0</v>
      </c>
      <c r="L3" s="1">
        <v>0</v>
      </c>
      <c r="M3" s="2">
        <v>6.3200000000000006E-2</v>
      </c>
      <c r="N3" s="2">
        <v>3.2399999999999998E-2</v>
      </c>
      <c r="O3" s="4">
        <f t="shared" ref="O3:O30" si="0">1-SUM(B3:N3)</f>
        <v>0.26819999999999988</v>
      </c>
    </row>
    <row r="4" spans="1:15">
      <c r="A4" t="s">
        <v>1</v>
      </c>
      <c r="B4" s="2">
        <v>0.29076948107068079</v>
      </c>
      <c r="C4" s="2">
        <v>3.6019466923207517E-2</v>
      </c>
      <c r="D4" s="2">
        <v>2.3626280346330146E-3</v>
      </c>
      <c r="E4" s="2">
        <v>4.0391036160941658E-3</v>
      </c>
      <c r="F4" s="2">
        <v>8.8068021051440214E-4</v>
      </c>
      <c r="G4" s="2">
        <v>5.0400373493294098E-3</v>
      </c>
      <c r="H4" s="2">
        <v>8.0110067341972718E-3</v>
      </c>
      <c r="I4" s="2">
        <v>2.367933337105993E-2</v>
      </c>
      <c r="J4" s="2">
        <v>1.9565955520344066E-2</v>
      </c>
      <c r="K4" s="2">
        <v>1.6757682077980871E-2</v>
      </c>
      <c r="L4" s="2">
        <v>0</v>
      </c>
      <c r="M4" s="2">
        <v>2.8397515703695319E-2</v>
      </c>
      <c r="N4" s="2">
        <v>2.8439958123479148E-2</v>
      </c>
      <c r="O4" s="4">
        <f t="shared" si="0"/>
        <v>0.53603715126478413</v>
      </c>
    </row>
    <row r="5" spans="1:15">
      <c r="A5" s="3" t="s">
        <v>1</v>
      </c>
      <c r="B5" s="2">
        <v>0.22439999999999999</v>
      </c>
      <c r="C5" s="2">
        <v>0.2321</v>
      </c>
      <c r="D5" s="2">
        <v>0</v>
      </c>
      <c r="E5" s="2">
        <v>0</v>
      </c>
      <c r="F5" s="1">
        <v>0</v>
      </c>
      <c r="G5" s="2">
        <v>0</v>
      </c>
      <c r="H5" s="2">
        <v>0</v>
      </c>
      <c r="I5" s="2">
        <v>3.0499999999999999E-2</v>
      </c>
      <c r="J5" s="2">
        <v>6.59E-2</v>
      </c>
      <c r="K5" s="1">
        <v>0</v>
      </c>
      <c r="L5" s="1">
        <v>0</v>
      </c>
      <c r="M5" s="2">
        <v>9.3700000000000006E-2</v>
      </c>
      <c r="N5" s="2">
        <v>4.53E-2</v>
      </c>
      <c r="O5" s="4">
        <f t="shared" si="0"/>
        <v>0.30810000000000004</v>
      </c>
    </row>
    <row r="6" spans="1:15">
      <c r="A6" s="3" t="s">
        <v>58</v>
      </c>
      <c r="B6" s="2">
        <f>AVERAGE(B4:B5)</f>
        <v>0.25758474053534042</v>
      </c>
      <c r="C6" s="2">
        <f t="shared" ref="C6:N6" si="1">AVERAGE(C4:C5)</f>
        <v>0.13405973346160377</v>
      </c>
      <c r="D6" s="2">
        <f t="shared" si="1"/>
        <v>1.1813140173165073E-3</v>
      </c>
      <c r="E6" s="2">
        <f t="shared" si="1"/>
        <v>2.0195518080470829E-3</v>
      </c>
      <c r="F6" s="2">
        <f t="shared" si="1"/>
        <v>4.4034010525720107E-4</v>
      </c>
      <c r="G6" s="2">
        <f t="shared" si="1"/>
        <v>2.5200186746647049E-3</v>
      </c>
      <c r="H6" s="2">
        <f t="shared" si="1"/>
        <v>4.0055033670986359E-3</v>
      </c>
      <c r="I6" s="2">
        <f t="shared" si="1"/>
        <v>2.7089666685529964E-2</v>
      </c>
      <c r="J6" s="2">
        <f t="shared" si="1"/>
        <v>4.2732977760172035E-2</v>
      </c>
      <c r="K6" s="2">
        <f t="shared" si="1"/>
        <v>8.3788410389904356E-3</v>
      </c>
      <c r="L6" s="2">
        <f t="shared" si="1"/>
        <v>0</v>
      </c>
      <c r="M6" s="2">
        <f t="shared" si="1"/>
        <v>6.1048757851847664E-2</v>
      </c>
      <c r="N6" s="2">
        <f t="shared" si="1"/>
        <v>3.6869979061739576E-2</v>
      </c>
      <c r="O6" s="4">
        <f t="shared" si="0"/>
        <v>0.42206857563239186</v>
      </c>
    </row>
    <row r="7" spans="1:15">
      <c r="A7" t="s">
        <v>2</v>
      </c>
      <c r="B7" s="2">
        <v>0.22242752802133631</v>
      </c>
      <c r="C7" s="2">
        <v>5.833057332612826E-2</v>
      </c>
      <c r="D7" s="2">
        <v>4.4363484233095685E-3</v>
      </c>
      <c r="E7" s="2">
        <v>6.4845642965467949E-3</v>
      </c>
      <c r="F7" s="2">
        <v>1.2855823034148553E-3</v>
      </c>
      <c r="G7" s="2">
        <v>8.6635173531821423E-3</v>
      </c>
      <c r="H7" s="2">
        <v>1.2956054874753778E-2</v>
      </c>
      <c r="I7" s="2">
        <v>3.5538724353722524E-2</v>
      </c>
      <c r="J7" s="2">
        <v>3.3250823644255405E-2</v>
      </c>
      <c r="K7" s="2">
        <v>1.2097547370439452E-2</v>
      </c>
      <c r="L7" s="2">
        <v>0</v>
      </c>
      <c r="M7" s="2">
        <v>3.8031446650513362E-2</v>
      </c>
      <c r="N7" s="2">
        <v>7.4210783202886682E-2</v>
      </c>
      <c r="O7" s="4">
        <f t="shared" si="0"/>
        <v>0.49228650617951086</v>
      </c>
    </row>
    <row r="8" spans="1:15">
      <c r="A8" s="3" t="s">
        <v>2</v>
      </c>
      <c r="B8" s="2">
        <v>0.246</v>
      </c>
      <c r="C8" s="2">
        <v>0.19869999999999999</v>
      </c>
      <c r="D8" s="2">
        <v>0</v>
      </c>
      <c r="E8" s="2">
        <v>0</v>
      </c>
      <c r="F8" s="1">
        <v>0</v>
      </c>
      <c r="G8" s="2">
        <v>2.4199999999999999E-2</v>
      </c>
      <c r="H8" s="2">
        <v>0</v>
      </c>
      <c r="I8" s="2">
        <v>2.5399999999999999E-2</v>
      </c>
      <c r="J8" s="2">
        <v>6.9099999999999995E-2</v>
      </c>
      <c r="K8" s="1">
        <v>0</v>
      </c>
      <c r="L8" s="1">
        <v>0</v>
      </c>
      <c r="M8" s="2">
        <v>7.6899999999999996E-2</v>
      </c>
      <c r="N8" s="2">
        <v>4.5499999999999999E-2</v>
      </c>
      <c r="O8" s="4">
        <f t="shared" si="0"/>
        <v>0.31420000000000015</v>
      </c>
    </row>
    <row r="9" spans="1:15">
      <c r="A9" s="3" t="s">
        <v>59</v>
      </c>
      <c r="B9" s="2">
        <f>AVERAGE(B7:B8)</f>
        <v>0.23421376401066815</v>
      </c>
      <c r="C9" s="2">
        <f t="shared" ref="C9:N9" si="2">AVERAGE(C7:C8)</f>
        <v>0.12851528666306411</v>
      </c>
      <c r="D9" s="2">
        <f t="shared" si="2"/>
        <v>2.2181742116547843E-3</v>
      </c>
      <c r="E9" s="2">
        <f t="shared" si="2"/>
        <v>3.2422821482733974E-3</v>
      </c>
      <c r="F9" s="2">
        <f t="shared" si="2"/>
        <v>6.4279115170742763E-4</v>
      </c>
      <c r="G9" s="2">
        <f t="shared" si="2"/>
        <v>1.6431758676591073E-2</v>
      </c>
      <c r="H9" s="2">
        <f t="shared" si="2"/>
        <v>6.478027437376889E-3</v>
      </c>
      <c r="I9" s="2">
        <f t="shared" si="2"/>
        <v>3.0469362176861262E-2</v>
      </c>
      <c r="J9" s="2">
        <f t="shared" si="2"/>
        <v>5.1175411822127703E-2</v>
      </c>
      <c r="K9" s="2">
        <f t="shared" si="2"/>
        <v>6.0487736852197259E-3</v>
      </c>
      <c r="L9" s="2">
        <f t="shared" si="2"/>
        <v>0</v>
      </c>
      <c r="M9" s="2">
        <f t="shared" si="2"/>
        <v>5.7465723325256679E-2</v>
      </c>
      <c r="N9" s="2">
        <f t="shared" si="2"/>
        <v>5.985539160144334E-2</v>
      </c>
      <c r="O9" s="4">
        <f t="shared" si="0"/>
        <v>0.4032432530897555</v>
      </c>
    </row>
    <row r="10" spans="1:15">
      <c r="A10" t="s">
        <v>8</v>
      </c>
      <c r="B10" s="2">
        <v>0.20517071972488332</v>
      </c>
      <c r="C10" s="2">
        <v>0.27852493244902971</v>
      </c>
      <c r="D10" s="2">
        <v>2.0480225988700564E-2</v>
      </c>
      <c r="E10" s="2">
        <v>2.8248587570621469E-2</v>
      </c>
      <c r="F10" s="2">
        <v>4.7439204126750185E-2</v>
      </c>
      <c r="G10" s="2">
        <v>1.6764922623434046E-2</v>
      </c>
      <c r="H10" s="2">
        <v>5.4777695897813804E-2</v>
      </c>
      <c r="I10" s="2">
        <v>2.9384672070744289E-2</v>
      </c>
      <c r="J10" s="2">
        <v>3.9824367477278307E-2</v>
      </c>
      <c r="K10" s="2">
        <v>0</v>
      </c>
      <c r="L10" s="2">
        <v>2.748096290837632E-2</v>
      </c>
      <c r="M10" s="2">
        <v>3.0858511422254976E-2</v>
      </c>
      <c r="N10" s="2">
        <v>0</v>
      </c>
      <c r="O10" s="4">
        <f t="shared" si="0"/>
        <v>0.22104519774011311</v>
      </c>
    </row>
    <row r="11" spans="1:15">
      <c r="A11" t="s">
        <v>7</v>
      </c>
      <c r="B11" s="2">
        <v>0.2364721779642216</v>
      </c>
      <c r="C11" s="2">
        <v>0.14341609019220297</v>
      </c>
      <c r="D11" s="2">
        <v>1.4924470080471128E-2</v>
      </c>
      <c r="E11" s="2">
        <v>1.9240465482120887E-2</v>
      </c>
      <c r="F11" s="2">
        <v>8.9143456426597819E-3</v>
      </c>
      <c r="G11" s="2">
        <v>2.7973297299477645E-2</v>
      </c>
      <c r="H11" s="2">
        <v>3.4911159066615571E-2</v>
      </c>
      <c r="I11" s="2">
        <v>1.9220297279309441E-2</v>
      </c>
      <c r="J11" s="2">
        <v>8.5150152269931223E-2</v>
      </c>
      <c r="K11" s="2">
        <v>0</v>
      </c>
      <c r="L11" s="2">
        <v>0</v>
      </c>
      <c r="M11" s="2">
        <v>7.2484520904342209E-2</v>
      </c>
      <c r="N11" s="2">
        <v>0</v>
      </c>
      <c r="O11" s="4">
        <f t="shared" si="0"/>
        <v>0.33729302381864745</v>
      </c>
    </row>
    <row r="12" spans="1:15">
      <c r="A12" t="s">
        <v>5</v>
      </c>
      <c r="B12" s="2">
        <v>0.23984319839962345</v>
      </c>
      <c r="C12" s="2">
        <v>0.17437926570957873</v>
      </c>
      <c r="D12" s="2">
        <v>1.9004471640385972E-2</v>
      </c>
      <c r="E12" s="2">
        <v>2.3042186396799245E-2</v>
      </c>
      <c r="F12" s="2">
        <v>3.0911685102377028E-2</v>
      </c>
      <c r="G12" s="2">
        <v>1.7187867733584373E-2</v>
      </c>
      <c r="H12" s="2">
        <v>3.5905507178159567E-2</v>
      </c>
      <c r="I12" s="2">
        <v>4.3399917627677101E-2</v>
      </c>
      <c r="J12" s="2">
        <v>3.0021769828194871E-2</v>
      </c>
      <c r="K12" s="2">
        <v>1.8408743233702049E-2</v>
      </c>
      <c r="L12" s="2">
        <v>4.9327783007766531E-2</v>
      </c>
      <c r="M12" s="2">
        <v>4.046540362438221E-2</v>
      </c>
      <c r="N12" s="2">
        <v>4.3216050835490703E-2</v>
      </c>
      <c r="O12" s="4">
        <f t="shared" si="0"/>
        <v>0.23488614968227828</v>
      </c>
    </row>
    <row r="13" spans="1:15">
      <c r="A13" t="s">
        <v>5</v>
      </c>
      <c r="B13" s="2">
        <v>0.19567955753109301</v>
      </c>
      <c r="C13" s="2">
        <v>0.27602183387145812</v>
      </c>
      <c r="D13" s="2">
        <v>0</v>
      </c>
      <c r="E13" s="2">
        <v>2.3006645720821811E-2</v>
      </c>
      <c r="F13" s="2">
        <v>4.4927389346576516E-2</v>
      </c>
      <c r="G13" s="2">
        <v>1.7519220467082687E-2</v>
      </c>
      <c r="H13" s="2">
        <v>5.501903948340018E-2</v>
      </c>
      <c r="I13" s="2">
        <v>3.5863726526416381E-2</v>
      </c>
      <c r="J13" s="2">
        <v>3.2215095486990891E-2</v>
      </c>
      <c r="K13" s="2">
        <v>0</v>
      </c>
      <c r="L13" s="2">
        <v>2.5670725527386452E-2</v>
      </c>
      <c r="M13" s="2">
        <v>3.6095385640030696E-2</v>
      </c>
      <c r="N13" s="2">
        <v>0</v>
      </c>
      <c r="O13" s="4">
        <f t="shared" si="0"/>
        <v>0.25798138039874341</v>
      </c>
    </row>
    <row r="14" spans="1:15">
      <c r="A14" t="s">
        <v>5</v>
      </c>
      <c r="B14" s="2">
        <v>0.24718873309730649</v>
      </c>
      <c r="C14" s="2">
        <v>0.28122026919537718</v>
      </c>
      <c r="D14" s="2">
        <v>2.1070854843489247E-2</v>
      </c>
      <c r="E14" s="2">
        <v>1.2991874229923421E-2</v>
      </c>
      <c r="F14" s="2">
        <v>3.9552692733596392E-2</v>
      </c>
      <c r="G14" s="2">
        <v>1.9339644712010856E-2</v>
      </c>
      <c r="H14" s="2">
        <v>4.9440865916995494E-2</v>
      </c>
      <c r="I14" s="2">
        <v>3.9365534881544678E-2</v>
      </c>
      <c r="J14" s="2">
        <v>2.4751625933839699E-2</v>
      </c>
      <c r="K14" s="2">
        <v>1.4348768657298377E-2</v>
      </c>
      <c r="L14" s="2">
        <v>4.2812358656830481E-2</v>
      </c>
      <c r="M14" s="2">
        <v>2.9742501988552179E-2</v>
      </c>
      <c r="N14" s="2">
        <v>3.0600308810455886E-2</v>
      </c>
      <c r="O14" s="4">
        <f t="shared" si="0"/>
        <v>0.14757396634277942</v>
      </c>
    </row>
    <row r="15" spans="1:15">
      <c r="A15" t="s">
        <v>60</v>
      </c>
      <c r="B15" s="2">
        <f>AVERAGE(B12:B14)</f>
        <v>0.22757049634267432</v>
      </c>
      <c r="C15" s="2">
        <f t="shared" ref="C15:N15" si="3">AVERAGE(C12:C14)</f>
        <v>0.24387378959213801</v>
      </c>
      <c r="D15" s="2">
        <f t="shared" si="3"/>
        <v>1.335844216129174E-2</v>
      </c>
      <c r="E15" s="2">
        <f t="shared" si="3"/>
        <v>1.9680235449181491E-2</v>
      </c>
      <c r="F15" s="2">
        <f t="shared" si="3"/>
        <v>3.8463922394183316E-2</v>
      </c>
      <c r="G15" s="2">
        <f t="shared" si="3"/>
        <v>1.8015577637559305E-2</v>
      </c>
      <c r="H15" s="2">
        <f t="shared" si="3"/>
        <v>4.6788470859518407E-2</v>
      </c>
      <c r="I15" s="2">
        <f t="shared" si="3"/>
        <v>3.9543059678546051E-2</v>
      </c>
      <c r="J15" s="2">
        <f t="shared" si="3"/>
        <v>2.8996163749675157E-2</v>
      </c>
      <c r="K15" s="2">
        <f t="shared" si="3"/>
        <v>1.0919170630333477E-2</v>
      </c>
      <c r="L15" s="2">
        <f t="shared" si="3"/>
        <v>3.927028906399449E-2</v>
      </c>
      <c r="M15" s="2">
        <f t="shared" si="3"/>
        <v>3.5434430417655025E-2</v>
      </c>
      <c r="N15" s="2">
        <f t="shared" si="3"/>
        <v>2.4605453215315529E-2</v>
      </c>
      <c r="O15" s="4">
        <f t="shared" si="0"/>
        <v>0.21348049880793374</v>
      </c>
    </row>
    <row r="16" spans="1:15">
      <c r="A16" t="s">
        <v>6</v>
      </c>
      <c r="B16" s="2">
        <v>0.20973145971895785</v>
      </c>
      <c r="C16" s="2">
        <v>0.20119684619359571</v>
      </c>
      <c r="D16" s="2">
        <v>1.9802970445566836E-2</v>
      </c>
      <c r="E16" s="2">
        <v>2.5145438482439032E-2</v>
      </c>
      <c r="F16" s="2">
        <v>3.3021619909653112E-2</v>
      </c>
      <c r="G16" s="2">
        <v>1.367705155773366E-2</v>
      </c>
      <c r="H16" s="2">
        <v>3.4396826190595253E-2</v>
      </c>
      <c r="I16" s="2">
        <v>3.9414245470153854E-2</v>
      </c>
      <c r="J16" s="2">
        <v>3.2688236568818654E-2</v>
      </c>
      <c r="K16" s="2">
        <v>1.3602040306045907E-2</v>
      </c>
      <c r="L16" s="2">
        <v>3.7388941674584522E-2</v>
      </c>
      <c r="M16" s="2">
        <v>4.622360020669767E-2</v>
      </c>
      <c r="N16" s="2">
        <v>6.3709556433465014E-2</v>
      </c>
      <c r="O16" s="4">
        <f t="shared" si="0"/>
        <v>0.23000116684169281</v>
      </c>
    </row>
    <row r="17" spans="1:22">
      <c r="A17" t="s">
        <v>6</v>
      </c>
      <c r="B17" s="2">
        <v>0.1376158168264639</v>
      </c>
      <c r="C17" s="2">
        <v>0.42683849521848605</v>
      </c>
      <c r="D17" s="2">
        <v>0</v>
      </c>
      <c r="E17" s="2">
        <v>2.1371072770797417E-2</v>
      </c>
      <c r="F17" s="2">
        <v>3.6986964017712065E-2</v>
      </c>
      <c r="G17" s="2">
        <v>1.3197226597869094E-2</v>
      </c>
      <c r="H17" s="2">
        <v>3.8388549173312823E-2</v>
      </c>
      <c r="I17" s="2">
        <v>5.8519281098445855E-2</v>
      </c>
      <c r="J17" s="2">
        <v>3.6205549284943503E-2</v>
      </c>
      <c r="K17" s="2">
        <v>0</v>
      </c>
      <c r="L17" s="2">
        <v>1.7823697952197265E-2</v>
      </c>
      <c r="M17" s="2">
        <v>2.7027027027027029E-2</v>
      </c>
      <c r="N17" s="2">
        <v>0</v>
      </c>
      <c r="O17" s="4">
        <f t="shared" si="0"/>
        <v>0.18602632003274522</v>
      </c>
    </row>
    <row r="18" spans="1:22">
      <c r="A18" t="s">
        <v>61</v>
      </c>
      <c r="B18" s="2">
        <f>AVERAGE(B16:B17)</f>
        <v>0.17367363827271087</v>
      </c>
      <c r="C18" s="2">
        <f t="shared" ref="C18:N18" si="4">AVERAGE(C16:C17)</f>
        <v>0.31401767070604086</v>
      </c>
      <c r="D18" s="2">
        <f t="shared" si="4"/>
        <v>9.9014852227834182E-3</v>
      </c>
      <c r="E18" s="2">
        <f t="shared" si="4"/>
        <v>2.3258255626618225E-2</v>
      </c>
      <c r="F18" s="2">
        <f t="shared" si="4"/>
        <v>3.5004291963682585E-2</v>
      </c>
      <c r="G18" s="2">
        <f t="shared" si="4"/>
        <v>1.3437139077801377E-2</v>
      </c>
      <c r="H18" s="2">
        <f t="shared" si="4"/>
        <v>3.6392687681954042E-2</v>
      </c>
      <c r="I18" s="2">
        <f t="shared" si="4"/>
        <v>4.8966763284299858E-2</v>
      </c>
      <c r="J18" s="2">
        <f t="shared" si="4"/>
        <v>3.4446892926881079E-2</v>
      </c>
      <c r="K18" s="2">
        <f t="shared" si="4"/>
        <v>6.8010201530229533E-3</v>
      </c>
      <c r="L18" s="2">
        <f t="shared" si="4"/>
        <v>2.7606319813390894E-2</v>
      </c>
      <c r="M18" s="2">
        <f t="shared" si="4"/>
        <v>3.6625313616862346E-2</v>
      </c>
      <c r="N18" s="2">
        <f t="shared" si="4"/>
        <v>3.1854778216732507E-2</v>
      </c>
      <c r="O18" s="4">
        <f t="shared" si="0"/>
        <v>0.2080137434372189</v>
      </c>
    </row>
    <row r="19" spans="1:22">
      <c r="A19" t="s">
        <v>4</v>
      </c>
      <c r="B19" s="2">
        <v>0.24035194853225764</v>
      </c>
      <c r="C19" s="2">
        <v>0.38193124446317528</v>
      </c>
      <c r="D19" s="2">
        <v>8.893323126940576E-3</v>
      </c>
      <c r="E19" s="2">
        <v>1.6711534657297428E-2</v>
      </c>
      <c r="F19" s="2">
        <v>1.83715069624227E-2</v>
      </c>
      <c r="G19" s="2">
        <v>1.1946640061238356E-2</v>
      </c>
      <c r="H19" s="2">
        <v>2.4787772970834374E-2</v>
      </c>
      <c r="I19" s="2">
        <v>1.9119784633644974E-2</v>
      </c>
      <c r="J19" s="2">
        <v>6.5022749361383705E-2</v>
      </c>
      <c r="K19" s="2">
        <v>0</v>
      </c>
      <c r="L19" s="2">
        <v>8.3858704533530583E-3</v>
      </c>
      <c r="M19" s="2">
        <v>2.6834785450729787E-2</v>
      </c>
      <c r="N19" s="2">
        <v>3.6837623745344765E-2</v>
      </c>
      <c r="O19" s="4">
        <f t="shared" si="0"/>
        <v>0.14080521558137737</v>
      </c>
    </row>
    <row r="20" spans="1:22">
      <c r="A20" t="s">
        <v>4</v>
      </c>
      <c r="B20" s="2">
        <v>0.23005457711841559</v>
      </c>
      <c r="C20" s="2">
        <v>0.25220603773034966</v>
      </c>
      <c r="D20" s="2">
        <v>5.348411871434088E-3</v>
      </c>
      <c r="E20" s="2">
        <v>9.5892507122714715E-3</v>
      </c>
      <c r="F20" s="2">
        <v>9.0500375263230758E-3</v>
      </c>
      <c r="G20" s="2">
        <v>5.4285651828588502E-3</v>
      </c>
      <c r="H20" s="2">
        <v>1.0937283677142461E-2</v>
      </c>
      <c r="I20" s="2">
        <v>1.4857509272280798E-2</v>
      </c>
      <c r="J20" s="2">
        <v>3.6571770003716197E-2</v>
      </c>
      <c r="K20" s="2">
        <v>0</v>
      </c>
      <c r="L20" s="2">
        <v>0</v>
      </c>
      <c r="M20" s="2">
        <v>1.1046583647267136E-2</v>
      </c>
      <c r="N20" s="2">
        <v>9.188484155147664E-3</v>
      </c>
      <c r="O20" s="4">
        <f t="shared" si="0"/>
        <v>0.40572148910279315</v>
      </c>
    </row>
    <row r="21" spans="1:22">
      <c r="A21" t="s">
        <v>62</v>
      </c>
      <c r="B21" s="2">
        <f>AVERAGE(B19:B20)</f>
        <v>0.2352032628253366</v>
      </c>
      <c r="C21" s="2">
        <f t="shared" ref="C21:N21" si="5">AVERAGE(C19:C20)</f>
        <v>0.31706864109676247</v>
      </c>
      <c r="D21" s="2">
        <f t="shared" si="5"/>
        <v>7.1208674991873316E-3</v>
      </c>
      <c r="E21" s="2">
        <f t="shared" si="5"/>
        <v>1.315039268478445E-2</v>
      </c>
      <c r="F21" s="2">
        <f t="shared" si="5"/>
        <v>1.3710772244372888E-2</v>
      </c>
      <c r="G21" s="2">
        <f t="shared" si="5"/>
        <v>8.6876026220486027E-3</v>
      </c>
      <c r="H21" s="2">
        <f t="shared" si="5"/>
        <v>1.7862528323988418E-2</v>
      </c>
      <c r="I21" s="2">
        <f t="shared" si="5"/>
        <v>1.6988646952962885E-2</v>
      </c>
      <c r="J21" s="2">
        <f t="shared" si="5"/>
        <v>5.0797259682549951E-2</v>
      </c>
      <c r="K21" s="2">
        <f t="shared" si="5"/>
        <v>0</v>
      </c>
      <c r="L21" s="2">
        <f t="shared" si="5"/>
        <v>4.1929352266765292E-3</v>
      </c>
      <c r="M21" s="2">
        <f t="shared" si="5"/>
        <v>1.8940684548998461E-2</v>
      </c>
      <c r="N21" s="2">
        <f t="shared" si="5"/>
        <v>2.3013053950246214E-2</v>
      </c>
      <c r="O21" s="4">
        <f t="shared" si="0"/>
        <v>0.27326335234208521</v>
      </c>
    </row>
    <row r="22" spans="1:22">
      <c r="A22" t="s">
        <v>3</v>
      </c>
      <c r="B22" s="2">
        <v>0.20653470670273721</v>
      </c>
      <c r="C22" s="2">
        <v>0.16329205383697679</v>
      </c>
      <c r="D22" s="2">
        <v>6.4355686992757883E-3</v>
      </c>
      <c r="E22" s="2">
        <v>1.1673919983869071E-2</v>
      </c>
      <c r="F22" s="2">
        <v>1.6118327088199217E-2</v>
      </c>
      <c r="G22" s="2">
        <v>8.3847226656360799E-3</v>
      </c>
      <c r="H22" s="2">
        <v>2.8947456858165441E-2</v>
      </c>
      <c r="I22" s="2">
        <v>2.2927763681884629E-2</v>
      </c>
      <c r="J22" s="2">
        <v>5.0652798548216353E-2</v>
      </c>
      <c r="K22" s="2">
        <v>0.14555643304824156</v>
      </c>
      <c r="L22" s="2">
        <v>1.0443096466318283E-2</v>
      </c>
      <c r="M22" s="2">
        <v>3.4236217297061146E-2</v>
      </c>
      <c r="N22" s="2">
        <v>5.1480348831347771E-2</v>
      </c>
      <c r="O22" s="4">
        <f t="shared" si="0"/>
        <v>0.24331658629207076</v>
      </c>
    </row>
    <row r="23" spans="1:22">
      <c r="A23" t="s">
        <v>3</v>
      </c>
      <c r="B23" s="2">
        <v>0.28153912766054418</v>
      </c>
      <c r="C23" s="2">
        <v>0.39452395059477691</v>
      </c>
      <c r="D23" s="2">
        <v>1.040289868283123E-2</v>
      </c>
      <c r="E23" s="2">
        <v>1.0357321908755298E-2</v>
      </c>
      <c r="F23" s="2">
        <v>1.6886194795132401E-2</v>
      </c>
      <c r="G23" s="2">
        <v>1.1918326420855932E-2</v>
      </c>
      <c r="H23" s="2">
        <v>2.1888245749965816E-2</v>
      </c>
      <c r="I23" s="2">
        <v>2.0293058657308235E-2</v>
      </c>
      <c r="J23" s="2">
        <v>4.5200765689804474E-2</v>
      </c>
      <c r="K23" s="2">
        <v>2.0395606398979079E-2</v>
      </c>
      <c r="L23" s="2">
        <v>9.9357367485529372E-3</v>
      </c>
      <c r="M23" s="2">
        <v>1.679504124698054E-2</v>
      </c>
      <c r="N23" s="2">
        <v>2.1124834784193976E-2</v>
      </c>
      <c r="O23" s="4">
        <f t="shared" si="0"/>
        <v>0.11873889066131904</v>
      </c>
    </row>
    <row r="24" spans="1:22">
      <c r="A24" t="s">
        <v>63</v>
      </c>
      <c r="B24" s="2">
        <f>AVERAGE(B22:B23)</f>
        <v>0.24403691718164069</v>
      </c>
      <c r="C24" s="2">
        <f t="shared" ref="C24:N24" si="6">AVERAGE(C22:C23)</f>
        <v>0.27890800221587686</v>
      </c>
      <c r="D24" s="2">
        <f t="shared" si="6"/>
        <v>8.4192336910535095E-3</v>
      </c>
      <c r="E24" s="2">
        <f t="shared" si="6"/>
        <v>1.1015620946312185E-2</v>
      </c>
      <c r="F24" s="2">
        <f t="shared" si="6"/>
        <v>1.6502260941665809E-2</v>
      </c>
      <c r="G24" s="2">
        <f t="shared" si="6"/>
        <v>1.0151524543246006E-2</v>
      </c>
      <c r="H24" s="2">
        <f t="shared" si="6"/>
        <v>2.5417851304065629E-2</v>
      </c>
      <c r="I24" s="2">
        <f t="shared" si="6"/>
        <v>2.161041116959643E-2</v>
      </c>
      <c r="J24" s="2">
        <f t="shared" si="6"/>
        <v>4.7926782119010414E-2</v>
      </c>
      <c r="K24" s="2">
        <f t="shared" si="6"/>
        <v>8.2976019723610323E-2</v>
      </c>
      <c r="L24" s="2">
        <f t="shared" si="6"/>
        <v>1.018941660743561E-2</v>
      </c>
      <c r="M24" s="2">
        <f t="shared" si="6"/>
        <v>2.5515629272020841E-2</v>
      </c>
      <c r="N24" s="2">
        <f t="shared" si="6"/>
        <v>3.6302591807770873E-2</v>
      </c>
      <c r="O24" s="4">
        <f t="shared" si="0"/>
        <v>0.18102773847669484</v>
      </c>
    </row>
    <row r="25" spans="1:22">
      <c r="A25" t="s">
        <v>9</v>
      </c>
      <c r="B25" s="2">
        <v>0.17209945785531236</v>
      </c>
      <c r="C25" s="2">
        <v>0.22628329697481223</v>
      </c>
      <c r="D25" s="2">
        <v>1.9443016951805957E-2</v>
      </c>
      <c r="E25" s="2">
        <v>3.041523586527041E-2</v>
      </c>
      <c r="F25" s="2">
        <v>0</v>
      </c>
      <c r="G25" s="2">
        <v>0</v>
      </c>
      <c r="H25" s="2">
        <v>1.8370979433896123E-2</v>
      </c>
      <c r="I25" s="2">
        <v>2.6373824587435719E-2</v>
      </c>
      <c r="J25" s="2">
        <v>6.2266661675169227E-2</v>
      </c>
      <c r="K25" s="2">
        <v>0</v>
      </c>
      <c r="L25" s="2">
        <v>0</v>
      </c>
      <c r="M25" s="2">
        <v>4.8946170103426098E-2</v>
      </c>
      <c r="N25" s="2">
        <v>4.227231114272393E-2</v>
      </c>
      <c r="O25" s="4">
        <f t="shared" si="0"/>
        <v>0.35352904541014807</v>
      </c>
      <c r="Q25" s="3"/>
      <c r="R25" s="3"/>
      <c r="T25" s="3"/>
    </row>
    <row r="26" spans="1:22">
      <c r="A26" t="s">
        <v>9</v>
      </c>
      <c r="B26" s="2">
        <v>0.11424077370906933</v>
      </c>
      <c r="C26" s="2">
        <v>0.1467404372850471</v>
      </c>
      <c r="D26" s="2">
        <v>1.5230632455101182E-2</v>
      </c>
      <c r="E26" s="2">
        <v>2.4189438712367388E-2</v>
      </c>
      <c r="F26" s="2">
        <v>0</v>
      </c>
      <c r="G26" s="2">
        <v>0</v>
      </c>
      <c r="H26" s="2">
        <v>2.0024399014332766E-2</v>
      </c>
      <c r="I26" s="2">
        <v>1.1127362413605207E-2</v>
      </c>
      <c r="J26" s="2">
        <v>4.6069133482021719E-2</v>
      </c>
      <c r="K26" s="2">
        <v>0</v>
      </c>
      <c r="L26" s="2">
        <v>0</v>
      </c>
      <c r="M26" s="2">
        <v>4.3443923079129136E-2</v>
      </c>
      <c r="N26" s="2">
        <v>4.7004502566749838E-2</v>
      </c>
      <c r="O26" s="4">
        <f t="shared" si="0"/>
        <v>0.53192939728257627</v>
      </c>
      <c r="Q26" s="2"/>
      <c r="R26" s="2"/>
      <c r="T26" s="2"/>
      <c r="V26" s="4"/>
    </row>
    <row r="27" spans="1:22">
      <c r="A27" t="s">
        <v>64</v>
      </c>
      <c r="B27" s="2">
        <f>AVERAGE(B25:B26)</f>
        <v>0.14317011578219085</v>
      </c>
      <c r="C27" s="2">
        <f t="shared" ref="C27:N27" si="7">AVERAGE(C25:C26)</f>
        <v>0.18651186712992968</v>
      </c>
      <c r="D27" s="2">
        <f t="shared" si="7"/>
        <v>1.733682470345357E-2</v>
      </c>
      <c r="E27" s="2">
        <f t="shared" si="7"/>
        <v>2.7302337288818899E-2</v>
      </c>
      <c r="F27" s="2">
        <f t="shared" si="7"/>
        <v>0</v>
      </c>
      <c r="G27" s="2">
        <f t="shared" si="7"/>
        <v>0</v>
      </c>
      <c r="H27" s="2">
        <f t="shared" si="7"/>
        <v>1.9197689224114446E-2</v>
      </c>
      <c r="I27" s="2">
        <f t="shared" si="7"/>
        <v>1.8750593500520461E-2</v>
      </c>
      <c r="J27" s="2">
        <f t="shared" si="7"/>
        <v>5.416789757859547E-2</v>
      </c>
      <c r="K27" s="2">
        <f t="shared" si="7"/>
        <v>0</v>
      </c>
      <c r="L27" s="2">
        <f t="shared" si="7"/>
        <v>0</v>
      </c>
      <c r="M27" s="2">
        <f t="shared" si="7"/>
        <v>4.6195046591277614E-2</v>
      </c>
      <c r="N27" s="2">
        <f t="shared" si="7"/>
        <v>4.4638406854736884E-2</v>
      </c>
      <c r="O27" s="4">
        <f t="shared" si="0"/>
        <v>0.44272922134636217</v>
      </c>
      <c r="Q27" s="2"/>
      <c r="R27" s="2"/>
      <c r="T27" s="2"/>
      <c r="V27" s="4"/>
    </row>
    <row r="28" spans="1:22">
      <c r="A28" t="s">
        <v>10</v>
      </c>
      <c r="B28" s="2">
        <v>0.17974408529458058</v>
      </c>
      <c r="C28" s="2">
        <v>0.21727462966164454</v>
      </c>
      <c r="D28" s="2">
        <v>1.7313850306153254E-2</v>
      </c>
      <c r="E28" s="2">
        <v>2.5846920792360232E-2</v>
      </c>
      <c r="F28" s="2">
        <v>0</v>
      </c>
      <c r="G28" s="2">
        <v>0</v>
      </c>
      <c r="H28" s="2">
        <v>2.5867563236838507E-2</v>
      </c>
      <c r="I28" s="2">
        <v>2.8850396463949261E-2</v>
      </c>
      <c r="J28" s="2">
        <v>6.2711746324999804E-2</v>
      </c>
      <c r="K28" s="2">
        <v>0</v>
      </c>
      <c r="L28" s="2">
        <v>0</v>
      </c>
      <c r="M28" s="2">
        <v>3.8794894091358299E-2</v>
      </c>
      <c r="N28" s="2">
        <v>3.457351419555104E-2</v>
      </c>
      <c r="O28" s="4">
        <f t="shared" si="0"/>
        <v>0.36902239963256456</v>
      </c>
      <c r="Q28" s="2"/>
      <c r="R28" s="2"/>
      <c r="T28" s="2"/>
      <c r="V28" s="4"/>
    </row>
    <row r="29" spans="1:22">
      <c r="A29" t="s">
        <v>10</v>
      </c>
      <c r="B29" s="2">
        <v>0.1351386892678807</v>
      </c>
      <c r="C29" s="2">
        <v>0.15106165449184311</v>
      </c>
      <c r="D29" s="2">
        <v>1.5430292343937531E-2</v>
      </c>
      <c r="E29" s="2">
        <v>2.4513254011764879E-2</v>
      </c>
      <c r="F29" s="2">
        <v>0</v>
      </c>
      <c r="G29" s="2">
        <v>0</v>
      </c>
      <c r="H29" s="2">
        <v>1.8751203899894799E-2</v>
      </c>
      <c r="I29" s="2">
        <v>1.2172354013246603E-2</v>
      </c>
      <c r="J29" s="2">
        <v>4.2888470713745942E-2</v>
      </c>
      <c r="K29" s="2">
        <v>0</v>
      </c>
      <c r="L29" s="2">
        <v>0</v>
      </c>
      <c r="M29" s="2">
        <v>4.0338055090459186E-2</v>
      </c>
      <c r="N29" s="2">
        <v>4.112892471365704E-2</v>
      </c>
      <c r="O29" s="4">
        <f t="shared" si="0"/>
        <v>0.51857710145357017</v>
      </c>
      <c r="Q29" s="2"/>
      <c r="R29" s="2"/>
      <c r="T29" s="2"/>
      <c r="V29" s="4"/>
    </row>
    <row r="30" spans="1:22">
      <c r="A30" t="s">
        <v>65</v>
      </c>
      <c r="B30" s="4">
        <f>AVERAGE(B28:B29)</f>
        <v>0.15744138728123064</v>
      </c>
      <c r="C30" s="4">
        <f t="shared" ref="C30:N30" si="8">AVERAGE(C28:C29)</f>
        <v>0.18416814207674381</v>
      </c>
      <c r="D30" s="4">
        <f t="shared" si="8"/>
        <v>1.6372071325045392E-2</v>
      </c>
      <c r="E30" s="4">
        <f t="shared" si="8"/>
        <v>2.5180087402062554E-2</v>
      </c>
      <c r="F30" s="4">
        <f t="shared" si="8"/>
        <v>0</v>
      </c>
      <c r="G30" s="4">
        <f t="shared" si="8"/>
        <v>0</v>
      </c>
      <c r="H30" s="4">
        <f t="shared" si="8"/>
        <v>2.2309383568366654E-2</v>
      </c>
      <c r="I30" s="4">
        <f t="shared" si="8"/>
        <v>2.0511375238597931E-2</v>
      </c>
      <c r="J30" s="4">
        <f t="shared" si="8"/>
        <v>5.2800108519372876E-2</v>
      </c>
      <c r="K30" s="4">
        <f t="shared" si="8"/>
        <v>0</v>
      </c>
      <c r="L30" s="4">
        <f t="shared" si="8"/>
        <v>0</v>
      </c>
      <c r="M30" s="4">
        <f t="shared" si="8"/>
        <v>3.9566474590908743E-2</v>
      </c>
      <c r="N30" s="4">
        <f t="shared" si="8"/>
        <v>3.785121945460404E-2</v>
      </c>
      <c r="O30" s="4">
        <f t="shared" si="0"/>
        <v>0.44379975054306742</v>
      </c>
      <c r="Q30" s="2"/>
      <c r="R30" s="2"/>
      <c r="T30" s="2"/>
      <c r="V30" s="4"/>
    </row>
  </sheetData>
  <sortState ref="A2:N22">
    <sortCondition ref="A2:A22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31"/>
  <sheetViews>
    <sheetView zoomScale="70" zoomScaleNormal="70" workbookViewId="0"/>
  </sheetViews>
  <sheetFormatPr defaultRowHeight="15"/>
  <cols>
    <col min="1" max="1" width="10.140625" customWidth="1"/>
    <col min="15" max="15" width="10" customWidth="1"/>
  </cols>
  <sheetData>
    <row r="1" spans="1:20">
      <c r="A1" t="s">
        <v>0</v>
      </c>
      <c r="B1" s="3">
        <v>32</v>
      </c>
      <c r="C1" s="3">
        <v>113</v>
      </c>
      <c r="D1" s="3">
        <v>181</v>
      </c>
      <c r="E1" s="3">
        <v>187</v>
      </c>
      <c r="F1" s="3">
        <v>188</v>
      </c>
      <c r="G1" s="3">
        <v>192</v>
      </c>
      <c r="H1" s="3">
        <v>224</v>
      </c>
      <c r="I1" s="3">
        <v>227</v>
      </c>
      <c r="J1" s="3">
        <v>292</v>
      </c>
      <c r="K1" s="3">
        <v>336</v>
      </c>
      <c r="L1" s="3">
        <v>388</v>
      </c>
      <c r="M1" s="3">
        <v>410</v>
      </c>
      <c r="N1" s="3">
        <v>525</v>
      </c>
      <c r="O1" t="s">
        <v>13</v>
      </c>
      <c r="Q1" t="s">
        <v>56</v>
      </c>
    </row>
    <row r="2" spans="1:20">
      <c r="A2" t="s">
        <v>11</v>
      </c>
      <c r="B2" s="2">
        <v>0.38419999999999999</v>
      </c>
      <c r="C2" s="2">
        <v>0.18629999999999999</v>
      </c>
      <c r="D2" s="2">
        <v>0</v>
      </c>
      <c r="E2" s="2">
        <v>0</v>
      </c>
      <c r="F2" s="2">
        <v>0</v>
      </c>
      <c r="G2" s="2">
        <v>2.4E-2</v>
      </c>
      <c r="H2" s="2">
        <v>2.29E-2</v>
      </c>
      <c r="I2" s="2">
        <v>2.41E-2</v>
      </c>
      <c r="J2" s="2">
        <v>5.2699999999999997E-2</v>
      </c>
      <c r="K2" s="2">
        <v>0</v>
      </c>
      <c r="L2" s="2">
        <v>0</v>
      </c>
      <c r="M2" s="2">
        <v>5.8999999999999997E-2</v>
      </c>
      <c r="N2" s="2">
        <v>3.1800000000000002E-2</v>
      </c>
      <c r="O2" s="2">
        <v>0.21499999999999986</v>
      </c>
      <c r="R2" t="s">
        <v>57</v>
      </c>
    </row>
    <row r="3" spans="1:20">
      <c r="A3" t="s">
        <v>12</v>
      </c>
      <c r="B3" s="2">
        <v>0.34339999999999998</v>
      </c>
      <c r="C3" s="2">
        <v>0.1668</v>
      </c>
      <c r="D3" s="2">
        <v>0</v>
      </c>
      <c r="E3" s="2">
        <v>0</v>
      </c>
      <c r="F3" s="2">
        <v>0</v>
      </c>
      <c r="G3" s="2">
        <v>2.3900000000000001E-2</v>
      </c>
      <c r="H3" s="2">
        <v>2.3900000000000001E-2</v>
      </c>
      <c r="I3" s="2">
        <v>2.2700000000000001E-2</v>
      </c>
      <c r="J3" s="2">
        <v>5.5500000000000001E-2</v>
      </c>
      <c r="K3" s="2">
        <v>0</v>
      </c>
      <c r="L3" s="2">
        <v>0</v>
      </c>
      <c r="M3" s="2">
        <v>6.3200000000000006E-2</v>
      </c>
      <c r="N3" s="2">
        <v>3.2399999999999998E-2</v>
      </c>
      <c r="O3" s="2">
        <v>0.26819999999999988</v>
      </c>
    </row>
    <row r="4" spans="1:20">
      <c r="A4" t="s">
        <v>58</v>
      </c>
      <c r="B4" s="2">
        <v>0.25758474053534042</v>
      </c>
      <c r="C4" s="2">
        <v>0.13405973346160377</v>
      </c>
      <c r="D4" s="2">
        <v>1.1813140173165073E-3</v>
      </c>
      <c r="E4" s="2">
        <v>2.0195518080470829E-3</v>
      </c>
      <c r="F4" s="2">
        <v>4.4034010525720107E-4</v>
      </c>
      <c r="G4" s="2">
        <v>2.5200186746647049E-3</v>
      </c>
      <c r="H4" s="2">
        <v>4.0055033670986359E-3</v>
      </c>
      <c r="I4" s="2">
        <v>2.7089666685529964E-2</v>
      </c>
      <c r="J4" s="2">
        <v>4.2732977760172035E-2</v>
      </c>
      <c r="K4" s="2">
        <v>8.3788410389904356E-3</v>
      </c>
      <c r="L4" s="2">
        <v>0</v>
      </c>
      <c r="M4" s="2">
        <v>6.1048757851847664E-2</v>
      </c>
      <c r="N4" s="2">
        <v>3.6869979061739576E-2</v>
      </c>
      <c r="O4" s="2">
        <v>0.42206857563239186</v>
      </c>
    </row>
    <row r="5" spans="1:20">
      <c r="A5" t="s">
        <v>59</v>
      </c>
      <c r="B5" s="2">
        <v>0.23421376401066815</v>
      </c>
      <c r="C5" s="2">
        <v>0.12851528666306411</v>
      </c>
      <c r="D5" s="2">
        <v>2.2181742116547843E-3</v>
      </c>
      <c r="E5" s="2">
        <v>3.2422821482733974E-3</v>
      </c>
      <c r="F5" s="2">
        <v>6.4279115170742763E-4</v>
      </c>
      <c r="G5" s="2">
        <v>1.6431758676591073E-2</v>
      </c>
      <c r="H5" s="2">
        <v>6.478027437376889E-3</v>
      </c>
      <c r="I5" s="2">
        <v>3.0469362176861262E-2</v>
      </c>
      <c r="J5" s="2">
        <v>5.1175411822127703E-2</v>
      </c>
      <c r="K5" s="2">
        <v>6.0487736852197259E-3</v>
      </c>
      <c r="L5" s="2">
        <v>0</v>
      </c>
      <c r="M5" s="2">
        <v>5.7465723325256679E-2</v>
      </c>
      <c r="N5" s="2">
        <v>5.985539160144334E-2</v>
      </c>
      <c r="O5" s="2">
        <v>0.4032432530897555</v>
      </c>
    </row>
    <row r="6" spans="1:20">
      <c r="A6" t="s">
        <v>8</v>
      </c>
      <c r="B6" s="2">
        <v>0.20517071972488332</v>
      </c>
      <c r="C6" s="2">
        <v>0.27852493244902971</v>
      </c>
      <c r="D6" s="2">
        <v>2.0480225988700564E-2</v>
      </c>
      <c r="E6" s="2">
        <v>2.8248587570621469E-2</v>
      </c>
      <c r="F6" s="2">
        <v>4.7439204126750185E-2</v>
      </c>
      <c r="G6" s="2">
        <v>1.6764922623434046E-2</v>
      </c>
      <c r="H6" s="2">
        <v>5.4777695897813804E-2</v>
      </c>
      <c r="I6" s="2">
        <v>2.9384672070744289E-2</v>
      </c>
      <c r="J6" s="2">
        <v>3.9824367477278307E-2</v>
      </c>
      <c r="K6" s="2">
        <v>0</v>
      </c>
      <c r="L6" s="2">
        <v>2.748096290837632E-2</v>
      </c>
      <c r="M6" s="2">
        <v>3.0858511422254976E-2</v>
      </c>
      <c r="N6" s="2">
        <v>0</v>
      </c>
      <c r="O6" s="2">
        <v>0.22104519774011311</v>
      </c>
    </row>
    <row r="7" spans="1:20">
      <c r="A7" t="s">
        <v>7</v>
      </c>
      <c r="B7" s="2">
        <v>0.2364721779642216</v>
      </c>
      <c r="C7" s="2">
        <v>0.14341609019220297</v>
      </c>
      <c r="D7" s="2">
        <v>1.4924470080471128E-2</v>
      </c>
      <c r="E7" s="2">
        <v>1.9240465482120887E-2</v>
      </c>
      <c r="F7" s="2">
        <v>8.9143456426597819E-3</v>
      </c>
      <c r="G7" s="2">
        <v>2.7973297299477645E-2</v>
      </c>
      <c r="H7" s="2">
        <v>3.4911159066615571E-2</v>
      </c>
      <c r="I7" s="2">
        <v>1.9220297279309441E-2</v>
      </c>
      <c r="J7" s="2">
        <v>8.5150152269931223E-2</v>
      </c>
      <c r="K7" s="2">
        <v>0</v>
      </c>
      <c r="L7" s="2">
        <v>0</v>
      </c>
      <c r="M7" s="2">
        <v>7.2484520904342209E-2</v>
      </c>
      <c r="N7" s="2">
        <v>0</v>
      </c>
      <c r="O7" s="2">
        <v>0.33729302381864745</v>
      </c>
    </row>
    <row r="8" spans="1:20">
      <c r="A8" t="s">
        <v>60</v>
      </c>
      <c r="B8" s="2">
        <v>0.22757049634267432</v>
      </c>
      <c r="C8" s="2">
        <v>0.24387378959213801</v>
      </c>
      <c r="D8" s="2">
        <v>1.335844216129174E-2</v>
      </c>
      <c r="E8" s="2">
        <v>1.9680235449181491E-2</v>
      </c>
      <c r="F8" s="2">
        <v>3.8463922394183316E-2</v>
      </c>
      <c r="G8" s="2">
        <v>1.8015577637559305E-2</v>
      </c>
      <c r="H8" s="2">
        <v>4.6788470859518407E-2</v>
      </c>
      <c r="I8" s="2">
        <v>3.9543059678546051E-2</v>
      </c>
      <c r="J8" s="2">
        <v>2.8996163749675157E-2</v>
      </c>
      <c r="K8" s="2">
        <v>1.0919170630333477E-2</v>
      </c>
      <c r="L8" s="2">
        <v>3.927028906399449E-2</v>
      </c>
      <c r="M8" s="2">
        <v>3.5434430417655025E-2</v>
      </c>
      <c r="N8" s="2">
        <v>2.4605453215315529E-2</v>
      </c>
      <c r="O8" s="2">
        <v>0.21348049880793374</v>
      </c>
    </row>
    <row r="9" spans="1:20">
      <c r="A9" t="s">
        <v>61</v>
      </c>
      <c r="B9" s="2">
        <v>0.17367363827271087</v>
      </c>
      <c r="C9" s="2">
        <v>0.31401767070604086</v>
      </c>
      <c r="D9" s="2">
        <v>9.9014852227834182E-3</v>
      </c>
      <c r="E9" s="2">
        <v>2.3258255626618225E-2</v>
      </c>
      <c r="F9" s="2">
        <v>3.5004291963682585E-2</v>
      </c>
      <c r="G9" s="2">
        <v>1.3437139077801377E-2</v>
      </c>
      <c r="H9" s="2">
        <v>3.6392687681954042E-2</v>
      </c>
      <c r="I9" s="2">
        <v>4.8966763284299858E-2</v>
      </c>
      <c r="J9" s="2">
        <v>3.4446892926881079E-2</v>
      </c>
      <c r="K9" s="2">
        <v>6.8010201530229533E-3</v>
      </c>
      <c r="L9" s="2">
        <v>2.7606319813390894E-2</v>
      </c>
      <c r="M9" s="2">
        <v>3.6625313616862346E-2</v>
      </c>
      <c r="N9" s="2">
        <v>3.1854778216732507E-2</v>
      </c>
      <c r="O9" s="2">
        <v>0.2080137434372189</v>
      </c>
    </row>
    <row r="10" spans="1:20">
      <c r="A10" t="s">
        <v>62</v>
      </c>
      <c r="B10" s="2">
        <v>0.2352032628253366</v>
      </c>
      <c r="C10" s="2">
        <v>0.31706864109676247</v>
      </c>
      <c r="D10" s="2">
        <v>7.1208674991873316E-3</v>
      </c>
      <c r="E10" s="2">
        <v>1.315039268478445E-2</v>
      </c>
      <c r="F10" s="2">
        <v>1.3710772244372888E-2</v>
      </c>
      <c r="G10" s="2">
        <v>8.6876026220486027E-3</v>
      </c>
      <c r="H10" s="2">
        <v>1.7862528323988418E-2</v>
      </c>
      <c r="I10" s="2">
        <v>1.6988646952962885E-2</v>
      </c>
      <c r="J10" s="2">
        <v>5.0797259682549951E-2</v>
      </c>
      <c r="K10" s="2">
        <v>0</v>
      </c>
      <c r="L10" s="2">
        <v>4.1929352266765292E-3</v>
      </c>
      <c r="M10" s="2">
        <v>1.8940684548998461E-2</v>
      </c>
      <c r="N10" s="2">
        <v>2.3013053950246214E-2</v>
      </c>
      <c r="O10" s="2">
        <v>0.27326335234208521</v>
      </c>
    </row>
    <row r="11" spans="1:20">
      <c r="A11" t="s">
        <v>63</v>
      </c>
      <c r="B11" s="2">
        <v>0.24403691718164069</v>
      </c>
      <c r="C11" s="2">
        <v>0.27890800221587686</v>
      </c>
      <c r="D11" s="2">
        <v>8.4192336910535095E-3</v>
      </c>
      <c r="E11" s="2">
        <v>1.1015620946312185E-2</v>
      </c>
      <c r="F11" s="2">
        <v>1.6502260941665809E-2</v>
      </c>
      <c r="G11" s="2">
        <v>1.0151524543246006E-2</v>
      </c>
      <c r="H11" s="2">
        <v>2.5417851304065629E-2</v>
      </c>
      <c r="I11" s="2">
        <v>2.161041116959643E-2</v>
      </c>
      <c r="J11" s="2">
        <v>4.7926782119010414E-2</v>
      </c>
      <c r="K11" s="2">
        <v>8.2976019723610323E-2</v>
      </c>
      <c r="L11" s="2">
        <v>1.018941660743561E-2</v>
      </c>
      <c r="M11" s="2">
        <v>2.5515629272020841E-2</v>
      </c>
      <c r="N11" s="2">
        <v>3.6302591807770873E-2</v>
      </c>
      <c r="O11" s="2">
        <v>0.18102773847669484</v>
      </c>
    </row>
    <row r="12" spans="1:20">
      <c r="A12" t="s">
        <v>64</v>
      </c>
      <c r="B12" s="2">
        <v>0.14317011578219085</v>
      </c>
      <c r="C12" s="2">
        <v>0.18651186712992968</v>
      </c>
      <c r="D12" s="2">
        <v>1.733682470345357E-2</v>
      </c>
      <c r="E12" s="2">
        <v>2.7302337288818899E-2</v>
      </c>
      <c r="F12" s="2">
        <v>0</v>
      </c>
      <c r="G12" s="2">
        <v>0</v>
      </c>
      <c r="H12" s="2">
        <v>1.9197689224114446E-2</v>
      </c>
      <c r="I12" s="2">
        <v>1.8750593500520461E-2</v>
      </c>
      <c r="J12" s="2">
        <v>5.416789757859547E-2</v>
      </c>
      <c r="K12" s="2">
        <v>0</v>
      </c>
      <c r="L12" s="2">
        <v>0</v>
      </c>
      <c r="M12" s="2">
        <v>4.6195046591277614E-2</v>
      </c>
      <c r="N12" s="2">
        <v>4.4638406854736884E-2</v>
      </c>
      <c r="O12" s="2">
        <v>0.44272922134636217</v>
      </c>
    </row>
    <row r="13" spans="1:20">
      <c r="A13" t="s">
        <v>65</v>
      </c>
      <c r="B13" s="2">
        <v>0.15744138728123064</v>
      </c>
      <c r="C13" s="2">
        <v>0.18416814207674381</v>
      </c>
      <c r="D13" s="2">
        <v>1.6372071325045392E-2</v>
      </c>
      <c r="E13" s="2">
        <v>2.5180087402062554E-2</v>
      </c>
      <c r="F13" s="2">
        <v>0</v>
      </c>
      <c r="G13" s="2">
        <v>0</v>
      </c>
      <c r="H13" s="2">
        <v>2.2309383568366654E-2</v>
      </c>
      <c r="I13" s="2">
        <v>2.0511375238597931E-2</v>
      </c>
      <c r="J13" s="2">
        <v>5.2800108519372876E-2</v>
      </c>
      <c r="K13" s="2">
        <v>0</v>
      </c>
      <c r="L13" s="2">
        <v>0</v>
      </c>
      <c r="M13" s="2">
        <v>3.9566474590908743E-2</v>
      </c>
      <c r="N13" s="2">
        <v>3.785121945460404E-2</v>
      </c>
      <c r="O13" s="2">
        <v>0.44379975054306742</v>
      </c>
    </row>
    <row r="15" spans="1:20">
      <c r="T15" t="s">
        <v>73</v>
      </c>
    </row>
    <row r="17" spans="14:28">
      <c r="N17" t="s">
        <v>0</v>
      </c>
      <c r="O17" s="3">
        <v>32</v>
      </c>
      <c r="P17" s="3">
        <v>113</v>
      </c>
      <c r="Q17" s="3">
        <v>181</v>
      </c>
      <c r="R17" s="3">
        <v>187</v>
      </c>
      <c r="S17" s="3">
        <v>188</v>
      </c>
      <c r="T17" s="3">
        <v>192</v>
      </c>
      <c r="U17" s="3">
        <v>224</v>
      </c>
      <c r="V17" s="3">
        <v>227</v>
      </c>
      <c r="W17" s="3">
        <v>292</v>
      </c>
      <c r="X17" s="3">
        <v>336</v>
      </c>
      <c r="Y17" s="3">
        <v>388</v>
      </c>
      <c r="Z17" s="3">
        <v>410</v>
      </c>
      <c r="AA17" s="3">
        <v>525</v>
      </c>
      <c r="AB17" t="s">
        <v>13</v>
      </c>
    </row>
    <row r="18" spans="14:28">
      <c r="N18" t="s">
        <v>67</v>
      </c>
      <c r="O18" s="4">
        <f>AVERAGE(B2:B3)</f>
        <v>0.36380000000000001</v>
      </c>
      <c r="P18" s="4">
        <f t="shared" ref="P18:AB18" si="0">AVERAGE(C2:C3)</f>
        <v>0.17654999999999998</v>
      </c>
      <c r="Q18" s="4">
        <f t="shared" si="0"/>
        <v>0</v>
      </c>
      <c r="R18" s="4">
        <f t="shared" si="0"/>
        <v>0</v>
      </c>
      <c r="S18" s="4">
        <f t="shared" si="0"/>
        <v>0</v>
      </c>
      <c r="T18" s="4">
        <f t="shared" si="0"/>
        <v>2.3949999999999999E-2</v>
      </c>
      <c r="U18" s="4">
        <f t="shared" si="0"/>
        <v>2.3400000000000001E-2</v>
      </c>
      <c r="V18" s="4">
        <f t="shared" si="0"/>
        <v>2.3400000000000001E-2</v>
      </c>
      <c r="W18" s="4">
        <f t="shared" si="0"/>
        <v>5.4099999999999995E-2</v>
      </c>
      <c r="X18" s="4">
        <f t="shared" si="0"/>
        <v>0</v>
      </c>
      <c r="Y18" s="4">
        <f t="shared" si="0"/>
        <v>0</v>
      </c>
      <c r="Z18" s="4">
        <f t="shared" si="0"/>
        <v>6.1100000000000002E-2</v>
      </c>
      <c r="AA18" s="4">
        <f t="shared" si="0"/>
        <v>3.2100000000000004E-2</v>
      </c>
      <c r="AB18" s="4">
        <f t="shared" si="0"/>
        <v>0.24159999999999987</v>
      </c>
    </row>
    <row r="19" spans="14:28">
      <c r="N19" t="s">
        <v>68</v>
      </c>
      <c r="O19" s="4">
        <f t="shared" ref="O19:O23" si="1">AVERAGE(B3:B4)</f>
        <v>0.30049237026767017</v>
      </c>
      <c r="P19" s="4">
        <f t="shared" ref="P19:P23" si="2">AVERAGE(C3:C4)</f>
        <v>0.15042986673080189</v>
      </c>
      <c r="Q19" s="4">
        <f t="shared" ref="Q19:Q23" si="3">AVERAGE(D3:D4)</f>
        <v>5.9065700865825366E-4</v>
      </c>
      <c r="R19" s="4">
        <f t="shared" ref="R19:R23" si="4">AVERAGE(E3:E4)</f>
        <v>1.0097759040235414E-3</v>
      </c>
      <c r="S19" s="4">
        <f t="shared" ref="S19:S23" si="5">AVERAGE(F3:F4)</f>
        <v>2.2017005262860053E-4</v>
      </c>
      <c r="T19" s="4">
        <f t="shared" ref="T19:T23" si="6">AVERAGE(G3:G4)</f>
        <v>1.3210009337332353E-2</v>
      </c>
      <c r="U19" s="4">
        <f t="shared" ref="U19:U23" si="7">AVERAGE(H3:H4)</f>
        <v>1.3952751683549319E-2</v>
      </c>
      <c r="V19" s="4">
        <f t="shared" ref="V19:V23" si="8">AVERAGE(I3:I4)</f>
        <v>2.4894833342764981E-2</v>
      </c>
      <c r="W19" s="4">
        <f t="shared" ref="W19:W23" si="9">AVERAGE(J3:J4)</f>
        <v>4.9116488880086018E-2</v>
      </c>
      <c r="X19" s="4">
        <f t="shared" ref="X19:X23" si="10">AVERAGE(K3:K4)</f>
        <v>4.1894205194952178E-3</v>
      </c>
      <c r="Y19" s="4">
        <f t="shared" ref="Y19:Y23" si="11">AVERAGE(L3:L4)</f>
        <v>0</v>
      </c>
      <c r="Z19" s="4">
        <f t="shared" ref="Z19:Z23" si="12">AVERAGE(M3:M4)</f>
        <v>6.2124378925923832E-2</v>
      </c>
      <c r="AA19" s="4">
        <f t="shared" ref="AA19:AA23" si="13">AVERAGE(N3:N4)</f>
        <v>3.4634989530869784E-2</v>
      </c>
      <c r="AB19" s="4">
        <f t="shared" ref="AB19:AB23" si="14">AVERAGE(O3:O4)</f>
        <v>0.34513428781619587</v>
      </c>
    </row>
    <row r="20" spans="14:28">
      <c r="N20" t="s">
        <v>69</v>
      </c>
      <c r="O20" s="4">
        <f t="shared" si="1"/>
        <v>0.2458992522730043</v>
      </c>
      <c r="P20" s="4">
        <f t="shared" si="2"/>
        <v>0.13128751006233394</v>
      </c>
      <c r="Q20" s="4">
        <f t="shared" si="3"/>
        <v>1.6997441144856458E-3</v>
      </c>
      <c r="R20" s="4">
        <f t="shared" si="4"/>
        <v>2.6309169781602399E-3</v>
      </c>
      <c r="S20" s="4">
        <f t="shared" si="5"/>
        <v>5.415656284823143E-4</v>
      </c>
      <c r="T20" s="4">
        <f t="shared" si="6"/>
        <v>9.4758886756278887E-3</v>
      </c>
      <c r="U20" s="4">
        <f t="shared" si="7"/>
        <v>5.2417654022377629E-3</v>
      </c>
      <c r="V20" s="4">
        <f t="shared" si="8"/>
        <v>2.8779514431195613E-2</v>
      </c>
      <c r="W20" s="4">
        <f t="shared" si="9"/>
        <v>4.6954194791149872E-2</v>
      </c>
      <c r="X20" s="4">
        <f t="shared" si="10"/>
        <v>7.2138073621050812E-3</v>
      </c>
      <c r="Y20" s="4">
        <f t="shared" si="11"/>
        <v>0</v>
      </c>
      <c r="Z20" s="4">
        <f t="shared" si="12"/>
        <v>5.9257240588552168E-2</v>
      </c>
      <c r="AA20" s="4">
        <f t="shared" si="13"/>
        <v>4.8362685331591458E-2</v>
      </c>
      <c r="AB20" s="4">
        <f t="shared" si="14"/>
        <v>0.41265591436107368</v>
      </c>
    </row>
    <row r="21" spans="14:28">
      <c r="N21" t="s">
        <v>70</v>
      </c>
      <c r="O21" s="4">
        <f t="shared" si="1"/>
        <v>0.21969224186777575</v>
      </c>
      <c r="P21" s="4">
        <f t="shared" si="2"/>
        <v>0.20352010955604691</v>
      </c>
      <c r="Q21" s="4">
        <f t="shared" si="3"/>
        <v>1.1349200100177674E-2</v>
      </c>
      <c r="R21" s="4">
        <f t="shared" si="4"/>
        <v>1.5745434859447432E-2</v>
      </c>
      <c r="S21" s="4">
        <f t="shared" si="5"/>
        <v>2.4040997639228807E-2</v>
      </c>
      <c r="T21" s="4">
        <f t="shared" si="6"/>
        <v>1.6598340650012561E-2</v>
      </c>
      <c r="U21" s="4">
        <f t="shared" si="7"/>
        <v>3.0627861667595346E-2</v>
      </c>
      <c r="V21" s="4">
        <f t="shared" si="8"/>
        <v>2.9927017123802774E-2</v>
      </c>
      <c r="W21" s="4">
        <f t="shared" si="9"/>
        <v>4.5499889649703001E-2</v>
      </c>
      <c r="X21" s="4">
        <f t="shared" si="10"/>
        <v>3.024386842609863E-3</v>
      </c>
      <c r="Y21" s="4">
        <f t="shared" si="11"/>
        <v>1.374048145418816E-2</v>
      </c>
      <c r="Z21" s="4">
        <f t="shared" si="12"/>
        <v>4.4162117373755826E-2</v>
      </c>
      <c r="AA21" s="4">
        <f t="shared" si="13"/>
        <v>2.992769580072167E-2</v>
      </c>
      <c r="AB21" s="4">
        <f t="shared" si="14"/>
        <v>0.31214422541493431</v>
      </c>
    </row>
    <row r="22" spans="14:28">
      <c r="N22" t="s">
        <v>71</v>
      </c>
      <c r="O22" s="4">
        <f t="shared" si="1"/>
        <v>0.22082144884455246</v>
      </c>
      <c r="P22" s="4">
        <f t="shared" si="2"/>
        <v>0.21097051132061634</v>
      </c>
      <c r="Q22" s="4">
        <f t="shared" si="3"/>
        <v>1.7702348034585848E-2</v>
      </c>
      <c r="R22" s="4">
        <f t="shared" si="4"/>
        <v>2.3744526526371178E-2</v>
      </c>
      <c r="S22" s="4">
        <f t="shared" si="5"/>
        <v>2.8176774884704985E-2</v>
      </c>
      <c r="T22" s="4">
        <f t="shared" si="6"/>
        <v>2.2369109961455844E-2</v>
      </c>
      <c r="U22" s="4">
        <f t="shared" si="7"/>
        <v>4.4844427482214691E-2</v>
      </c>
      <c r="V22" s="4">
        <f t="shared" si="8"/>
        <v>2.4302484675026867E-2</v>
      </c>
      <c r="W22" s="4">
        <f t="shared" si="9"/>
        <v>6.2487259873604761E-2</v>
      </c>
      <c r="X22" s="4">
        <f t="shared" si="10"/>
        <v>0</v>
      </c>
      <c r="Y22" s="4">
        <f t="shared" si="11"/>
        <v>1.374048145418816E-2</v>
      </c>
      <c r="Z22" s="4">
        <f t="shared" si="12"/>
        <v>5.1671516163298591E-2</v>
      </c>
      <c r="AA22" s="4">
        <f t="shared" si="13"/>
        <v>0</v>
      </c>
      <c r="AB22" s="4">
        <f t="shared" si="14"/>
        <v>0.27916911077938028</v>
      </c>
    </row>
    <row r="23" spans="14:28">
      <c r="N23" t="s">
        <v>72</v>
      </c>
      <c r="O23" s="4">
        <f t="shared" si="1"/>
        <v>0.23202133715344797</v>
      </c>
      <c r="P23" s="4">
        <f t="shared" si="2"/>
        <v>0.19364493989217049</v>
      </c>
      <c r="Q23" s="4">
        <f t="shared" si="3"/>
        <v>1.4141456120881434E-2</v>
      </c>
      <c r="R23" s="4">
        <f t="shared" si="4"/>
        <v>1.9460350465651189E-2</v>
      </c>
      <c r="S23" s="4">
        <f t="shared" si="5"/>
        <v>2.368913401842155E-2</v>
      </c>
      <c r="T23" s="4">
        <f t="shared" si="6"/>
        <v>2.2994437468518474E-2</v>
      </c>
      <c r="U23" s="4">
        <f t="shared" si="7"/>
        <v>4.0849814963066985E-2</v>
      </c>
      <c r="V23" s="4">
        <f t="shared" si="8"/>
        <v>2.9381678478927746E-2</v>
      </c>
      <c r="W23" s="4">
        <f t="shared" si="9"/>
        <v>5.7073158009803192E-2</v>
      </c>
      <c r="X23" s="4">
        <f t="shared" si="10"/>
        <v>5.4595853151667385E-3</v>
      </c>
      <c r="Y23" s="4">
        <f t="shared" si="11"/>
        <v>1.9635144531997245E-2</v>
      </c>
      <c r="Z23" s="4">
        <f t="shared" si="12"/>
        <v>5.3959475660998617E-2</v>
      </c>
      <c r="AA23" s="4">
        <f t="shared" si="13"/>
        <v>1.2302726607657764E-2</v>
      </c>
      <c r="AB23" s="4">
        <f t="shared" si="14"/>
        <v>0.2753867613132906</v>
      </c>
    </row>
    <row r="25" spans="14:28">
      <c r="N25" t="s">
        <v>74</v>
      </c>
      <c r="O25" s="4">
        <f t="shared" ref="O25:AB25" si="15">AVERAGE(O18:O23)</f>
        <v>0.26378777506774176</v>
      </c>
      <c r="P25" s="4">
        <f t="shared" si="15"/>
        <v>0.17773382292699491</v>
      </c>
      <c r="Q25" s="4">
        <f t="shared" si="15"/>
        <v>7.5805675631314762E-3</v>
      </c>
      <c r="R25" s="4">
        <f t="shared" si="15"/>
        <v>1.0431834122275595E-2</v>
      </c>
      <c r="S25" s="4">
        <f t="shared" si="15"/>
        <v>1.2778107037244376E-2</v>
      </c>
      <c r="T25" s="4">
        <f t="shared" si="15"/>
        <v>1.8099631015491186E-2</v>
      </c>
      <c r="U25" s="4">
        <f t="shared" si="15"/>
        <v>2.6486103533110688E-2</v>
      </c>
      <c r="V25" s="4">
        <f t="shared" si="15"/>
        <v>2.6780921341952996E-2</v>
      </c>
      <c r="W25" s="4">
        <f t="shared" si="15"/>
        <v>5.2538498534057808E-2</v>
      </c>
      <c r="X25" s="4">
        <f t="shared" si="15"/>
        <v>3.3145333398961496E-3</v>
      </c>
      <c r="Y25" s="4">
        <f t="shared" si="15"/>
        <v>7.8526845733955936E-3</v>
      </c>
      <c r="Z25" s="4">
        <f t="shared" si="15"/>
        <v>5.5379121452088176E-2</v>
      </c>
      <c r="AA25" s="4">
        <f t="shared" si="15"/>
        <v>2.6221349545140115E-2</v>
      </c>
      <c r="AB25" s="4">
        <f t="shared" si="15"/>
        <v>0.31101504994747908</v>
      </c>
    </row>
    <row r="26" spans="14:28">
      <c r="N26" t="s">
        <v>75</v>
      </c>
      <c r="O26" s="2">
        <f>STDEV(O18:O23)</f>
        <v>5.7392158885232268E-2</v>
      </c>
      <c r="P26" s="2">
        <f t="shared" ref="P26:AB26" si="16">STDEV(P18:P23)</f>
        <v>3.1390893953431587E-2</v>
      </c>
      <c r="Q26" s="2">
        <f t="shared" si="16"/>
        <v>7.7537891169632989E-3</v>
      </c>
      <c r="R26" s="2">
        <f t="shared" si="16"/>
        <v>1.0444413738596293E-2</v>
      </c>
      <c r="S26" s="2">
        <f t="shared" si="16"/>
        <v>1.381113270072999E-2</v>
      </c>
      <c r="T26" s="2">
        <f t="shared" si="16"/>
        <v>5.9488755710451081E-3</v>
      </c>
      <c r="U26" s="2">
        <f t="shared" si="16"/>
        <v>1.535206351555852E-2</v>
      </c>
      <c r="V26" s="2">
        <f t="shared" si="16"/>
        <v>2.8909111388482557E-3</v>
      </c>
      <c r="W26" s="2">
        <f t="shared" si="16"/>
        <v>6.5485248563660683E-3</v>
      </c>
      <c r="X26" s="2">
        <f t="shared" si="16"/>
        <v>2.9198445495048618E-3</v>
      </c>
      <c r="Y26" s="2">
        <f t="shared" si="16"/>
        <v>8.8673855439213647E-3</v>
      </c>
      <c r="Z26" s="2">
        <f t="shared" si="16"/>
        <v>6.8534614528403832E-3</v>
      </c>
      <c r="AA26" s="2">
        <f t="shared" si="16"/>
        <v>1.7266214746717228E-2</v>
      </c>
      <c r="AB26" s="2">
        <f t="shared" si="16"/>
        <v>6.0988934570840848E-2</v>
      </c>
    </row>
    <row r="27" spans="14:28">
      <c r="N27" t="s">
        <v>76</v>
      </c>
      <c r="O27" s="2">
        <f>O26/SQRT(6)</f>
        <v>2.343025075092648E-2</v>
      </c>
      <c r="P27" s="2">
        <f t="shared" ref="P27:AB27" si="17">P26/SQRT(6)</f>
        <v>1.2815278792620861E-2</v>
      </c>
      <c r="Q27" s="2">
        <f t="shared" si="17"/>
        <v>3.1654711516175731E-3</v>
      </c>
      <c r="R27" s="2">
        <f t="shared" si="17"/>
        <v>4.2639140536792214E-3</v>
      </c>
      <c r="S27" s="2">
        <f t="shared" si="17"/>
        <v>5.6383713144425741E-3</v>
      </c>
      <c r="T27" s="2">
        <f t="shared" si="17"/>
        <v>2.4286182820614025E-3</v>
      </c>
      <c r="U27" s="2">
        <f t="shared" si="17"/>
        <v>6.2674536853194089E-3</v>
      </c>
      <c r="V27" s="2">
        <f t="shared" si="17"/>
        <v>1.1802095303177398E-3</v>
      </c>
      <c r="W27" s="2">
        <f t="shared" si="17"/>
        <v>2.6734240776715617E-3</v>
      </c>
      <c r="X27" s="2">
        <f t="shared" si="17"/>
        <v>1.1920215457555882E-3</v>
      </c>
      <c r="Y27" s="2">
        <f t="shared" si="17"/>
        <v>3.6200949891898697E-3</v>
      </c>
      <c r="Z27" s="2">
        <f t="shared" si="17"/>
        <v>2.7979139218820698E-3</v>
      </c>
      <c r="AA27" s="2">
        <f t="shared" si="17"/>
        <v>7.0489026531292505E-3</v>
      </c>
      <c r="AB27" s="2">
        <f t="shared" si="17"/>
        <v>2.4898628275758172E-2</v>
      </c>
    </row>
    <row r="30" spans="14:28">
      <c r="P30" t="s">
        <v>77</v>
      </c>
    </row>
    <row r="31" spans="14:28">
      <c r="P31" s="4">
        <f>SUM(P25+V25+W25)</f>
        <v>0.25705324280300573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137"/>
  <sheetViews>
    <sheetView zoomScale="70" zoomScaleNormal="70" workbookViewId="0"/>
  </sheetViews>
  <sheetFormatPr defaultRowHeight="15"/>
  <cols>
    <col min="1" max="2" width="11.28515625" customWidth="1"/>
  </cols>
  <sheetData>
    <row r="1" spans="1:26">
      <c r="A1" s="9" t="s">
        <v>0</v>
      </c>
      <c r="B1" s="9">
        <v>28</v>
      </c>
      <c r="C1" s="10">
        <v>32</v>
      </c>
      <c r="D1" s="10">
        <v>73</v>
      </c>
      <c r="E1" s="10">
        <v>113</v>
      </c>
      <c r="F1">
        <v>188</v>
      </c>
      <c r="G1" s="10">
        <v>192</v>
      </c>
      <c r="H1" s="10">
        <v>198</v>
      </c>
      <c r="I1" s="10">
        <v>323</v>
      </c>
      <c r="J1" s="10">
        <v>336</v>
      </c>
      <c r="K1" s="10">
        <v>420</v>
      </c>
      <c r="L1">
        <v>516</v>
      </c>
      <c r="M1" s="10">
        <v>525</v>
      </c>
      <c r="N1" s="9" t="s">
        <v>13</v>
      </c>
      <c r="Y1" s="9"/>
      <c r="Z1" s="9"/>
    </row>
    <row r="2" spans="1:26">
      <c r="A2" s="11" t="s">
        <v>18</v>
      </c>
      <c r="B2" s="13">
        <v>0</v>
      </c>
      <c r="C2" s="13">
        <v>1.245243646068442E-2</v>
      </c>
      <c r="D2" s="13">
        <v>9.2489217899061588E-2</v>
      </c>
      <c r="E2" s="13">
        <v>1.3805423714120295E-2</v>
      </c>
      <c r="F2" s="13">
        <v>0</v>
      </c>
      <c r="G2" s="13">
        <v>0</v>
      </c>
      <c r="H2" s="2">
        <v>0</v>
      </c>
      <c r="I2" s="13">
        <v>8.3953323487796799E-2</v>
      </c>
      <c r="J2" s="13">
        <v>0.43176393004096114</v>
      </c>
      <c r="K2" s="2">
        <v>0</v>
      </c>
      <c r="L2" s="13">
        <v>2.7267182473706537E-2</v>
      </c>
      <c r="M2" s="13">
        <v>0</v>
      </c>
      <c r="N2" s="2">
        <f>1-SUM(B2:M2)</f>
        <v>0.3382684859236692</v>
      </c>
      <c r="O2" t="s">
        <v>66</v>
      </c>
      <c r="Y2" s="9"/>
      <c r="Z2" s="9"/>
    </row>
    <row r="3" spans="1:26">
      <c r="A3" s="11" t="s">
        <v>19</v>
      </c>
      <c r="B3" s="13">
        <v>0</v>
      </c>
      <c r="C3" s="13">
        <v>1.4114552179592033E-2</v>
      </c>
      <c r="D3" s="13">
        <v>0.13294229665889473</v>
      </c>
      <c r="E3" s="13">
        <v>0</v>
      </c>
      <c r="F3" s="13">
        <v>0</v>
      </c>
      <c r="G3" s="13">
        <v>0</v>
      </c>
      <c r="H3" s="2">
        <v>0</v>
      </c>
      <c r="I3" s="13">
        <v>5.6586384111134154E-2</v>
      </c>
      <c r="J3" s="13">
        <v>0.51816428423198513</v>
      </c>
      <c r="K3" s="2">
        <v>0</v>
      </c>
      <c r="L3" s="13">
        <v>0</v>
      </c>
      <c r="M3" s="13">
        <v>0</v>
      </c>
      <c r="N3" s="2">
        <f t="shared" ref="N3:N66" si="0">1-SUM(B3:M3)</f>
        <v>0.27819248281839393</v>
      </c>
      <c r="Y3" s="9"/>
      <c r="Z3" s="9"/>
    </row>
    <row r="4" spans="1:26">
      <c r="A4" s="11" t="s">
        <v>20</v>
      </c>
      <c r="B4" s="13">
        <v>0</v>
      </c>
      <c r="C4" s="13">
        <v>2.3355641599762486E-2</v>
      </c>
      <c r="D4" s="13">
        <v>0.11050632754802875</v>
      </c>
      <c r="E4" s="13">
        <v>0</v>
      </c>
      <c r="F4" s="13">
        <v>0</v>
      </c>
      <c r="G4" s="13">
        <v>0</v>
      </c>
      <c r="H4" s="2">
        <v>0</v>
      </c>
      <c r="I4" s="13">
        <v>5.4708858567240247E-2</v>
      </c>
      <c r="J4" s="13">
        <v>0.45982965721142549</v>
      </c>
      <c r="K4" s="2">
        <v>0</v>
      </c>
      <c r="L4" s="13">
        <v>2.9961527518339373E-2</v>
      </c>
      <c r="M4" s="13">
        <v>0</v>
      </c>
      <c r="N4" s="2">
        <f t="shared" si="0"/>
        <v>0.32163798755520367</v>
      </c>
      <c r="Y4" s="9"/>
      <c r="Z4" s="9"/>
    </row>
    <row r="5" spans="1:26">
      <c r="A5" s="11"/>
      <c r="B5" s="13"/>
      <c r="C5" s="13"/>
      <c r="D5" s="13"/>
      <c r="E5" s="13"/>
      <c r="F5" s="13"/>
      <c r="G5" s="13"/>
      <c r="H5" s="2"/>
      <c r="I5" s="13"/>
      <c r="J5" s="13"/>
      <c r="K5" s="2"/>
      <c r="L5" s="13"/>
      <c r="M5" s="13"/>
      <c r="N5" s="2"/>
      <c r="Y5" s="9"/>
      <c r="Z5" s="9"/>
    </row>
    <row r="6" spans="1:26">
      <c r="A6" s="5" t="s">
        <v>21</v>
      </c>
      <c r="B6" s="13">
        <v>1.7029711891514427E-3</v>
      </c>
      <c r="C6" s="13">
        <v>2.3942963980807783E-2</v>
      </c>
      <c r="D6" s="13">
        <v>1.1260784357894262E-2</v>
      </c>
      <c r="E6" s="13">
        <v>1.4364877345527449E-2</v>
      </c>
      <c r="F6" s="13">
        <v>2.5139098506521298E-3</v>
      </c>
      <c r="G6" s="13">
        <v>2.5792354650507961E-3</v>
      </c>
      <c r="H6" s="2">
        <v>0</v>
      </c>
      <c r="I6" s="2">
        <v>0</v>
      </c>
      <c r="J6" s="13">
        <v>0.68921001058725473</v>
      </c>
      <c r="K6" s="2">
        <v>3.1547766539769782E-2</v>
      </c>
      <c r="L6" s="13">
        <v>1.3853535467303404E-3</v>
      </c>
      <c r="M6" s="13">
        <v>4.0118937670353431E-3</v>
      </c>
      <c r="N6" s="2">
        <f t="shared" si="0"/>
        <v>0.21748023337012601</v>
      </c>
      <c r="Y6" s="9"/>
      <c r="Z6" s="9"/>
    </row>
    <row r="7" spans="1:26">
      <c r="A7" s="5" t="s">
        <v>21</v>
      </c>
      <c r="B7" s="13">
        <v>0</v>
      </c>
      <c r="C7" s="13">
        <v>4.8620350684680978E-2</v>
      </c>
      <c r="D7" s="13">
        <v>2.447934526667124E-2</v>
      </c>
      <c r="E7" s="13">
        <v>4.6270260384518669E-3</v>
      </c>
      <c r="F7" s="13">
        <v>0</v>
      </c>
      <c r="G7" s="13">
        <v>2.642708547653339E-3</v>
      </c>
      <c r="H7" s="2">
        <v>0</v>
      </c>
      <c r="I7" s="2">
        <v>0</v>
      </c>
      <c r="J7" s="13">
        <v>0.57952586699586217</v>
      </c>
      <c r="K7" s="2">
        <v>5.479276684269483E-2</v>
      </c>
      <c r="L7" s="13">
        <v>0.12909494090483048</v>
      </c>
      <c r="M7" s="13">
        <v>1.8192625105731202E-2</v>
      </c>
      <c r="N7" s="2">
        <f t="shared" si="0"/>
        <v>0.13802436961342401</v>
      </c>
      <c r="Y7" s="9"/>
      <c r="Z7" s="9"/>
    </row>
    <row r="8" spans="1:26">
      <c r="A8" s="5" t="s">
        <v>40</v>
      </c>
      <c r="B8" s="13">
        <f>AVERAGE(B6:B7)</f>
        <v>8.5148559457572136E-4</v>
      </c>
      <c r="C8" s="13">
        <f t="shared" ref="C8:G8" si="1">AVERAGE(C6:C7)</f>
        <v>3.6281657332744383E-2</v>
      </c>
      <c r="D8" s="13">
        <f t="shared" si="1"/>
        <v>1.7870064812282753E-2</v>
      </c>
      <c r="E8" s="13">
        <f t="shared" si="1"/>
        <v>9.4959516919896573E-3</v>
      </c>
      <c r="F8" s="13">
        <f t="shared" si="1"/>
        <v>1.2569549253260649E-3</v>
      </c>
      <c r="G8" s="13">
        <f t="shared" si="1"/>
        <v>2.6109720063520678E-3</v>
      </c>
      <c r="H8" s="13">
        <v>0</v>
      </c>
      <c r="I8" s="13">
        <v>0</v>
      </c>
      <c r="J8" s="13">
        <f>AVERAGE(J6:J7)</f>
        <v>0.63436793879155839</v>
      </c>
      <c r="K8" s="13">
        <f>AVERAGE(K6:K7)</f>
        <v>4.3170266691232306E-2</v>
      </c>
      <c r="L8" s="13">
        <f>AVERAGE(L6:L7)</f>
        <v>6.5240147225780407E-2</v>
      </c>
      <c r="M8" s="13">
        <f>AVERAGE(M6:M7)</f>
        <v>1.1102259436383273E-2</v>
      </c>
      <c r="N8" s="2">
        <f t="shared" si="0"/>
        <v>0.1777523014917749</v>
      </c>
      <c r="Y8" s="9"/>
      <c r="Z8" s="9"/>
    </row>
    <row r="9" spans="1:26">
      <c r="A9" s="5" t="s">
        <v>22</v>
      </c>
      <c r="B9" s="13">
        <v>0</v>
      </c>
      <c r="C9" s="13">
        <v>1.7215536299747283E-2</v>
      </c>
      <c r="D9" s="13">
        <v>2.0288468003148073E-2</v>
      </c>
      <c r="E9" s="13">
        <v>3.2667201892008402E-3</v>
      </c>
      <c r="F9" s="13">
        <v>0</v>
      </c>
      <c r="G9" s="13">
        <v>0</v>
      </c>
      <c r="H9" s="2">
        <v>0</v>
      </c>
      <c r="I9" s="2">
        <v>0</v>
      </c>
      <c r="J9" s="13">
        <v>0.74391840318287705</v>
      </c>
      <c r="K9" s="2">
        <v>6.5433275460445403E-2</v>
      </c>
      <c r="L9" s="13">
        <v>9.2397559056052334E-2</v>
      </c>
      <c r="M9" s="13">
        <v>3.2469458539151207E-3</v>
      </c>
      <c r="N9" s="2">
        <f t="shared" si="0"/>
        <v>5.4233091954613899E-2</v>
      </c>
      <c r="Y9" s="9"/>
      <c r="Z9" s="9"/>
    </row>
    <row r="10" spans="1:26">
      <c r="A10" s="5" t="s">
        <v>23</v>
      </c>
      <c r="B10" s="13">
        <v>0</v>
      </c>
      <c r="C10" s="13">
        <v>1.2282846202107177E-2</v>
      </c>
      <c r="D10" s="13">
        <v>5.1165004435021526E-2</v>
      </c>
      <c r="E10" s="13">
        <v>6.7498864201804296E-3</v>
      </c>
      <c r="F10" s="13">
        <v>0</v>
      </c>
      <c r="G10" s="13">
        <v>0</v>
      </c>
      <c r="H10" s="2">
        <v>0</v>
      </c>
      <c r="I10" s="2">
        <v>0</v>
      </c>
      <c r="J10" s="13">
        <v>0.80040239707504923</v>
      </c>
      <c r="K10" s="2">
        <v>4.1716245159336258E-2</v>
      </c>
      <c r="L10" s="13">
        <v>7.7504705449667911E-3</v>
      </c>
      <c r="M10" s="13">
        <v>0</v>
      </c>
      <c r="N10" s="2">
        <f t="shared" si="0"/>
        <v>7.9933150163338573E-2</v>
      </c>
      <c r="Y10" s="9"/>
      <c r="Z10" s="9"/>
    </row>
    <row r="11" spans="1:26">
      <c r="A11" s="5" t="s">
        <v>24</v>
      </c>
      <c r="B11" s="13">
        <v>0</v>
      </c>
      <c r="C11" s="13">
        <v>1.1620110162857073E-2</v>
      </c>
      <c r="D11" s="13">
        <v>0.10111251145335631</v>
      </c>
      <c r="E11" s="13">
        <v>4.7533622841415338E-3</v>
      </c>
      <c r="F11" s="13">
        <v>0</v>
      </c>
      <c r="G11" s="13">
        <v>1.8395582251773735E-3</v>
      </c>
      <c r="H11" s="2">
        <v>0</v>
      </c>
      <c r="I11" s="2">
        <v>0</v>
      </c>
      <c r="J11" s="13">
        <v>0.51954881674980957</v>
      </c>
      <c r="K11" s="2">
        <v>7.3743816942892948E-2</v>
      </c>
      <c r="L11" s="13">
        <v>0.16423323070657994</v>
      </c>
      <c r="M11" s="13">
        <v>1.9789293349856591E-2</v>
      </c>
      <c r="N11" s="2">
        <f t="shared" si="0"/>
        <v>0.10335930012532868</v>
      </c>
      <c r="Y11" s="9"/>
      <c r="Z11" s="9"/>
    </row>
    <row r="12" spans="1:26">
      <c r="A12" s="2" t="s">
        <v>14</v>
      </c>
      <c r="B12" s="2">
        <v>0</v>
      </c>
      <c r="C12" s="2">
        <v>2.5100000000000001E-2</v>
      </c>
      <c r="D12" s="2">
        <v>0</v>
      </c>
      <c r="E12" s="2">
        <v>0</v>
      </c>
      <c r="F12" s="2">
        <v>0</v>
      </c>
      <c r="G12" s="2">
        <v>0</v>
      </c>
      <c r="H12" s="2">
        <v>0.1893</v>
      </c>
      <c r="I12" s="2">
        <v>0</v>
      </c>
      <c r="J12" s="2">
        <v>0.54649999999999999</v>
      </c>
      <c r="K12" s="2">
        <v>3.7699999999999997E-2</v>
      </c>
      <c r="L12" s="2">
        <v>0</v>
      </c>
      <c r="M12" s="2">
        <v>0</v>
      </c>
      <c r="N12" s="2">
        <f t="shared" si="0"/>
        <v>0.20140000000000002</v>
      </c>
      <c r="Y12" s="9"/>
      <c r="Z12" s="9"/>
    </row>
    <row r="13" spans="1:26">
      <c r="A13" s="5" t="s">
        <v>14</v>
      </c>
      <c r="B13" s="13">
        <v>0</v>
      </c>
      <c r="C13" s="13">
        <v>1.4039596421092709E-2</v>
      </c>
      <c r="D13" s="13">
        <v>1.6657148296211687E-2</v>
      </c>
      <c r="E13" s="13">
        <v>1.2897391966495336E-2</v>
      </c>
      <c r="F13" s="13">
        <v>0</v>
      </c>
      <c r="G13" s="13">
        <v>0</v>
      </c>
      <c r="H13" s="2">
        <v>0</v>
      </c>
      <c r="I13" s="2">
        <v>0</v>
      </c>
      <c r="J13" s="13">
        <v>0.29904340376927468</v>
      </c>
      <c r="K13" s="2">
        <v>5.8656957928802586E-2</v>
      </c>
      <c r="L13" s="13">
        <v>0.4608319055777651</v>
      </c>
      <c r="M13" s="13">
        <v>1.4110984199505044E-2</v>
      </c>
      <c r="N13" s="2">
        <f t="shared" si="0"/>
        <v>0.1237626118408528</v>
      </c>
      <c r="Y13" s="9"/>
      <c r="Z13" s="9"/>
    </row>
    <row r="14" spans="1:26">
      <c r="A14" s="5" t="s">
        <v>41</v>
      </c>
      <c r="B14" s="13">
        <v>0</v>
      </c>
      <c r="C14" s="13">
        <f t="shared" ref="C14:H14" si="2">AVERAGE(C12:C13)</f>
        <v>1.9569798210546354E-2</v>
      </c>
      <c r="D14" s="13">
        <f t="shared" si="2"/>
        <v>8.3285741481058436E-3</v>
      </c>
      <c r="E14" s="13">
        <f t="shared" si="2"/>
        <v>6.4486959832476681E-3</v>
      </c>
      <c r="F14" s="13">
        <v>0</v>
      </c>
      <c r="G14" s="13">
        <v>0</v>
      </c>
      <c r="H14" s="13">
        <f t="shared" si="2"/>
        <v>9.4649999999999998E-2</v>
      </c>
      <c r="I14" s="13">
        <v>0</v>
      </c>
      <c r="J14" s="13">
        <f>AVERAGE(J12:J13)</f>
        <v>0.42277170188463731</v>
      </c>
      <c r="K14" s="13">
        <f>AVERAGE(K12:K13)</f>
        <v>4.8178478964401292E-2</v>
      </c>
      <c r="L14" s="13">
        <f>AVERAGE(L12:L13)</f>
        <v>0.23041595278888255</v>
      </c>
      <c r="M14" s="13">
        <f>AVERAGE(M12:M13)</f>
        <v>7.0554920997525222E-3</v>
      </c>
      <c r="N14" s="2">
        <f t="shared" si="0"/>
        <v>0.16258130592042641</v>
      </c>
      <c r="Y14" s="9"/>
      <c r="Z14" s="9"/>
    </row>
    <row r="15" spans="1:26">
      <c r="A15" s="2" t="s">
        <v>15</v>
      </c>
      <c r="B15" s="2">
        <v>0</v>
      </c>
      <c r="C15" s="2">
        <v>0</v>
      </c>
      <c r="D15" s="2">
        <v>3.85E-2</v>
      </c>
      <c r="E15" s="2">
        <v>0</v>
      </c>
      <c r="F15" s="2">
        <v>0</v>
      </c>
      <c r="G15" s="2">
        <v>0</v>
      </c>
      <c r="H15" s="2">
        <v>2.1600000000000001E-2</v>
      </c>
      <c r="I15" s="2">
        <v>3.3099999999999997E-2</v>
      </c>
      <c r="J15" s="2">
        <v>0.83279999999999998</v>
      </c>
      <c r="K15" s="2">
        <v>4.3999999999999997E-2</v>
      </c>
      <c r="L15" s="2">
        <v>0</v>
      </c>
      <c r="M15" s="2">
        <v>0</v>
      </c>
      <c r="N15" s="2">
        <f t="shared" si="0"/>
        <v>3.0000000000000027E-2</v>
      </c>
      <c r="Y15" s="9"/>
      <c r="Z15" s="9"/>
    </row>
    <row r="16" spans="1:26">
      <c r="A16" s="5" t="s">
        <v>15</v>
      </c>
      <c r="B16" s="13">
        <v>0</v>
      </c>
      <c r="C16" s="13">
        <v>0</v>
      </c>
      <c r="D16" s="13">
        <v>5.0662907614422395E-2</v>
      </c>
      <c r="E16" s="13">
        <v>0</v>
      </c>
      <c r="F16" s="13">
        <v>0</v>
      </c>
      <c r="G16" s="13">
        <v>0</v>
      </c>
      <c r="H16" s="2">
        <v>0</v>
      </c>
      <c r="I16" s="2">
        <v>0</v>
      </c>
      <c r="J16" s="13">
        <v>0.39361866538034646</v>
      </c>
      <c r="K16" s="2">
        <v>6.3106182298423172E-2</v>
      </c>
      <c r="L16" s="13">
        <v>0.38457539725283219</v>
      </c>
      <c r="M16" s="13">
        <v>4.3160413807960513E-2</v>
      </c>
      <c r="N16" s="2">
        <f t="shared" si="0"/>
        <v>6.4876433646015252E-2</v>
      </c>
      <c r="Y16" s="9"/>
      <c r="Z16" s="9"/>
    </row>
    <row r="17" spans="1:36">
      <c r="A17" s="5" t="s">
        <v>42</v>
      </c>
      <c r="B17" s="13">
        <f>AVERAGE(B15:B16)</f>
        <v>0</v>
      </c>
      <c r="C17" s="13">
        <f t="shared" ref="C17:I17" si="3">AVERAGE(C15:C16)</f>
        <v>0</v>
      </c>
      <c r="D17" s="13">
        <f t="shared" si="3"/>
        <v>4.4581453807211194E-2</v>
      </c>
      <c r="E17" s="13">
        <f t="shared" si="3"/>
        <v>0</v>
      </c>
      <c r="F17" s="13">
        <f t="shared" si="3"/>
        <v>0</v>
      </c>
      <c r="G17" s="13">
        <f t="shared" si="3"/>
        <v>0</v>
      </c>
      <c r="H17" s="13">
        <f t="shared" si="3"/>
        <v>1.0800000000000001E-2</v>
      </c>
      <c r="I17" s="13">
        <f t="shared" si="3"/>
        <v>1.6549999999999999E-2</v>
      </c>
      <c r="J17" s="13">
        <f>AVERAGE(J15:J16)</f>
        <v>0.61320933269017319</v>
      </c>
      <c r="K17" s="13">
        <f>AVERAGE(K15:K16)</f>
        <v>5.3553091149211585E-2</v>
      </c>
      <c r="L17" s="13">
        <f>AVERAGE(L15:L16)</f>
        <v>0.19228769862641609</v>
      </c>
      <c r="M17" s="13">
        <f>AVERAGE(M15:M16)</f>
        <v>2.1580206903980256E-2</v>
      </c>
      <c r="N17" s="2">
        <f t="shared" si="0"/>
        <v>4.7438216823007751E-2</v>
      </c>
      <c r="Y17" s="9"/>
      <c r="Z17" s="9"/>
    </row>
    <row r="18" spans="1:36">
      <c r="A18" s="2" t="s">
        <v>16</v>
      </c>
      <c r="B18" s="2">
        <v>0</v>
      </c>
      <c r="C18" s="2">
        <v>0</v>
      </c>
      <c r="D18" s="2">
        <v>3.7699999999999997E-2</v>
      </c>
      <c r="E18" s="2">
        <v>0</v>
      </c>
      <c r="F18" s="2">
        <v>0</v>
      </c>
      <c r="G18" s="2">
        <v>0</v>
      </c>
      <c r="H18" s="2">
        <v>3.5900000000000001E-2</v>
      </c>
      <c r="I18" s="2">
        <v>6.93E-2</v>
      </c>
      <c r="J18" s="2">
        <v>0.76719999999999999</v>
      </c>
      <c r="K18" s="2">
        <v>4.2900000000000001E-2</v>
      </c>
      <c r="L18" s="2">
        <v>0</v>
      </c>
      <c r="M18" s="2">
        <v>0</v>
      </c>
      <c r="N18" s="2">
        <f t="shared" si="0"/>
        <v>4.6999999999999931E-2</v>
      </c>
      <c r="Y18" s="9"/>
      <c r="Z18" s="9"/>
    </row>
    <row r="19" spans="1:36">
      <c r="A19" s="5" t="s">
        <v>16</v>
      </c>
      <c r="B19" s="13">
        <v>0</v>
      </c>
      <c r="C19" s="13">
        <v>1.3755097216476568E-2</v>
      </c>
      <c r="D19" s="13">
        <v>4.6960877016724779E-2</v>
      </c>
      <c r="E19" s="13">
        <v>0</v>
      </c>
      <c r="F19" s="13">
        <v>0</v>
      </c>
      <c r="G19" s="13">
        <v>0</v>
      </c>
      <c r="H19" s="2">
        <v>0</v>
      </c>
      <c r="I19" s="2">
        <v>0</v>
      </c>
      <c r="J19" s="13">
        <v>0.73948791442586137</v>
      </c>
      <c r="K19" s="2">
        <v>7.495863128656699E-2</v>
      </c>
      <c r="L19" s="13">
        <v>7.710832693103245E-2</v>
      </c>
      <c r="M19" s="13">
        <v>0</v>
      </c>
      <c r="N19" s="2">
        <f t="shared" si="0"/>
        <v>4.772915312333792E-2</v>
      </c>
      <c r="Z19" s="12"/>
      <c r="AC19" s="12"/>
      <c r="AD19" s="12"/>
      <c r="AE19" s="12"/>
      <c r="AF19" s="12"/>
      <c r="AG19" s="12"/>
      <c r="AI19" s="12"/>
      <c r="AJ19" s="12"/>
    </row>
    <row r="20" spans="1:36">
      <c r="A20" s="5" t="s">
        <v>43</v>
      </c>
      <c r="B20" s="13">
        <f>AVERAGE(B18:B19)</f>
        <v>0</v>
      </c>
      <c r="C20" s="13">
        <f t="shared" ref="C20:I20" si="4">AVERAGE(C18:C19)</f>
        <v>6.8775486082382842E-3</v>
      </c>
      <c r="D20" s="13">
        <f t="shared" si="4"/>
        <v>4.2330438508362392E-2</v>
      </c>
      <c r="E20" s="13">
        <f t="shared" si="4"/>
        <v>0</v>
      </c>
      <c r="F20" s="13">
        <f t="shared" si="4"/>
        <v>0</v>
      </c>
      <c r="G20" s="13">
        <f t="shared" si="4"/>
        <v>0</v>
      </c>
      <c r="H20" s="13">
        <f t="shared" si="4"/>
        <v>1.7950000000000001E-2</v>
      </c>
      <c r="I20" s="13">
        <f t="shared" si="4"/>
        <v>3.465E-2</v>
      </c>
      <c r="J20" s="13">
        <f>AVERAGE(J18:J19)</f>
        <v>0.75334395721293068</v>
      </c>
      <c r="K20" s="13">
        <f>AVERAGE(K18:K19)</f>
        <v>5.8929315643283492E-2</v>
      </c>
      <c r="L20" s="13">
        <f>AVERAGE(L18:L19)</f>
        <v>3.8554163465516225E-2</v>
      </c>
      <c r="M20" s="13">
        <f>AVERAGE(M18:M19)</f>
        <v>0</v>
      </c>
      <c r="N20" s="2">
        <f t="shared" si="0"/>
        <v>4.7364576561668925E-2</v>
      </c>
      <c r="Z20" s="12"/>
      <c r="AC20" s="12"/>
      <c r="AD20" s="12"/>
      <c r="AE20" s="12"/>
      <c r="AF20" s="12"/>
      <c r="AG20" s="12"/>
      <c r="AI20" s="12"/>
      <c r="AJ20" s="12"/>
    </row>
    <row r="21" spans="1:36">
      <c r="A21" s="2" t="s">
        <v>17</v>
      </c>
      <c r="B21" s="2">
        <v>0</v>
      </c>
      <c r="C21" s="2">
        <v>0</v>
      </c>
      <c r="D21" s="2">
        <v>4.8399999999999999E-2</v>
      </c>
      <c r="E21" s="2">
        <v>0</v>
      </c>
      <c r="F21" s="2">
        <v>0</v>
      </c>
      <c r="G21" s="2">
        <v>0</v>
      </c>
      <c r="H21" s="2">
        <v>4.3700000000000003E-2</v>
      </c>
      <c r="I21" s="2">
        <v>0.1171</v>
      </c>
      <c r="J21" s="2">
        <v>0.63019999999999998</v>
      </c>
      <c r="K21" s="2">
        <v>3.56E-2</v>
      </c>
      <c r="L21" s="2">
        <v>0</v>
      </c>
      <c r="M21" s="2">
        <v>0</v>
      </c>
      <c r="N21" s="2">
        <f t="shared" si="0"/>
        <v>0.12500000000000011</v>
      </c>
      <c r="Z21" s="12"/>
      <c r="AC21" s="12"/>
      <c r="AD21" s="12"/>
      <c r="AE21" s="12"/>
      <c r="AF21" s="12"/>
      <c r="AG21" s="12"/>
      <c r="AI21" s="12"/>
      <c r="AJ21" s="12"/>
    </row>
    <row r="22" spans="1:36">
      <c r="A22" s="5" t="s">
        <v>17</v>
      </c>
      <c r="B22" s="13">
        <v>0</v>
      </c>
      <c r="C22" s="13">
        <v>1.0081368662633006E-2</v>
      </c>
      <c r="D22" s="13">
        <v>2.6663884832046736E-2</v>
      </c>
      <c r="E22" s="13">
        <v>0</v>
      </c>
      <c r="F22" s="13">
        <v>0</v>
      </c>
      <c r="G22" s="13">
        <v>0</v>
      </c>
      <c r="H22" s="2">
        <v>0</v>
      </c>
      <c r="I22" s="2">
        <v>0</v>
      </c>
      <c r="J22" s="13">
        <v>0.28943876486542874</v>
      </c>
      <c r="K22" s="2">
        <v>5.6023367410807427E-2</v>
      </c>
      <c r="L22" s="13">
        <v>0.51808887961610683</v>
      </c>
      <c r="M22" s="13">
        <v>5.258501982057167E-2</v>
      </c>
      <c r="N22" s="2">
        <f t="shared" si="0"/>
        <v>4.7118714792405592E-2</v>
      </c>
      <c r="Z22" s="12"/>
      <c r="AC22" s="12"/>
      <c r="AD22" s="12"/>
      <c r="AE22" s="12"/>
      <c r="AF22" s="12"/>
      <c r="AG22" s="12"/>
      <c r="AI22" s="12"/>
      <c r="AJ22" s="12"/>
    </row>
    <row r="23" spans="1:36">
      <c r="A23" s="5" t="s">
        <v>44</v>
      </c>
      <c r="B23" s="13">
        <f>AVERAGE(B21:B22)</f>
        <v>0</v>
      </c>
      <c r="C23" s="13">
        <f t="shared" ref="C23:I23" si="5">AVERAGE(C21:C22)</f>
        <v>5.040684331316503E-3</v>
      </c>
      <c r="D23" s="13">
        <f t="shared" si="5"/>
        <v>3.7531942416023367E-2</v>
      </c>
      <c r="E23" s="13">
        <f t="shared" si="5"/>
        <v>0</v>
      </c>
      <c r="F23" s="13">
        <f t="shared" si="5"/>
        <v>0</v>
      </c>
      <c r="G23" s="13">
        <f t="shared" si="5"/>
        <v>0</v>
      </c>
      <c r="H23" s="13">
        <f t="shared" si="5"/>
        <v>2.1850000000000001E-2</v>
      </c>
      <c r="I23" s="13">
        <f t="shared" si="5"/>
        <v>5.8549999999999998E-2</v>
      </c>
      <c r="J23" s="13">
        <f>AVERAGE(J21:J22)</f>
        <v>0.45981938243271436</v>
      </c>
      <c r="K23" s="13">
        <f>AVERAGE(K21:K22)</f>
        <v>4.5811683705403713E-2</v>
      </c>
      <c r="L23" s="13">
        <f>AVERAGE(L21:L22)</f>
        <v>0.25904443980805342</v>
      </c>
      <c r="M23" s="13">
        <f>AVERAGE(M21:M22)</f>
        <v>2.6292509910285835E-2</v>
      </c>
      <c r="N23" s="2">
        <f t="shared" si="0"/>
        <v>8.6059357396202851E-2</v>
      </c>
      <c r="Z23" s="12"/>
      <c r="AC23" s="12"/>
      <c r="AD23" s="12"/>
      <c r="AE23" s="12"/>
      <c r="AF23" s="12"/>
      <c r="AG23" s="12"/>
      <c r="AI23" s="12"/>
      <c r="AJ23" s="12"/>
    </row>
    <row r="24" spans="1:36">
      <c r="A24" s="5" t="s">
        <v>29</v>
      </c>
      <c r="B24" s="13">
        <v>0</v>
      </c>
      <c r="C24" s="13">
        <v>2.2789192870927462E-2</v>
      </c>
      <c r="D24" s="13">
        <v>4.7309569758201837E-2</v>
      </c>
      <c r="E24" s="13">
        <v>1.453059371097741E-2</v>
      </c>
      <c r="F24" s="13">
        <v>0</v>
      </c>
      <c r="G24" s="13">
        <v>0</v>
      </c>
      <c r="H24" s="2">
        <v>0</v>
      </c>
      <c r="I24" s="13">
        <v>0</v>
      </c>
      <c r="J24" s="13">
        <v>0.76512657509365423</v>
      </c>
      <c r="K24" s="2">
        <v>4.9494834828016802E-2</v>
      </c>
      <c r="L24" s="13">
        <v>0</v>
      </c>
      <c r="M24" s="13">
        <v>0</v>
      </c>
      <c r="N24" s="2">
        <f t="shared" si="0"/>
        <v>0.10074923373822231</v>
      </c>
      <c r="Z24" s="12"/>
      <c r="AC24" s="12"/>
      <c r="AD24" s="12"/>
      <c r="AE24" s="12"/>
      <c r="AF24" s="12"/>
      <c r="AG24" s="12"/>
      <c r="AI24" s="12"/>
      <c r="AJ24" s="12"/>
    </row>
    <row r="25" spans="1:36">
      <c r="A25" s="5" t="s">
        <v>29</v>
      </c>
      <c r="B25" s="13">
        <v>6.3607337381831844E-2</v>
      </c>
      <c r="C25" s="13">
        <v>0</v>
      </c>
      <c r="D25" s="13">
        <v>5.2244412446002628E-2</v>
      </c>
      <c r="E25" s="13">
        <v>5.3527828210104551E-2</v>
      </c>
      <c r="F25" s="13">
        <v>2.3070180930319914E-2</v>
      </c>
      <c r="G25" s="13">
        <v>2.6450885869905464E-2</v>
      </c>
      <c r="H25" s="2">
        <v>0</v>
      </c>
      <c r="I25" s="13">
        <v>0</v>
      </c>
      <c r="J25" s="13">
        <v>0.4021473736931071</v>
      </c>
      <c r="K25" s="2">
        <v>0</v>
      </c>
      <c r="L25" s="13">
        <v>0</v>
      </c>
      <c r="M25" s="13">
        <v>0</v>
      </c>
      <c r="N25" s="2">
        <f t="shared" si="0"/>
        <v>0.37895198146872855</v>
      </c>
      <c r="Z25" s="12"/>
      <c r="AC25" s="12"/>
      <c r="AD25" s="12"/>
      <c r="AE25" s="12"/>
      <c r="AF25" s="12"/>
      <c r="AG25" s="12"/>
      <c r="AI25" s="12"/>
      <c r="AJ25" s="12"/>
    </row>
    <row r="26" spans="1:36">
      <c r="A26" s="2" t="s">
        <v>29</v>
      </c>
      <c r="B26" s="2">
        <v>0</v>
      </c>
      <c r="C26" s="2">
        <v>0</v>
      </c>
      <c r="D26" s="2">
        <v>5.4772213247172859E-2</v>
      </c>
      <c r="E26" s="2">
        <v>0</v>
      </c>
      <c r="F26" s="2">
        <v>0</v>
      </c>
      <c r="G26" s="2">
        <v>0</v>
      </c>
      <c r="H26" s="2">
        <v>2.3800000000000002E-2</v>
      </c>
      <c r="I26" s="2">
        <v>0</v>
      </c>
      <c r="J26" s="2">
        <v>0.878</v>
      </c>
      <c r="K26" s="2">
        <v>2.8000000000000001E-2</v>
      </c>
      <c r="L26" s="2">
        <v>0</v>
      </c>
      <c r="M26" s="2">
        <v>0</v>
      </c>
      <c r="N26" s="2">
        <f t="shared" si="0"/>
        <v>1.5427786752827077E-2</v>
      </c>
      <c r="Z26" s="12"/>
      <c r="AC26" s="12"/>
      <c r="AD26" s="12"/>
      <c r="AE26" s="12"/>
      <c r="AF26" s="12"/>
      <c r="AG26" s="12"/>
      <c r="AI26" s="12"/>
      <c r="AJ26" s="12"/>
    </row>
    <row r="27" spans="1:36">
      <c r="A27" s="2" t="s">
        <v>45</v>
      </c>
      <c r="B27" s="2">
        <f>AVERAGE(B24:B26)</f>
        <v>2.1202445793943949E-2</v>
      </c>
      <c r="C27" s="2">
        <f t="shared" ref="C27:M27" si="6">AVERAGE(C24:C26)</f>
        <v>7.596397623642487E-3</v>
      </c>
      <c r="D27" s="2">
        <f t="shared" si="6"/>
        <v>5.1442065150459106E-2</v>
      </c>
      <c r="E27" s="2">
        <f t="shared" si="6"/>
        <v>2.2686140640360657E-2</v>
      </c>
      <c r="F27" s="2">
        <f t="shared" si="6"/>
        <v>7.6900603101066377E-3</v>
      </c>
      <c r="G27" s="2">
        <f t="shared" si="6"/>
        <v>8.8169619566351547E-3</v>
      </c>
      <c r="H27" s="2">
        <f t="shared" si="6"/>
        <v>7.9333333333333339E-3</v>
      </c>
      <c r="I27" s="2">
        <f t="shared" si="6"/>
        <v>0</v>
      </c>
      <c r="J27" s="2">
        <f t="shared" si="6"/>
        <v>0.68175798292892054</v>
      </c>
      <c r="K27" s="2">
        <f t="shared" si="6"/>
        <v>2.5831611609338934E-2</v>
      </c>
      <c r="L27" s="2">
        <f t="shared" si="6"/>
        <v>0</v>
      </c>
      <c r="M27" s="2">
        <f t="shared" si="6"/>
        <v>0</v>
      </c>
      <c r="N27" s="2">
        <f t="shared" si="0"/>
        <v>0.16504300065325928</v>
      </c>
      <c r="Z27" s="12"/>
      <c r="AC27" s="12"/>
      <c r="AD27" s="12"/>
      <c r="AE27" s="12"/>
      <c r="AF27" s="12"/>
      <c r="AG27" s="12"/>
      <c r="AI27" s="12"/>
      <c r="AJ27" s="12"/>
    </row>
    <row r="28" spans="1:36">
      <c r="A28" s="5" t="s">
        <v>30</v>
      </c>
      <c r="B28" s="13">
        <v>0</v>
      </c>
      <c r="C28" s="13">
        <v>8.2129138467166643E-2</v>
      </c>
      <c r="D28" s="13">
        <v>4.755807572708981E-2</v>
      </c>
      <c r="E28" s="13">
        <v>2.3657094079629289E-2</v>
      </c>
      <c r="F28" s="13">
        <v>0</v>
      </c>
      <c r="G28" s="13">
        <v>0</v>
      </c>
      <c r="H28" s="2">
        <v>0</v>
      </c>
      <c r="I28" s="13">
        <v>0</v>
      </c>
      <c r="J28" s="13">
        <v>0.66806902018169623</v>
      </c>
      <c r="K28" s="2">
        <v>4.4631424913115052E-2</v>
      </c>
      <c r="L28" s="13">
        <v>0</v>
      </c>
      <c r="M28" s="13">
        <v>0</v>
      </c>
      <c r="N28" s="2">
        <f t="shared" si="0"/>
        <v>0.13395524663130298</v>
      </c>
      <c r="Z28" s="12"/>
      <c r="AC28" s="12"/>
      <c r="AD28" s="12"/>
      <c r="AE28" s="12"/>
      <c r="AF28" s="12"/>
      <c r="AG28" s="12"/>
      <c r="AI28" s="12"/>
      <c r="AJ28" s="12"/>
    </row>
    <row r="29" spans="1:36">
      <c r="A29" s="5" t="s">
        <v>30</v>
      </c>
      <c r="B29" s="13">
        <v>0.14369182299871117</v>
      </c>
      <c r="C29" s="13">
        <v>0.10806243734784476</v>
      </c>
      <c r="D29" s="13">
        <v>4.1185736789345555E-2</v>
      </c>
      <c r="E29" s="13">
        <v>5.5706716311041099E-2</v>
      </c>
      <c r="F29" s="13">
        <v>1.7413719031934699E-2</v>
      </c>
      <c r="G29" s="13">
        <v>1.7585564943434055E-2</v>
      </c>
      <c r="H29" s="2">
        <v>0</v>
      </c>
      <c r="I29" s="13">
        <v>0</v>
      </c>
      <c r="J29" s="13">
        <v>0.32536159243877988</v>
      </c>
      <c r="K29" s="2">
        <v>2.0249176571674066E-2</v>
      </c>
      <c r="L29" s="13">
        <v>0</v>
      </c>
      <c r="M29" s="13">
        <v>0</v>
      </c>
      <c r="N29" s="2">
        <f t="shared" si="0"/>
        <v>0.27074323356723484</v>
      </c>
      <c r="Z29" s="12"/>
      <c r="AC29" s="12"/>
      <c r="AD29" s="12"/>
      <c r="AE29" s="12"/>
      <c r="AF29" s="12"/>
      <c r="AG29" s="12"/>
      <c r="AI29" s="12"/>
      <c r="AJ29" s="12"/>
    </row>
    <row r="30" spans="1:36">
      <c r="A30" s="5" t="s">
        <v>30</v>
      </c>
      <c r="B30" s="14">
        <v>9.885151763740771E-2</v>
      </c>
      <c r="C30" s="14">
        <v>6.2018047579983596E-2</v>
      </c>
      <c r="D30" s="14">
        <v>5.1435602953240359E-2</v>
      </c>
      <c r="E30" s="14">
        <v>5.9392945036915508E-2</v>
      </c>
      <c r="F30" s="14">
        <v>0</v>
      </c>
      <c r="G30" s="14">
        <v>0</v>
      </c>
      <c r="H30" s="2">
        <v>0</v>
      </c>
      <c r="I30" s="14">
        <v>0</v>
      </c>
      <c r="J30" s="14">
        <v>0.27071369975389664</v>
      </c>
      <c r="K30" s="2">
        <v>0</v>
      </c>
      <c r="L30" s="13">
        <v>0</v>
      </c>
      <c r="M30" s="13">
        <v>0</v>
      </c>
      <c r="N30" s="2">
        <f t="shared" si="0"/>
        <v>0.45758818703855619</v>
      </c>
      <c r="Z30" s="12"/>
      <c r="AC30" s="12"/>
      <c r="AD30" s="12"/>
      <c r="AE30" s="12"/>
      <c r="AF30" s="12"/>
      <c r="AG30" s="12"/>
      <c r="AI30" s="12"/>
      <c r="AJ30" s="12"/>
    </row>
    <row r="31" spans="1:36">
      <c r="A31" s="2" t="s">
        <v>30</v>
      </c>
      <c r="B31" s="2">
        <v>0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0.23769999999999999</v>
      </c>
      <c r="I31" s="2">
        <v>0</v>
      </c>
      <c r="J31" s="2">
        <v>0.54200000000000004</v>
      </c>
      <c r="K31" s="2">
        <v>2.69E-2</v>
      </c>
      <c r="L31" s="2">
        <v>0</v>
      </c>
      <c r="M31" s="2"/>
      <c r="N31" s="2">
        <f t="shared" si="0"/>
        <v>0.19339999999999991</v>
      </c>
      <c r="Z31" s="12"/>
      <c r="AC31" s="12"/>
      <c r="AD31" s="12"/>
      <c r="AE31" s="12"/>
      <c r="AF31" s="12"/>
      <c r="AG31" s="12"/>
      <c r="AI31" s="12"/>
      <c r="AJ31" s="12"/>
    </row>
    <row r="32" spans="1:36">
      <c r="A32" s="2" t="s">
        <v>46</v>
      </c>
      <c r="B32" s="2">
        <f>AVERAGE(B28:B31)</f>
        <v>6.0635835159029719E-2</v>
      </c>
      <c r="C32" s="2">
        <f t="shared" ref="C32:M32" si="7">AVERAGE(C28:C31)</f>
        <v>6.3052405848748744E-2</v>
      </c>
      <c r="D32" s="2">
        <f t="shared" si="7"/>
        <v>3.5044853867418929E-2</v>
      </c>
      <c r="E32" s="2">
        <f t="shared" si="7"/>
        <v>3.4689188856896473E-2</v>
      </c>
      <c r="F32" s="2">
        <f t="shared" si="7"/>
        <v>4.3534297579836748E-3</v>
      </c>
      <c r="G32" s="2">
        <f t="shared" si="7"/>
        <v>4.3963912358585136E-3</v>
      </c>
      <c r="H32" s="2">
        <f t="shared" si="7"/>
        <v>5.9424999999999999E-2</v>
      </c>
      <c r="I32" s="2">
        <f t="shared" si="7"/>
        <v>0</v>
      </c>
      <c r="J32" s="2">
        <f t="shared" si="7"/>
        <v>0.4515360780935932</v>
      </c>
      <c r="K32" s="2">
        <f t="shared" si="7"/>
        <v>2.2945150371197279E-2</v>
      </c>
      <c r="L32" s="2">
        <f t="shared" si="7"/>
        <v>0</v>
      </c>
      <c r="M32" s="2">
        <f t="shared" si="7"/>
        <v>0</v>
      </c>
      <c r="N32" s="2">
        <f t="shared" si="0"/>
        <v>0.26392166680927343</v>
      </c>
      <c r="Z32" s="12"/>
      <c r="AC32" s="12"/>
      <c r="AD32" s="12"/>
      <c r="AE32" s="12"/>
      <c r="AF32" s="12"/>
      <c r="AG32" s="12"/>
      <c r="AI32" s="12"/>
      <c r="AJ32" s="12"/>
    </row>
    <row r="33" spans="1:36">
      <c r="A33" s="5" t="s">
        <v>31</v>
      </c>
      <c r="B33" s="13">
        <v>0</v>
      </c>
      <c r="C33" s="13">
        <v>9.686068595687633E-2</v>
      </c>
      <c r="D33" s="13">
        <v>0.11484750307228242</v>
      </c>
      <c r="E33" s="13">
        <v>0</v>
      </c>
      <c r="F33" s="13">
        <v>0</v>
      </c>
      <c r="G33" s="13">
        <v>0</v>
      </c>
      <c r="H33" s="2">
        <v>0</v>
      </c>
      <c r="I33" s="13">
        <v>0</v>
      </c>
      <c r="J33" s="13">
        <v>0.56853982795218416</v>
      </c>
      <c r="K33" s="2">
        <v>0</v>
      </c>
      <c r="L33" s="13">
        <v>0</v>
      </c>
      <c r="M33" s="13">
        <v>0</v>
      </c>
      <c r="N33" s="2">
        <f t="shared" si="0"/>
        <v>0.21975198301865706</v>
      </c>
      <c r="Z33" s="12"/>
      <c r="AC33" s="12"/>
      <c r="AD33" s="12"/>
      <c r="AE33" s="12"/>
      <c r="AF33" s="12"/>
      <c r="AG33" s="12"/>
      <c r="AI33" s="12"/>
      <c r="AJ33" s="12"/>
    </row>
    <row r="34" spans="1:36">
      <c r="A34" s="2" t="s">
        <v>31</v>
      </c>
      <c r="B34" s="2">
        <v>0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0.4178</v>
      </c>
      <c r="I34" s="2">
        <v>0</v>
      </c>
      <c r="J34" s="2">
        <v>0.32119999999999999</v>
      </c>
      <c r="K34" s="2">
        <v>0</v>
      </c>
      <c r="L34" s="2">
        <v>0</v>
      </c>
      <c r="M34" s="2">
        <v>0</v>
      </c>
      <c r="N34" s="2">
        <f t="shared" si="0"/>
        <v>0.26100000000000001</v>
      </c>
      <c r="Z34" s="12"/>
      <c r="AC34" s="12"/>
      <c r="AD34" s="12"/>
      <c r="AE34" s="12"/>
      <c r="AF34" s="12"/>
      <c r="AG34" s="12"/>
      <c r="AI34" s="12"/>
      <c r="AJ34" s="12"/>
    </row>
    <row r="35" spans="1:36">
      <c r="A35" s="2" t="s">
        <v>47</v>
      </c>
      <c r="B35" s="2">
        <f>AVERAGE(B33:B34)</f>
        <v>0</v>
      </c>
      <c r="C35" s="2">
        <f t="shared" ref="C35:M35" si="8">AVERAGE(C33:C34)</f>
        <v>4.8430342978438165E-2</v>
      </c>
      <c r="D35" s="2">
        <f t="shared" si="8"/>
        <v>5.742375153614121E-2</v>
      </c>
      <c r="E35" s="2">
        <f t="shared" si="8"/>
        <v>0</v>
      </c>
      <c r="F35" s="2">
        <f t="shared" si="8"/>
        <v>0</v>
      </c>
      <c r="G35" s="2">
        <f t="shared" si="8"/>
        <v>0</v>
      </c>
      <c r="H35" s="2">
        <f t="shared" si="8"/>
        <v>0.2089</v>
      </c>
      <c r="I35" s="2">
        <f t="shared" si="8"/>
        <v>0</v>
      </c>
      <c r="J35" s="2">
        <f t="shared" si="8"/>
        <v>0.4448699139760921</v>
      </c>
      <c r="K35" s="2">
        <f t="shared" si="8"/>
        <v>0</v>
      </c>
      <c r="L35" s="2">
        <f t="shared" si="8"/>
        <v>0</v>
      </c>
      <c r="M35" s="2">
        <f t="shared" si="8"/>
        <v>0</v>
      </c>
      <c r="N35" s="2">
        <f t="shared" si="0"/>
        <v>0.24037599150932853</v>
      </c>
      <c r="Z35" s="12"/>
      <c r="AC35" s="12"/>
      <c r="AD35" s="12"/>
      <c r="AE35" s="12"/>
      <c r="AF35" s="12"/>
      <c r="AG35" s="12"/>
      <c r="AI35" s="12"/>
      <c r="AJ35" s="12"/>
    </row>
    <row r="36" spans="1:36">
      <c r="A36" s="5" t="s">
        <v>32</v>
      </c>
      <c r="B36" s="13">
        <v>0</v>
      </c>
      <c r="C36" s="13">
        <v>0.13997923156801662</v>
      </c>
      <c r="D36" s="13">
        <v>0</v>
      </c>
      <c r="E36" s="13">
        <v>0</v>
      </c>
      <c r="F36" s="13">
        <v>0</v>
      </c>
      <c r="G36" s="13">
        <v>0</v>
      </c>
      <c r="H36" s="2">
        <v>0</v>
      </c>
      <c r="I36" s="13">
        <v>0</v>
      </c>
      <c r="J36" s="13">
        <v>0.6492211838006231</v>
      </c>
      <c r="K36" s="2">
        <v>0</v>
      </c>
      <c r="L36" s="13">
        <v>0</v>
      </c>
      <c r="M36" s="12">
        <v>0</v>
      </c>
      <c r="N36" s="2">
        <f t="shared" si="0"/>
        <v>0.21079958463136028</v>
      </c>
      <c r="Z36" s="12"/>
      <c r="AC36" s="12"/>
      <c r="AD36" s="12"/>
      <c r="AE36" s="12"/>
      <c r="AF36" s="12"/>
      <c r="AG36" s="12"/>
      <c r="AI36" s="12"/>
      <c r="AJ36" s="12"/>
    </row>
    <row r="37" spans="1:36">
      <c r="A37" s="5" t="s">
        <v>32</v>
      </c>
      <c r="B37" s="13">
        <v>6.6208265400155952E-2</v>
      </c>
      <c r="C37" s="13">
        <v>6.6420925781526904E-2</v>
      </c>
      <c r="D37" s="13">
        <v>7.4014673566314595E-2</v>
      </c>
      <c r="E37" s="13">
        <v>8.5507195009569721E-3</v>
      </c>
      <c r="F37" s="13">
        <v>0</v>
      </c>
      <c r="G37" s="13">
        <v>0</v>
      </c>
      <c r="H37" s="2">
        <v>0</v>
      </c>
      <c r="I37" s="13">
        <v>0</v>
      </c>
      <c r="J37" s="13">
        <v>0.59248068334869208</v>
      </c>
      <c r="K37" s="2">
        <v>2.1576167859927695E-2</v>
      </c>
      <c r="L37" s="13">
        <v>0</v>
      </c>
      <c r="M37" s="12">
        <v>1.5533068689303183E-2</v>
      </c>
      <c r="N37" s="2">
        <f t="shared" si="0"/>
        <v>0.15521549585312266</v>
      </c>
      <c r="Z37" s="12"/>
      <c r="AC37" s="12"/>
      <c r="AD37" s="12"/>
      <c r="AE37" s="12"/>
      <c r="AF37" s="12"/>
      <c r="AG37" s="12"/>
      <c r="AI37" s="12"/>
      <c r="AJ37" s="12"/>
    </row>
    <row r="38" spans="1:36">
      <c r="A38" s="2" t="s">
        <v>32</v>
      </c>
      <c r="B38" s="2">
        <v>0</v>
      </c>
      <c r="C38" s="2">
        <v>0</v>
      </c>
      <c r="D38" s="2">
        <v>6.83E-2</v>
      </c>
      <c r="E38" s="2">
        <v>0</v>
      </c>
      <c r="F38" s="2">
        <v>0</v>
      </c>
      <c r="G38" s="2">
        <v>0</v>
      </c>
      <c r="H38" s="2">
        <v>2.7099999999999999E-2</v>
      </c>
      <c r="I38" s="2">
        <v>0</v>
      </c>
      <c r="J38" s="2">
        <v>0.80859999999999999</v>
      </c>
      <c r="K38" s="2">
        <v>4.5100000000000001E-2</v>
      </c>
      <c r="L38" s="2">
        <v>0</v>
      </c>
      <c r="M38" s="2">
        <v>0</v>
      </c>
      <c r="N38" s="2">
        <f t="shared" si="0"/>
        <v>5.0899999999999945E-2</v>
      </c>
      <c r="Z38" s="12"/>
      <c r="AC38" s="12"/>
      <c r="AD38" s="12"/>
      <c r="AE38" s="12"/>
      <c r="AF38" s="12"/>
      <c r="AG38" s="12"/>
      <c r="AI38" s="12"/>
      <c r="AJ38" s="12"/>
    </row>
    <row r="39" spans="1:36">
      <c r="A39" s="2" t="s">
        <v>48</v>
      </c>
      <c r="B39" s="2">
        <f>AVERAGE(B36:B38)</f>
        <v>2.2069421800051985E-2</v>
      </c>
      <c r="C39" s="2">
        <f t="shared" ref="C39:M39" si="9">AVERAGE(C36:C38)</f>
        <v>6.880005244984784E-2</v>
      </c>
      <c r="D39" s="2">
        <f t="shared" si="9"/>
        <v>4.7438224522104867E-2</v>
      </c>
      <c r="E39" s="2">
        <f t="shared" si="9"/>
        <v>2.8502398336523239E-3</v>
      </c>
      <c r="F39" s="2">
        <f t="shared" si="9"/>
        <v>0</v>
      </c>
      <c r="G39" s="2">
        <f t="shared" si="9"/>
        <v>0</v>
      </c>
      <c r="H39" s="2">
        <f t="shared" si="9"/>
        <v>9.0333333333333325E-3</v>
      </c>
      <c r="I39" s="2">
        <f t="shared" si="9"/>
        <v>0</v>
      </c>
      <c r="J39" s="2">
        <f t="shared" si="9"/>
        <v>0.68343395571643839</v>
      </c>
      <c r="K39" s="2">
        <f t="shared" si="9"/>
        <v>2.2225389286642565E-2</v>
      </c>
      <c r="L39" s="2">
        <f t="shared" si="9"/>
        <v>0</v>
      </c>
      <c r="M39" s="2">
        <f t="shared" si="9"/>
        <v>5.1776895631010606E-3</v>
      </c>
      <c r="N39" s="2">
        <f t="shared" si="0"/>
        <v>0.13897169349482763</v>
      </c>
      <c r="Z39" s="12"/>
      <c r="AC39" s="12"/>
      <c r="AD39" s="12"/>
      <c r="AE39" s="12"/>
      <c r="AF39" s="12"/>
      <c r="AG39" s="12"/>
      <c r="AI39" s="12"/>
      <c r="AJ39" s="12"/>
    </row>
    <row r="40" spans="1:36">
      <c r="A40" s="5" t="s">
        <v>33</v>
      </c>
      <c r="B40" s="13">
        <v>2.909228682288548E-3</v>
      </c>
      <c r="C40" s="13">
        <v>0</v>
      </c>
      <c r="D40" s="13">
        <v>1.2428495556660611E-2</v>
      </c>
      <c r="E40" s="13">
        <v>0</v>
      </c>
      <c r="F40" s="13">
        <v>0</v>
      </c>
      <c r="G40" s="13">
        <v>0</v>
      </c>
      <c r="H40" s="2">
        <v>0</v>
      </c>
      <c r="I40" s="13">
        <v>1.5158434564343005E-2</v>
      </c>
      <c r="J40" s="13">
        <v>9.7012628082175562E-2</v>
      </c>
      <c r="K40" s="2">
        <v>2.1998504791770266E-2</v>
      </c>
      <c r="L40" s="13">
        <v>0.41622943665831108</v>
      </c>
      <c r="M40" s="12">
        <v>6.2575479261597164E-2</v>
      </c>
      <c r="N40" s="2">
        <f t="shared" si="0"/>
        <v>0.37168779240285377</v>
      </c>
      <c r="Z40" s="12"/>
      <c r="AC40" s="12"/>
      <c r="AD40" s="12"/>
      <c r="AE40" s="12"/>
      <c r="AF40" s="12"/>
      <c r="AG40" s="12"/>
      <c r="AI40" s="12"/>
      <c r="AJ40" s="12"/>
    </row>
    <row r="41" spans="1:36">
      <c r="A41" s="5" t="s">
        <v>34</v>
      </c>
      <c r="B41" s="13">
        <v>0</v>
      </c>
      <c r="C41" s="13">
        <v>5.3706330847770331E-3</v>
      </c>
      <c r="D41" s="13">
        <v>9.388998763042217E-3</v>
      </c>
      <c r="E41" s="13">
        <v>4.6508214937138782E-3</v>
      </c>
      <c r="F41" s="13">
        <v>0</v>
      </c>
      <c r="G41" s="13">
        <v>0</v>
      </c>
      <c r="H41" s="2">
        <v>0</v>
      </c>
      <c r="I41" s="13">
        <v>0</v>
      </c>
      <c r="J41" s="13">
        <v>0.15799864423836246</v>
      </c>
      <c r="K41" s="2">
        <v>2.9704457939941156E-2</v>
      </c>
      <c r="L41" s="13">
        <v>0.32478527950353964</v>
      </c>
      <c r="M41" s="12">
        <v>3.1647250389606758E-2</v>
      </c>
      <c r="N41" s="2">
        <f t="shared" si="0"/>
        <v>0.43645391458701677</v>
      </c>
      <c r="Z41" s="6"/>
      <c r="AA41" s="6"/>
      <c r="AC41" s="6"/>
      <c r="AD41" s="6"/>
      <c r="AE41" s="6"/>
      <c r="AF41" s="6"/>
      <c r="AG41" s="6"/>
      <c r="AI41" s="6"/>
      <c r="AJ41" s="6"/>
    </row>
    <row r="42" spans="1:36">
      <c r="A42" s="5" t="s">
        <v>35</v>
      </c>
      <c r="B42" s="13">
        <v>2.2330423102753525E-3</v>
      </c>
      <c r="C42" s="13">
        <v>2.5172095366017461E-2</v>
      </c>
      <c r="D42" s="13">
        <v>1.3062458025520484E-2</v>
      </c>
      <c r="E42" s="13">
        <v>1.7083613163196777E-2</v>
      </c>
      <c r="F42" s="13">
        <v>3.1480859637340497E-3</v>
      </c>
      <c r="G42" s="13">
        <v>0</v>
      </c>
      <c r="H42" s="2">
        <v>0</v>
      </c>
      <c r="I42" s="13">
        <v>0</v>
      </c>
      <c r="J42" s="13">
        <v>0.53964909335124245</v>
      </c>
      <c r="K42" s="2">
        <v>3.5569173942243119E-2</v>
      </c>
      <c r="L42" s="13">
        <v>9.595366017461384E-3</v>
      </c>
      <c r="M42" s="12">
        <v>7.4504701141705843E-3</v>
      </c>
      <c r="N42" s="2">
        <f t="shared" si="0"/>
        <v>0.34703660174613837</v>
      </c>
      <c r="Z42" s="6"/>
      <c r="AA42" s="7"/>
      <c r="AC42" s="6"/>
      <c r="AD42" s="6"/>
      <c r="AE42" s="6"/>
      <c r="AF42" s="6"/>
      <c r="AG42" s="7"/>
      <c r="AI42" s="7"/>
      <c r="AJ42" s="7"/>
    </row>
    <row r="43" spans="1:36">
      <c r="A43" s="5" t="s">
        <v>36</v>
      </c>
      <c r="B43" s="13">
        <v>0</v>
      </c>
      <c r="C43" s="13">
        <v>3.5374537886004188E-3</v>
      </c>
      <c r="D43" s="13">
        <v>4.3972690688901292E-2</v>
      </c>
      <c r="E43" s="13">
        <v>1.7876100995774357E-3</v>
      </c>
      <c r="F43" s="13">
        <v>0</v>
      </c>
      <c r="G43" s="13">
        <v>0</v>
      </c>
      <c r="H43" s="2">
        <v>0</v>
      </c>
      <c r="I43" s="13">
        <v>0</v>
      </c>
      <c r="J43" s="13">
        <v>0.24524667760493818</v>
      </c>
      <c r="K43" s="2">
        <v>5.0250307376619237E-2</v>
      </c>
      <c r="L43" s="13">
        <v>0.36592714439777263</v>
      </c>
      <c r="M43" s="12">
        <v>8.589340640434398E-2</v>
      </c>
      <c r="N43" s="2">
        <f t="shared" si="0"/>
        <v>0.20338470963924693</v>
      </c>
      <c r="Z43" s="6"/>
      <c r="AA43" s="7"/>
      <c r="AC43" s="6"/>
      <c r="AD43" s="6"/>
      <c r="AE43" s="6"/>
      <c r="AF43" s="6"/>
      <c r="AG43" s="7"/>
      <c r="AI43" s="7"/>
      <c r="AJ43" s="7"/>
    </row>
    <row r="44" spans="1:36">
      <c r="A44" s="5" t="s">
        <v>27</v>
      </c>
      <c r="B44" s="13">
        <v>7.0156094608033903E-2</v>
      </c>
      <c r="C44" s="13">
        <v>5.5108747351580403E-2</v>
      </c>
      <c r="D44" s="13">
        <v>0.15438664764128507</v>
      </c>
      <c r="E44" s="13">
        <v>3.2018852423574176E-2</v>
      </c>
      <c r="F44" s="13">
        <v>0</v>
      </c>
      <c r="G44" s="13">
        <v>0</v>
      </c>
      <c r="H44" s="2">
        <v>0</v>
      </c>
      <c r="I44" s="13">
        <v>0</v>
      </c>
      <c r="J44" s="13">
        <v>0.63289661434686728</v>
      </c>
      <c r="K44" s="2">
        <v>2.5878842910883382E-2</v>
      </c>
      <c r="L44" s="13">
        <v>0</v>
      </c>
      <c r="M44" s="12">
        <v>0</v>
      </c>
      <c r="N44" s="2">
        <f t="shared" si="0"/>
        <v>2.9554200717775814E-2</v>
      </c>
      <c r="Z44" s="6"/>
      <c r="AA44" s="6"/>
      <c r="AC44" s="6"/>
      <c r="AD44" s="6"/>
      <c r="AE44" s="6"/>
      <c r="AF44" s="6"/>
      <c r="AG44" s="6"/>
      <c r="AI44" s="6"/>
      <c r="AJ44" s="6"/>
    </row>
    <row r="45" spans="1:36">
      <c r="A45" s="5" t="s">
        <v>27</v>
      </c>
      <c r="B45" s="14">
        <v>5.1625615763546795E-2</v>
      </c>
      <c r="C45" s="14">
        <v>5.9025725232621784E-2</v>
      </c>
      <c r="D45" s="14">
        <v>0.15233716475095785</v>
      </c>
      <c r="E45" s="14">
        <v>2.695128626163109E-2</v>
      </c>
      <c r="F45" s="14">
        <v>0</v>
      </c>
      <c r="G45" s="14">
        <v>0</v>
      </c>
      <c r="H45" s="2">
        <v>0</v>
      </c>
      <c r="I45" s="14">
        <v>0</v>
      </c>
      <c r="J45" s="14">
        <v>0.6466995073891626</v>
      </c>
      <c r="K45" s="2">
        <v>3.1658456486042694E-2</v>
      </c>
      <c r="L45" s="13">
        <v>0</v>
      </c>
      <c r="M45" s="12">
        <v>0</v>
      </c>
      <c r="N45" s="2">
        <f t="shared" si="0"/>
        <v>3.1702244116037281E-2</v>
      </c>
      <c r="Z45" s="6"/>
      <c r="AA45" s="6"/>
      <c r="AC45" s="6"/>
      <c r="AD45" s="6"/>
      <c r="AE45" s="6"/>
      <c r="AF45" s="6"/>
      <c r="AG45" s="6"/>
      <c r="AI45" s="6"/>
      <c r="AJ45" s="6"/>
    </row>
    <row r="46" spans="1:36">
      <c r="A46" s="5" t="s">
        <v>49</v>
      </c>
      <c r="B46" s="14">
        <f>AVERAGE(B44:B45)</f>
        <v>6.0890855185790349E-2</v>
      </c>
      <c r="C46" s="14">
        <f t="shared" ref="C46:M46" si="10">AVERAGE(C44:C45)</f>
        <v>5.7067236292101094E-2</v>
      </c>
      <c r="D46" s="14">
        <f t="shared" si="10"/>
        <v>0.15336190619612144</v>
      </c>
      <c r="E46" s="14">
        <f t="shared" si="10"/>
        <v>2.9485069342602633E-2</v>
      </c>
      <c r="F46" s="14">
        <f t="shared" si="10"/>
        <v>0</v>
      </c>
      <c r="G46" s="14">
        <f t="shared" si="10"/>
        <v>0</v>
      </c>
      <c r="H46" s="14">
        <f t="shared" si="10"/>
        <v>0</v>
      </c>
      <c r="I46" s="14">
        <f t="shared" si="10"/>
        <v>0</v>
      </c>
      <c r="J46" s="14">
        <f t="shared" si="10"/>
        <v>0.63979806086801494</v>
      </c>
      <c r="K46" s="14">
        <f t="shared" si="10"/>
        <v>2.8768649698463038E-2</v>
      </c>
      <c r="L46" s="14">
        <f t="shared" si="10"/>
        <v>0</v>
      </c>
      <c r="M46" s="14">
        <f t="shared" si="10"/>
        <v>0</v>
      </c>
      <c r="N46" s="2">
        <f t="shared" si="0"/>
        <v>3.0628222416906437E-2</v>
      </c>
      <c r="Z46" s="6"/>
      <c r="AA46" s="6"/>
      <c r="AC46" s="6"/>
      <c r="AD46" s="6"/>
      <c r="AE46" s="6"/>
      <c r="AF46" s="6"/>
      <c r="AG46" s="6"/>
      <c r="AI46" s="6"/>
      <c r="AJ46" s="6"/>
    </row>
    <row r="47" spans="1:36">
      <c r="A47" s="5" t="s">
        <v>25</v>
      </c>
      <c r="B47" s="13">
        <v>6.5199817229622857E-3</v>
      </c>
      <c r="C47" s="13">
        <v>0</v>
      </c>
      <c r="D47" s="13">
        <v>6.4731175236957109E-2</v>
      </c>
      <c r="E47" s="13">
        <v>5.5416915632725272E-3</v>
      </c>
      <c r="F47" s="13">
        <v>2.1323210666291752E-3</v>
      </c>
      <c r="G47" s="13">
        <v>2.2553395897039353E-3</v>
      </c>
      <c r="H47" s="2">
        <v>0</v>
      </c>
      <c r="I47" s="2">
        <v>0</v>
      </c>
      <c r="J47" s="13">
        <v>0.57852682389605525</v>
      </c>
      <c r="K47" s="2">
        <v>3.1803217227279648E-2</v>
      </c>
      <c r="L47" s="13">
        <v>1.0011364568322145E-2</v>
      </c>
      <c r="M47" s="12">
        <v>0</v>
      </c>
      <c r="N47" s="2">
        <f t="shared" si="0"/>
        <v>0.2984780851288179</v>
      </c>
      <c r="Z47" s="6"/>
      <c r="AA47" s="7"/>
      <c r="AC47" s="6"/>
      <c r="AD47" s="6"/>
      <c r="AE47" s="6"/>
      <c r="AF47" s="6"/>
      <c r="AG47" s="7"/>
      <c r="AI47" s="7"/>
      <c r="AJ47" s="7"/>
    </row>
    <row r="48" spans="1:36">
      <c r="A48" s="5" t="s">
        <v>25</v>
      </c>
      <c r="B48" s="13">
        <v>1.1623207617323267E-2</v>
      </c>
      <c r="C48" s="13">
        <v>7.2702975045398952E-2</v>
      </c>
      <c r="D48" s="13">
        <v>0.20009483933892669</v>
      </c>
      <c r="E48" s="13">
        <v>4.8497389223880116E-3</v>
      </c>
      <c r="F48" s="13">
        <v>0</v>
      </c>
      <c r="G48" s="13">
        <v>8.2930535572834987E-3</v>
      </c>
      <c r="H48" s="2">
        <v>0</v>
      </c>
      <c r="I48" s="13">
        <v>0</v>
      </c>
      <c r="J48" s="13">
        <v>0.47099047834591573</v>
      </c>
      <c r="K48" s="2">
        <v>2.231957624059016E-2</v>
      </c>
      <c r="L48" s="13">
        <v>0</v>
      </c>
      <c r="M48" s="12">
        <v>0</v>
      </c>
      <c r="N48" s="2">
        <f t="shared" si="0"/>
        <v>0.20912613093217369</v>
      </c>
      <c r="Z48" s="6"/>
      <c r="AA48" s="6"/>
      <c r="AC48" s="6"/>
      <c r="AD48" s="6"/>
      <c r="AE48" s="6"/>
      <c r="AF48" s="6"/>
      <c r="AG48" s="6"/>
      <c r="AI48" s="6"/>
      <c r="AJ48" s="6"/>
    </row>
    <row r="49" spans="1:36">
      <c r="A49" s="5" t="s">
        <v>25</v>
      </c>
      <c r="B49" s="14">
        <v>0.15594779366065881</v>
      </c>
      <c r="C49" s="14">
        <v>7.2467371037911746E-2</v>
      </c>
      <c r="D49" s="14">
        <v>2.6674953387197015E-2</v>
      </c>
      <c r="E49" s="14">
        <v>6.0807955251709137E-2</v>
      </c>
      <c r="F49" s="14">
        <v>1.2007458048477315E-2</v>
      </c>
      <c r="G49" s="14">
        <v>8.3281541330018638E-3</v>
      </c>
      <c r="H49" s="2">
        <v>0</v>
      </c>
      <c r="I49" s="14">
        <v>0</v>
      </c>
      <c r="J49" s="14">
        <v>0.20129272840273463</v>
      </c>
      <c r="K49" s="2">
        <v>0</v>
      </c>
      <c r="L49" s="13">
        <v>0</v>
      </c>
      <c r="M49" s="12">
        <v>0</v>
      </c>
      <c r="N49" s="2">
        <f t="shared" si="0"/>
        <v>0.46247358607830957</v>
      </c>
      <c r="Z49" s="6"/>
      <c r="AA49" s="6"/>
      <c r="AC49" s="6"/>
      <c r="AD49" s="6"/>
      <c r="AE49" s="6"/>
      <c r="AF49" s="6"/>
      <c r="AG49" s="6"/>
      <c r="AI49" s="6"/>
      <c r="AJ49" s="6"/>
    </row>
    <row r="50" spans="1:36">
      <c r="A50" s="5" t="s">
        <v>25</v>
      </c>
      <c r="B50" s="13">
        <v>5.3130243591968988E-2</v>
      </c>
      <c r="C50" s="13">
        <v>0.14415900017358096</v>
      </c>
      <c r="D50" s="13">
        <v>2.6615749580512642E-2</v>
      </c>
      <c r="E50" s="13">
        <v>8.877220389978592E-2</v>
      </c>
      <c r="F50" s="13">
        <v>7.1023549152346233E-3</v>
      </c>
      <c r="G50" s="13">
        <v>2.2406410924029393E-2</v>
      </c>
      <c r="H50" s="2">
        <v>0</v>
      </c>
      <c r="I50" s="13">
        <v>0</v>
      </c>
      <c r="J50" s="13">
        <v>0.23281548342301683</v>
      </c>
      <c r="K50" s="2">
        <v>1.0935601458080195E-2</v>
      </c>
      <c r="L50" s="13">
        <v>0</v>
      </c>
      <c r="M50" s="12">
        <v>0</v>
      </c>
      <c r="N50" s="2">
        <f t="shared" si="0"/>
        <v>0.4140629520337904</v>
      </c>
      <c r="Z50" s="6"/>
      <c r="AA50" s="6"/>
      <c r="AC50" s="6"/>
      <c r="AD50" s="6"/>
      <c r="AE50" s="6"/>
      <c r="AF50" s="6"/>
      <c r="AG50" s="6"/>
      <c r="AI50" s="6"/>
      <c r="AJ50" s="6"/>
    </row>
    <row r="51" spans="1:36">
      <c r="A51" s="5" t="s">
        <v>25</v>
      </c>
      <c r="B51" s="13">
        <v>5.7045385844453081E-2</v>
      </c>
      <c r="C51" s="13">
        <v>0.14958759770263852</v>
      </c>
      <c r="D51" s="13">
        <v>1.4581623986987376E-2</v>
      </c>
      <c r="E51" s="13">
        <v>8.9648918253659796E-2</v>
      </c>
      <c r="F51" s="13">
        <v>8.3775964071339127E-3</v>
      </c>
      <c r="G51" s="13">
        <v>2.4225936002072807E-2</v>
      </c>
      <c r="H51" s="2">
        <v>0</v>
      </c>
      <c r="I51" s="13">
        <v>0</v>
      </c>
      <c r="J51" s="13">
        <v>0.24973010320853306</v>
      </c>
      <c r="K51" s="2">
        <v>1.1515596435922903E-2</v>
      </c>
      <c r="L51" s="13">
        <v>0</v>
      </c>
      <c r="M51" s="12">
        <v>0</v>
      </c>
      <c r="N51" s="2">
        <f t="shared" si="0"/>
        <v>0.39528724215859856</v>
      </c>
      <c r="Z51" s="6"/>
      <c r="AA51" s="6"/>
      <c r="AC51" s="6"/>
      <c r="AD51" s="6"/>
      <c r="AE51" s="6"/>
      <c r="AF51" s="6"/>
      <c r="AG51" s="6"/>
      <c r="AI51" s="6"/>
      <c r="AJ51" s="6"/>
    </row>
    <row r="52" spans="1:36">
      <c r="A52" s="5" t="s">
        <v>50</v>
      </c>
      <c r="B52" s="13">
        <f>AVERAGE(B47:B51)</f>
        <v>5.6853322487473289E-2</v>
      </c>
      <c r="C52" s="13">
        <f t="shared" ref="C52:M52" si="11">AVERAGE(C47:C51)</f>
        <v>8.7783388791906031E-2</v>
      </c>
      <c r="D52" s="13">
        <f t="shared" si="11"/>
        <v>6.6539668306116156E-2</v>
      </c>
      <c r="E52" s="13">
        <f t="shared" si="11"/>
        <v>4.9924101578163071E-2</v>
      </c>
      <c r="F52" s="13">
        <f t="shared" si="11"/>
        <v>5.9239460874950054E-3</v>
      </c>
      <c r="G52" s="13">
        <f t="shared" si="11"/>
        <v>1.3101778841218298E-2</v>
      </c>
      <c r="H52" s="13">
        <f t="shared" si="11"/>
        <v>0</v>
      </c>
      <c r="I52" s="13">
        <f t="shared" si="11"/>
        <v>0</v>
      </c>
      <c r="J52" s="13">
        <f t="shared" si="11"/>
        <v>0.34667112345525114</v>
      </c>
      <c r="K52" s="13">
        <f t="shared" si="11"/>
        <v>1.531479827237458E-2</v>
      </c>
      <c r="L52" s="13">
        <f t="shared" si="11"/>
        <v>2.0022729136644291E-3</v>
      </c>
      <c r="M52" s="13">
        <f t="shared" si="11"/>
        <v>0</v>
      </c>
      <c r="N52" s="2">
        <f t="shared" si="0"/>
        <v>0.355885599266338</v>
      </c>
      <c r="Z52" s="6"/>
      <c r="AA52" s="6"/>
      <c r="AC52" s="6"/>
      <c r="AD52" s="6"/>
      <c r="AE52" s="6"/>
      <c r="AF52" s="6"/>
      <c r="AG52" s="6"/>
      <c r="AI52" s="6"/>
      <c r="AJ52" s="6"/>
    </row>
    <row r="53" spans="1:36">
      <c r="A53" s="5" t="s">
        <v>26</v>
      </c>
      <c r="B53" s="13">
        <v>1.0416666666666666E-2</v>
      </c>
      <c r="C53" s="13">
        <v>8.5690916089299456E-3</v>
      </c>
      <c r="D53" s="13">
        <v>6.6883179368745188E-2</v>
      </c>
      <c r="E53" s="13">
        <v>3.632602001539646E-3</v>
      </c>
      <c r="F53" s="13">
        <v>0</v>
      </c>
      <c r="G53" s="13">
        <v>0</v>
      </c>
      <c r="H53" s="2">
        <v>0</v>
      </c>
      <c r="I53" s="2">
        <v>0</v>
      </c>
      <c r="J53" s="13">
        <v>0.50790511932255578</v>
      </c>
      <c r="K53" s="2">
        <v>4.2138183217859893E-2</v>
      </c>
      <c r="L53" s="13">
        <v>2.3224595842956119E-2</v>
      </c>
      <c r="M53" s="12">
        <v>0</v>
      </c>
      <c r="N53" s="2">
        <f t="shared" si="0"/>
        <v>0.33723056197074675</v>
      </c>
      <c r="Z53" s="6"/>
      <c r="AA53" s="7"/>
      <c r="AC53" s="6"/>
      <c r="AD53" s="6"/>
      <c r="AE53" s="6"/>
      <c r="AF53" s="6"/>
      <c r="AG53" s="7"/>
      <c r="AI53" s="7"/>
      <c r="AJ53" s="7"/>
    </row>
    <row r="54" spans="1:36">
      <c r="A54" s="5" t="s">
        <v>26</v>
      </c>
      <c r="B54" s="14">
        <v>5.3641399810836377E-2</v>
      </c>
      <c r="C54" s="14">
        <v>0.15312119983785974</v>
      </c>
      <c r="D54" s="14">
        <v>4.2426699094716927E-2</v>
      </c>
      <c r="E54" s="14">
        <v>0</v>
      </c>
      <c r="F54" s="14">
        <v>0</v>
      </c>
      <c r="G54" s="14">
        <v>1.766653154979057E-2</v>
      </c>
      <c r="H54" s="2">
        <v>0</v>
      </c>
      <c r="I54" s="14">
        <v>0</v>
      </c>
      <c r="J54" s="14">
        <v>0.30340494527766521</v>
      </c>
      <c r="K54" s="2">
        <v>2.4625050668828537E-2</v>
      </c>
      <c r="L54" s="13">
        <v>0</v>
      </c>
      <c r="M54" s="12">
        <v>0</v>
      </c>
      <c r="N54" s="2">
        <f t="shared" si="0"/>
        <v>0.40511417376030256</v>
      </c>
      <c r="Z54" s="6"/>
      <c r="AA54" s="7"/>
      <c r="AC54" s="6"/>
      <c r="AD54" s="6"/>
      <c r="AE54" s="6"/>
      <c r="AF54" s="6"/>
      <c r="AG54" s="7"/>
      <c r="AI54" s="7"/>
      <c r="AJ54" s="7"/>
    </row>
    <row r="55" spans="1:36">
      <c r="A55" s="5" t="s">
        <v>51</v>
      </c>
      <c r="B55" s="14">
        <f>AVERAGE(B53:B54)</f>
        <v>3.2029033238751524E-2</v>
      </c>
      <c r="C55" s="14">
        <f t="shared" ref="C55:M55" si="12">AVERAGE(C53:C54)</f>
        <v>8.0845145723394837E-2</v>
      </c>
      <c r="D55" s="14">
        <f t="shared" si="12"/>
        <v>5.4654939231731058E-2</v>
      </c>
      <c r="E55" s="14">
        <f t="shared" si="12"/>
        <v>1.816301000769823E-3</v>
      </c>
      <c r="F55" s="14">
        <f t="shared" si="12"/>
        <v>0</v>
      </c>
      <c r="G55" s="14">
        <f t="shared" si="12"/>
        <v>8.833265774895285E-3</v>
      </c>
      <c r="H55" s="14">
        <f t="shared" si="12"/>
        <v>0</v>
      </c>
      <c r="I55" s="14">
        <f t="shared" si="12"/>
        <v>0</v>
      </c>
      <c r="J55" s="14">
        <f t="shared" si="12"/>
        <v>0.40565503230011046</v>
      </c>
      <c r="K55" s="14">
        <f t="shared" si="12"/>
        <v>3.3381616943344211E-2</v>
      </c>
      <c r="L55" s="14">
        <f t="shared" si="12"/>
        <v>1.1612297921478059E-2</v>
      </c>
      <c r="M55" s="14">
        <f t="shared" si="12"/>
        <v>0</v>
      </c>
      <c r="N55" s="2">
        <f t="shared" si="0"/>
        <v>0.37117236786552465</v>
      </c>
      <c r="Z55" s="6"/>
      <c r="AA55" s="7"/>
      <c r="AC55" s="6"/>
      <c r="AD55" s="6"/>
      <c r="AE55" s="6"/>
      <c r="AF55" s="6"/>
      <c r="AG55" s="7"/>
      <c r="AI55" s="7"/>
      <c r="AJ55" s="7"/>
    </row>
    <row r="56" spans="1:36">
      <c r="A56" s="5" t="s">
        <v>28</v>
      </c>
      <c r="B56" s="14">
        <v>2.7471910112359551E-2</v>
      </c>
      <c r="C56" s="14">
        <v>0.22382022471910112</v>
      </c>
      <c r="D56" s="14">
        <v>3.449438202247191E-2</v>
      </c>
      <c r="E56" s="14">
        <v>0.13348314606741574</v>
      </c>
      <c r="F56" s="14">
        <v>4.5842696629213482E-2</v>
      </c>
      <c r="G56" s="14">
        <v>0</v>
      </c>
      <c r="H56" s="2">
        <v>0</v>
      </c>
      <c r="I56" s="14">
        <v>0</v>
      </c>
      <c r="J56" s="14">
        <v>0.18567415730337078</v>
      </c>
      <c r="K56" s="2">
        <v>0</v>
      </c>
      <c r="L56" s="13">
        <v>0</v>
      </c>
      <c r="M56" s="12">
        <v>0</v>
      </c>
      <c r="N56" s="2">
        <f t="shared" si="0"/>
        <v>0.34921348314606737</v>
      </c>
      <c r="Z56" s="6"/>
      <c r="AA56" s="7"/>
      <c r="AC56" s="6"/>
      <c r="AD56" s="6"/>
      <c r="AE56" s="6"/>
      <c r="AF56" s="6"/>
      <c r="AG56" s="7"/>
      <c r="AI56" s="7"/>
      <c r="AJ56" s="7"/>
    </row>
    <row r="57" spans="1:36">
      <c r="A57" s="5" t="s">
        <v>28</v>
      </c>
      <c r="B57" s="14">
        <v>8.0304110239961993E-2</v>
      </c>
      <c r="C57" s="14">
        <v>0.18110002375861251</v>
      </c>
      <c r="D57" s="14">
        <v>4.2527916369684012E-2</v>
      </c>
      <c r="E57" s="14">
        <v>0.22998336897125207</v>
      </c>
      <c r="F57" s="14">
        <v>1.8175338560228082E-2</v>
      </c>
      <c r="G57" s="14">
        <v>0</v>
      </c>
      <c r="H57" s="2">
        <v>0</v>
      </c>
      <c r="I57" s="14">
        <v>0</v>
      </c>
      <c r="J57" s="14">
        <v>0.25825611784271796</v>
      </c>
      <c r="K57" s="2">
        <v>0</v>
      </c>
      <c r="L57" s="13">
        <v>0</v>
      </c>
      <c r="M57" s="12">
        <v>0</v>
      </c>
      <c r="N57" s="2">
        <f t="shared" si="0"/>
        <v>0.18965312425754333</v>
      </c>
      <c r="Z57" s="6"/>
      <c r="AA57" s="7"/>
      <c r="AC57" s="6"/>
      <c r="AD57" s="6"/>
      <c r="AE57" s="6"/>
      <c r="AF57" s="6"/>
      <c r="AG57" s="7"/>
      <c r="AI57" s="7"/>
      <c r="AJ57" s="7"/>
    </row>
    <row r="58" spans="1:36">
      <c r="A58" s="5" t="s">
        <v>28</v>
      </c>
      <c r="B58" s="14">
        <v>6.5760579262864272E-2</v>
      </c>
      <c r="C58" s="14">
        <v>0.19116861534809187</v>
      </c>
      <c r="D58" s="14">
        <v>4.2732506380200604E-2</v>
      </c>
      <c r="E58" s="14">
        <v>0.24517775535640096</v>
      </c>
      <c r="F58" s="14">
        <v>2.4986646091756187E-2</v>
      </c>
      <c r="G58" s="14">
        <v>0</v>
      </c>
      <c r="H58" s="2">
        <v>0</v>
      </c>
      <c r="I58" s="14">
        <v>0</v>
      </c>
      <c r="J58" s="14">
        <v>0.24452489762003679</v>
      </c>
      <c r="K58" s="2">
        <v>0</v>
      </c>
      <c r="L58" s="13">
        <v>0</v>
      </c>
      <c r="M58" s="12">
        <v>0</v>
      </c>
      <c r="N58" s="2">
        <f t="shared" si="0"/>
        <v>0.18564899994064932</v>
      </c>
      <c r="Z58" s="6"/>
      <c r="AA58" s="7"/>
      <c r="AC58" s="6"/>
      <c r="AD58" s="6"/>
      <c r="AE58" s="6"/>
      <c r="AF58" s="6"/>
      <c r="AG58" s="7"/>
      <c r="AI58" s="7"/>
      <c r="AJ58" s="7"/>
    </row>
    <row r="59" spans="1:36">
      <c r="A59" s="5" t="s">
        <v>52</v>
      </c>
      <c r="B59" s="14">
        <f>AVERAGE(B56:B58)</f>
        <v>5.7845533205061937E-2</v>
      </c>
      <c r="C59" s="14">
        <f t="shared" ref="C59:M59" si="13">AVERAGE(C56:C58)</f>
        <v>0.19869628794193517</v>
      </c>
      <c r="D59" s="14">
        <f t="shared" si="13"/>
        <v>3.9918268257452177E-2</v>
      </c>
      <c r="E59" s="14">
        <f t="shared" si="13"/>
        <v>0.20288142346502291</v>
      </c>
      <c r="F59" s="14">
        <f t="shared" si="13"/>
        <v>2.9668227093732583E-2</v>
      </c>
      <c r="G59" s="14">
        <f t="shared" si="13"/>
        <v>0</v>
      </c>
      <c r="H59" s="14">
        <f t="shared" si="13"/>
        <v>0</v>
      </c>
      <c r="I59" s="14">
        <f t="shared" si="13"/>
        <v>0</v>
      </c>
      <c r="J59" s="14">
        <f t="shared" si="13"/>
        <v>0.22948505758870852</v>
      </c>
      <c r="K59" s="14">
        <f t="shared" si="13"/>
        <v>0</v>
      </c>
      <c r="L59" s="14">
        <f t="shared" si="13"/>
        <v>0</v>
      </c>
      <c r="M59" s="14">
        <f t="shared" si="13"/>
        <v>0</v>
      </c>
      <c r="N59" s="2">
        <f t="shared" si="0"/>
        <v>0.24150520244808671</v>
      </c>
      <c r="Z59" s="6"/>
      <c r="AA59" s="7"/>
      <c r="AC59" s="6"/>
      <c r="AD59" s="6"/>
      <c r="AE59" s="6"/>
      <c r="AF59" s="6"/>
      <c r="AG59" s="7"/>
      <c r="AI59" s="7"/>
      <c r="AJ59" s="7"/>
    </row>
    <row r="60" spans="1:36">
      <c r="A60" s="5" t="s">
        <v>37</v>
      </c>
      <c r="B60" s="13">
        <v>0.13751959798994975</v>
      </c>
      <c r="C60" s="13">
        <v>1.058894472361809E-2</v>
      </c>
      <c r="D60" s="13">
        <v>4.2621105527638189E-2</v>
      </c>
      <c r="E60" s="13">
        <v>1.5790954773869346E-2</v>
      </c>
      <c r="F60" s="13">
        <v>2.8140703517587941E-3</v>
      </c>
      <c r="G60" s="13">
        <v>0</v>
      </c>
      <c r="H60" s="2">
        <v>0</v>
      </c>
      <c r="I60" s="13">
        <v>5.8154773869346733E-2</v>
      </c>
      <c r="J60" s="13">
        <v>0.51584321608040196</v>
      </c>
      <c r="K60" s="2">
        <v>2.047035175879397E-2</v>
      </c>
      <c r="L60" s="13">
        <v>0</v>
      </c>
      <c r="M60" s="12">
        <v>0</v>
      </c>
      <c r="N60" s="2">
        <f t="shared" si="0"/>
        <v>0.19619698492462312</v>
      </c>
      <c r="Z60" s="6"/>
      <c r="AA60" s="7"/>
      <c r="AC60" s="6"/>
      <c r="AD60" s="6"/>
      <c r="AE60" s="6"/>
      <c r="AF60" s="6"/>
      <c r="AG60" s="7"/>
      <c r="AI60" s="7"/>
      <c r="AJ60" s="7"/>
    </row>
    <row r="61" spans="1:36">
      <c r="A61" s="5" t="s">
        <v>37</v>
      </c>
      <c r="B61" s="13">
        <v>0.11582859091969912</v>
      </c>
      <c r="C61" s="13">
        <v>1.0636770012387125E-2</v>
      </c>
      <c r="D61" s="13">
        <v>3.8947632982065598E-2</v>
      </c>
      <c r="E61" s="13">
        <v>1.4164407662064879E-2</v>
      </c>
      <c r="F61" s="13">
        <v>0</v>
      </c>
      <c r="G61" s="13">
        <v>0</v>
      </c>
      <c r="H61" s="2">
        <v>0</v>
      </c>
      <c r="I61" s="13">
        <v>0</v>
      </c>
      <c r="J61" s="13">
        <v>0.60877331562034365</v>
      </c>
      <c r="K61" s="2">
        <v>2.3508608153959391E-2</v>
      </c>
      <c r="L61" s="13">
        <v>0</v>
      </c>
      <c r="M61" s="12">
        <v>0</v>
      </c>
      <c r="N61" s="2">
        <f t="shared" si="0"/>
        <v>0.18814067464948026</v>
      </c>
      <c r="Z61" s="6"/>
      <c r="AA61" s="7"/>
      <c r="AC61" s="6"/>
      <c r="AD61" s="6"/>
      <c r="AE61" s="6"/>
      <c r="AF61" s="6"/>
      <c r="AG61" s="7"/>
      <c r="AI61" s="7"/>
      <c r="AJ61" s="7"/>
    </row>
    <row r="62" spans="1:36">
      <c r="A62" s="5" t="s">
        <v>37</v>
      </c>
      <c r="B62" s="13">
        <v>4.5497741767985031E-2</v>
      </c>
      <c r="C62" s="13">
        <v>3.3473431892179625E-3</v>
      </c>
      <c r="D62" s="13">
        <v>0.12326060617935881</v>
      </c>
      <c r="E62" s="13">
        <v>5.1010244503009346E-3</v>
      </c>
      <c r="F62" s="13">
        <v>0</v>
      </c>
      <c r="G62" s="13">
        <v>0</v>
      </c>
      <c r="H62" s="2">
        <v>0</v>
      </c>
      <c r="I62" s="13">
        <v>2.63574701270031E-2</v>
      </c>
      <c r="J62" s="13">
        <v>0.63500243294700098</v>
      </c>
      <c r="K62" s="2">
        <v>2.2810919196768264E-2</v>
      </c>
      <c r="L62" s="13">
        <v>0</v>
      </c>
      <c r="M62" s="12">
        <v>0</v>
      </c>
      <c r="N62" s="2">
        <f t="shared" si="0"/>
        <v>0.13862246214236484</v>
      </c>
      <c r="Z62" s="12"/>
      <c r="AA62" s="12"/>
      <c r="AC62" s="12"/>
      <c r="AD62" s="12"/>
      <c r="AE62" s="12"/>
      <c r="AF62" s="12"/>
      <c r="AG62" s="12"/>
      <c r="AI62" s="12"/>
      <c r="AJ62" s="12"/>
    </row>
    <row r="63" spans="1:36">
      <c r="A63" s="5" t="s">
        <v>53</v>
      </c>
      <c r="B63" s="13">
        <f>AVERAGE(B60:B62)</f>
        <v>9.9615310225877982E-2</v>
      </c>
      <c r="C63" s="13">
        <f t="shared" ref="C63:M63" si="14">AVERAGE(C60:C62)</f>
        <v>8.1910193084077255E-3</v>
      </c>
      <c r="D63" s="13">
        <f t="shared" si="14"/>
        <v>6.8276448229687536E-2</v>
      </c>
      <c r="E63" s="13">
        <f t="shared" si="14"/>
        <v>1.1685462295411722E-2</v>
      </c>
      <c r="F63" s="13">
        <f t="shared" si="14"/>
        <v>9.3802345058626466E-4</v>
      </c>
      <c r="G63" s="13">
        <f t="shared" si="14"/>
        <v>0</v>
      </c>
      <c r="H63" s="13">
        <f t="shared" si="14"/>
        <v>0</v>
      </c>
      <c r="I63" s="13">
        <f t="shared" si="14"/>
        <v>2.8170747998783278E-2</v>
      </c>
      <c r="J63" s="13">
        <f t="shared" si="14"/>
        <v>0.5865396548825822</v>
      </c>
      <c r="K63" s="13">
        <f t="shared" si="14"/>
        <v>2.2263293036507207E-2</v>
      </c>
      <c r="L63" s="13">
        <f t="shared" si="14"/>
        <v>0</v>
      </c>
      <c r="M63" s="13">
        <f t="shared" si="14"/>
        <v>0</v>
      </c>
      <c r="N63" s="2">
        <f t="shared" si="0"/>
        <v>0.17432004057215611</v>
      </c>
      <c r="Z63" s="12"/>
      <c r="AA63" s="12"/>
      <c r="AC63" s="12"/>
      <c r="AD63" s="12"/>
      <c r="AE63" s="12"/>
      <c r="AF63" s="12"/>
      <c r="AG63" s="12"/>
      <c r="AI63" s="12"/>
      <c r="AJ63" s="12"/>
    </row>
    <row r="64" spans="1:36">
      <c r="A64" s="5" t="s">
        <v>38</v>
      </c>
      <c r="B64" s="13">
        <v>4.9063831425491505E-2</v>
      </c>
      <c r="C64" s="13">
        <v>3.3109183306811764E-3</v>
      </c>
      <c r="D64" s="13">
        <v>0.12704686617730096</v>
      </c>
      <c r="E64" s="13">
        <v>4.5204301627226528E-3</v>
      </c>
      <c r="F64" s="13">
        <v>0</v>
      </c>
      <c r="G64" s="13">
        <v>0</v>
      </c>
      <c r="H64" s="2">
        <v>0</v>
      </c>
      <c r="I64" s="13">
        <v>3.7392202659001075E-2</v>
      </c>
      <c r="J64" s="13">
        <v>0.61704032133874032</v>
      </c>
      <c r="K64" s="2">
        <v>2.2252451106206047E-2</v>
      </c>
      <c r="L64" s="13">
        <v>0</v>
      </c>
      <c r="M64" s="12">
        <v>0</v>
      </c>
      <c r="N64" s="2">
        <f t="shared" si="0"/>
        <v>0.13937297879985633</v>
      </c>
      <c r="Z64" s="12"/>
      <c r="AA64" s="12"/>
      <c r="AC64" s="12"/>
      <c r="AD64" s="12"/>
      <c r="AE64" s="12"/>
      <c r="AF64" s="12"/>
      <c r="AG64" s="12"/>
      <c r="AI64" s="12"/>
      <c r="AJ64" s="12"/>
    </row>
    <row r="65" spans="1:36">
      <c r="A65" s="5" t="s">
        <v>38</v>
      </c>
      <c r="B65" s="13">
        <v>4.6834067150535209E-3</v>
      </c>
      <c r="C65" s="13">
        <v>3.0154126657349943E-3</v>
      </c>
      <c r="D65" s="13">
        <v>0.1863820557901433</v>
      </c>
      <c r="E65" s="13">
        <v>2.6773057638461036E-3</v>
      </c>
      <c r="F65" s="13">
        <v>0</v>
      </c>
      <c r="G65" s="13">
        <v>0</v>
      </c>
      <c r="H65" s="2">
        <v>0</v>
      </c>
      <c r="I65" s="13">
        <v>7.8278009026202036E-2</v>
      </c>
      <c r="J65" s="13">
        <v>0.66292495028576293</v>
      </c>
      <c r="K65" s="2">
        <v>1.9660290220946598E-2</v>
      </c>
      <c r="L65" s="13">
        <v>0</v>
      </c>
      <c r="M65" s="12">
        <v>0</v>
      </c>
      <c r="N65" s="2">
        <f t="shared" si="0"/>
        <v>4.2378569532310451E-2</v>
      </c>
      <c r="Z65" s="12"/>
      <c r="AA65" s="12"/>
      <c r="AC65" s="12"/>
      <c r="AD65" s="12"/>
      <c r="AE65" s="12"/>
      <c r="AF65" s="12"/>
      <c r="AG65" s="12"/>
      <c r="AI65" s="12"/>
      <c r="AJ65" s="12"/>
    </row>
    <row r="66" spans="1:36">
      <c r="A66" s="5" t="s">
        <v>38</v>
      </c>
      <c r="B66" s="13">
        <v>6.5976796838025556E-2</v>
      </c>
      <c r="C66" s="13">
        <v>7.2653781706084756E-3</v>
      </c>
      <c r="D66" s="13">
        <v>0.12502718121234602</v>
      </c>
      <c r="E66" s="13">
        <v>6.1461517798897403E-3</v>
      </c>
      <c r="F66" s="13">
        <v>0</v>
      </c>
      <c r="G66" s="13">
        <v>0</v>
      </c>
      <c r="H66" s="2">
        <v>0</v>
      </c>
      <c r="I66" s="13">
        <v>1.3993527673671957E-2</v>
      </c>
      <c r="J66" s="13">
        <v>0.61335524885199355</v>
      </c>
      <c r="K66" s="2">
        <v>1.2183578710395375E-2</v>
      </c>
      <c r="L66" s="13">
        <v>0</v>
      </c>
      <c r="M66" s="12">
        <v>0</v>
      </c>
      <c r="N66" s="2">
        <f t="shared" si="0"/>
        <v>0.15605213676306939</v>
      </c>
      <c r="Z66" s="12"/>
      <c r="AA66" s="12"/>
      <c r="AC66" s="12"/>
      <c r="AD66" s="12"/>
      <c r="AE66" s="12"/>
      <c r="AF66" s="12"/>
      <c r="AG66" s="12"/>
      <c r="AI66" s="12"/>
      <c r="AJ66" s="12"/>
    </row>
    <row r="67" spans="1:36">
      <c r="A67" s="5" t="s">
        <v>38</v>
      </c>
      <c r="B67" s="13">
        <v>4.6649226063250511E-3</v>
      </c>
      <c r="C67" s="13">
        <v>2.8530465606667319E-3</v>
      </c>
      <c r="D67" s="13">
        <v>0.18062034614731007</v>
      </c>
      <c r="E67" s="13">
        <v>2.6998628527114712E-3</v>
      </c>
      <c r="F67" s="13">
        <v>0</v>
      </c>
      <c r="G67" s="13">
        <v>0</v>
      </c>
      <c r="H67" s="2">
        <v>0</v>
      </c>
      <c r="I67" s="13">
        <v>8.0332887345350282E-2</v>
      </c>
      <c r="J67" s="13">
        <v>0.66607866462102594</v>
      </c>
      <c r="K67" s="2">
        <v>2.0892821667835491E-2</v>
      </c>
      <c r="L67" s="13">
        <v>0</v>
      </c>
      <c r="M67" s="12">
        <v>0</v>
      </c>
      <c r="N67" s="2">
        <f t="shared" ref="N67:N69" si="15">1-SUM(B67:M67)</f>
        <v>4.1857448198775016E-2</v>
      </c>
      <c r="Z67" s="12"/>
      <c r="AA67" s="12"/>
      <c r="AC67" s="12"/>
      <c r="AD67" s="12"/>
      <c r="AE67" s="12"/>
      <c r="AF67" s="12"/>
      <c r="AG67" s="12"/>
      <c r="AI67" s="12"/>
      <c r="AJ67" s="12"/>
    </row>
    <row r="68" spans="1:36">
      <c r="A68" s="5" t="s">
        <v>54</v>
      </c>
      <c r="B68" s="13">
        <f>AVERAGE(B64:B67)</f>
        <v>3.1097239396223907E-2</v>
      </c>
      <c r="C68" s="13">
        <f t="shared" ref="C68:M68" si="16">AVERAGE(C64:C67)</f>
        <v>4.1111889319228444E-3</v>
      </c>
      <c r="D68" s="13">
        <f t="shared" si="16"/>
        <v>0.15476911233177509</v>
      </c>
      <c r="E68" s="13">
        <f t="shared" si="16"/>
        <v>4.0109376397924916E-3</v>
      </c>
      <c r="F68" s="13">
        <f t="shared" si="16"/>
        <v>0</v>
      </c>
      <c r="G68" s="13">
        <f t="shared" si="16"/>
        <v>0</v>
      </c>
      <c r="H68" s="13">
        <f t="shared" si="16"/>
        <v>0</v>
      </c>
      <c r="I68" s="13">
        <f t="shared" si="16"/>
        <v>5.2499156676056341E-2</v>
      </c>
      <c r="J68" s="13">
        <f t="shared" si="16"/>
        <v>0.63984979627438066</v>
      </c>
      <c r="K68" s="13">
        <f t="shared" si="16"/>
        <v>1.8747285426345878E-2</v>
      </c>
      <c r="L68" s="13">
        <f t="shared" si="16"/>
        <v>0</v>
      </c>
      <c r="M68" s="13">
        <f t="shared" si="16"/>
        <v>0</v>
      </c>
      <c r="N68" s="2">
        <f t="shared" si="15"/>
        <v>9.4915283323502853E-2</v>
      </c>
      <c r="Z68" s="12"/>
      <c r="AA68" s="12"/>
      <c r="AC68" s="12"/>
      <c r="AD68" s="12"/>
      <c r="AE68" s="12"/>
      <c r="AF68" s="12"/>
      <c r="AG68" s="12"/>
      <c r="AI68" s="12"/>
      <c r="AJ68" s="12"/>
    </row>
    <row r="69" spans="1:36">
      <c r="A69" s="5" t="s">
        <v>39</v>
      </c>
      <c r="B69" s="13">
        <v>6.0020448682129988E-2</v>
      </c>
      <c r="C69" s="13">
        <v>7.8049766385695435E-3</v>
      </c>
      <c r="D69" s="13">
        <v>0.12272181470165135</v>
      </c>
      <c r="E69" s="13">
        <v>5.6887758134889967E-3</v>
      </c>
      <c r="F69" s="13">
        <v>0</v>
      </c>
      <c r="G69" s="13">
        <v>0</v>
      </c>
      <c r="H69" s="2">
        <v>0</v>
      </c>
      <c r="I69" s="13">
        <v>1.9467858713873003E-2</v>
      </c>
      <c r="J69" s="13">
        <v>0.63146005968161878</v>
      </c>
      <c r="K69" s="2">
        <v>1.2417818886497926E-2</v>
      </c>
      <c r="L69" s="13">
        <v>0</v>
      </c>
      <c r="M69" s="12">
        <v>0</v>
      </c>
      <c r="N69" s="2">
        <f t="shared" si="15"/>
        <v>0.14041824688217042</v>
      </c>
      <c r="Z69" s="6"/>
      <c r="AA69" s="6"/>
      <c r="AC69" s="6"/>
      <c r="AD69" s="6"/>
      <c r="AE69" s="6"/>
      <c r="AF69" s="6"/>
      <c r="AG69" s="6"/>
      <c r="AI69" s="6"/>
      <c r="AJ69" s="6"/>
    </row>
    <row r="70" spans="1:36">
      <c r="A70" s="11"/>
      <c r="B70" s="8"/>
      <c r="C70" s="6"/>
      <c r="D70" s="6"/>
      <c r="E70" s="6"/>
      <c r="F70" s="6"/>
      <c r="G70" s="6"/>
      <c r="I70" s="6"/>
      <c r="K70" s="6"/>
      <c r="M70" s="2"/>
      <c r="N70" s="12"/>
      <c r="O70" s="12"/>
      <c r="P70" s="2"/>
      <c r="Z70" s="6"/>
      <c r="AA70" s="6"/>
      <c r="AC70" s="6"/>
      <c r="AD70" s="6"/>
      <c r="AE70" s="6"/>
      <c r="AF70" s="6"/>
      <c r="AG70" s="6"/>
      <c r="AI70" s="6"/>
      <c r="AJ70" s="6"/>
    </row>
    <row r="71" spans="1:36">
      <c r="A71" s="5"/>
      <c r="B71" s="12"/>
      <c r="C71" s="12"/>
      <c r="D71" s="12"/>
      <c r="E71" s="12"/>
      <c r="F71" s="12"/>
      <c r="G71" s="12"/>
      <c r="K71" s="12"/>
      <c r="M71" s="2"/>
      <c r="N71" s="12"/>
      <c r="O71" s="12"/>
      <c r="P71" s="2"/>
      <c r="Z71" s="6"/>
      <c r="AA71" s="6"/>
      <c r="AC71" s="6"/>
      <c r="AD71" s="6"/>
      <c r="AE71" s="6"/>
      <c r="AF71" s="6"/>
      <c r="AG71" s="6"/>
      <c r="AI71" s="6"/>
      <c r="AJ71" s="6"/>
    </row>
    <row r="72" spans="1:36">
      <c r="A72" s="5"/>
      <c r="B72" s="12"/>
      <c r="C72" s="12"/>
      <c r="D72" s="12"/>
      <c r="E72" s="12"/>
      <c r="F72" s="12"/>
      <c r="G72" s="12"/>
      <c r="K72" s="12"/>
      <c r="M72" s="2"/>
      <c r="N72" s="12"/>
      <c r="O72" s="12"/>
      <c r="P72" s="2"/>
      <c r="Z72" s="6"/>
      <c r="AA72" s="7"/>
      <c r="AC72" s="6"/>
      <c r="AD72" s="6"/>
      <c r="AE72" s="6"/>
      <c r="AF72" s="6"/>
      <c r="AG72" s="7"/>
      <c r="AI72" s="7"/>
      <c r="AJ72" s="7"/>
    </row>
    <row r="73" spans="1:36">
      <c r="A73" s="5"/>
      <c r="B73" s="12"/>
      <c r="C73" s="12"/>
      <c r="D73" s="12"/>
      <c r="E73" s="12"/>
      <c r="F73" s="12"/>
      <c r="G73" s="12"/>
      <c r="K73" s="12"/>
      <c r="M73" s="2"/>
      <c r="N73" s="12"/>
      <c r="O73" s="12"/>
      <c r="P73" s="2"/>
      <c r="Z73" s="6"/>
      <c r="AA73" s="6"/>
      <c r="AC73" s="6"/>
      <c r="AD73" s="6"/>
      <c r="AE73" s="6"/>
      <c r="AF73" s="6"/>
      <c r="AG73" s="6"/>
      <c r="AI73" s="6"/>
      <c r="AJ73" s="6"/>
    </row>
    <row r="74" spans="1:36">
      <c r="A74" s="5"/>
      <c r="B74" s="12"/>
      <c r="C74" s="12"/>
      <c r="D74" s="12"/>
      <c r="E74" s="12"/>
      <c r="F74" s="12"/>
      <c r="G74" s="12"/>
      <c r="K74" s="12"/>
      <c r="M74" s="2"/>
      <c r="N74" s="12"/>
      <c r="O74" s="12"/>
      <c r="P74" s="2"/>
      <c r="Z74" s="6"/>
      <c r="AA74" s="6"/>
      <c r="AC74" s="6"/>
      <c r="AD74" s="6"/>
      <c r="AE74" s="6"/>
      <c r="AF74" s="6"/>
      <c r="AG74" s="6"/>
      <c r="AI74" s="6"/>
      <c r="AJ74" s="6"/>
    </row>
    <row r="75" spans="1:36">
      <c r="A75" s="5"/>
      <c r="B75" s="12"/>
      <c r="C75" s="12"/>
      <c r="D75" s="12"/>
      <c r="E75" s="12"/>
      <c r="F75" s="12"/>
      <c r="G75" s="12"/>
      <c r="K75" s="12"/>
      <c r="M75" s="2"/>
      <c r="N75" s="12"/>
      <c r="O75" s="12"/>
      <c r="P75" s="2"/>
      <c r="Z75" s="12"/>
      <c r="AA75" s="12"/>
      <c r="AC75" s="12"/>
      <c r="AD75" s="12"/>
      <c r="AE75" s="12"/>
      <c r="AF75" s="12"/>
      <c r="AG75" s="12"/>
      <c r="AI75" s="12"/>
      <c r="AJ75" s="12"/>
    </row>
    <row r="76" spans="1:36">
      <c r="A76" s="5"/>
      <c r="B76" s="12"/>
      <c r="C76" s="12"/>
      <c r="D76" s="12"/>
      <c r="E76" s="12"/>
      <c r="F76" s="12"/>
      <c r="G76" s="12"/>
      <c r="K76" s="12"/>
      <c r="M76" s="2"/>
      <c r="N76" s="12"/>
      <c r="O76" s="12"/>
      <c r="P76" s="2"/>
      <c r="Z76" s="12"/>
      <c r="AA76" s="12"/>
      <c r="AC76" s="12"/>
      <c r="AD76" s="12"/>
      <c r="AE76" s="12"/>
      <c r="AF76" s="12"/>
      <c r="AG76" s="12"/>
      <c r="AI76" s="12"/>
      <c r="AJ76" s="12"/>
    </row>
    <row r="77" spans="1:36">
      <c r="A77" s="5"/>
      <c r="B77" s="12"/>
      <c r="C77" s="12"/>
      <c r="D77" s="12"/>
      <c r="E77" s="12"/>
      <c r="F77" s="12"/>
      <c r="G77" s="12"/>
      <c r="K77" s="12"/>
      <c r="M77" s="2"/>
      <c r="N77" s="12"/>
      <c r="O77" s="12"/>
      <c r="P77" s="2"/>
      <c r="Z77" s="12"/>
      <c r="AA77" s="12"/>
      <c r="AC77" s="12"/>
      <c r="AD77" s="12"/>
      <c r="AE77" s="12"/>
      <c r="AF77" s="12"/>
      <c r="AG77" s="12"/>
      <c r="AI77" s="12"/>
      <c r="AJ77" s="12"/>
    </row>
    <row r="78" spans="1:36">
      <c r="A78" s="5"/>
      <c r="B78" s="12"/>
      <c r="C78" s="12"/>
      <c r="D78" s="12"/>
      <c r="E78" s="12"/>
      <c r="F78" s="12"/>
      <c r="G78" s="12"/>
      <c r="K78" s="12"/>
      <c r="M78" s="2"/>
      <c r="N78" s="12"/>
      <c r="O78" s="12"/>
      <c r="P78" s="2"/>
      <c r="Z78" s="12"/>
      <c r="AA78" s="12"/>
      <c r="AC78" s="12"/>
      <c r="AD78" s="12"/>
      <c r="AE78" s="12"/>
      <c r="AF78" s="12"/>
      <c r="AG78" s="12"/>
      <c r="AI78" s="12"/>
      <c r="AJ78" s="12"/>
    </row>
    <row r="79" spans="1:36">
      <c r="A79" s="5"/>
      <c r="B79" s="6"/>
      <c r="C79" s="6"/>
      <c r="D79" s="6"/>
      <c r="E79" s="6"/>
      <c r="F79" s="6"/>
      <c r="G79" s="6"/>
      <c r="I79" s="6"/>
      <c r="K79" s="6"/>
      <c r="M79" s="2"/>
      <c r="N79" s="12"/>
      <c r="O79" s="12"/>
      <c r="P79" s="2"/>
      <c r="Z79" s="12"/>
      <c r="AA79" s="12"/>
      <c r="AC79" s="12"/>
      <c r="AD79" s="12"/>
      <c r="AE79" s="12"/>
      <c r="AF79" s="12"/>
      <c r="AG79" s="12"/>
      <c r="AI79" s="12"/>
      <c r="AJ79" s="12"/>
    </row>
    <row r="80" spans="1:36">
      <c r="A80" s="5"/>
      <c r="B80" s="7"/>
      <c r="C80" s="7"/>
      <c r="D80" s="7"/>
      <c r="E80" s="7"/>
      <c r="F80" s="7"/>
      <c r="G80" s="7"/>
      <c r="I80" s="7"/>
      <c r="K80" s="7"/>
      <c r="M80" s="2"/>
      <c r="N80" s="12"/>
      <c r="O80" s="12"/>
      <c r="P80" s="2"/>
      <c r="Z80" s="6"/>
      <c r="AA80" s="6"/>
      <c r="AC80" s="6"/>
      <c r="AD80" s="6"/>
      <c r="AE80" s="6"/>
      <c r="AF80" s="6"/>
      <c r="AG80" s="6"/>
      <c r="AI80" s="6"/>
      <c r="AJ80" s="6"/>
    </row>
    <row r="81" spans="1:36">
      <c r="A81" s="5"/>
      <c r="B81" s="12"/>
      <c r="C81" s="12"/>
      <c r="D81" s="12"/>
      <c r="E81" s="12"/>
      <c r="F81" s="12"/>
      <c r="G81" s="12"/>
      <c r="I81" s="12"/>
      <c r="K81" s="12"/>
      <c r="M81" s="2"/>
      <c r="N81" s="12"/>
      <c r="O81" s="12"/>
      <c r="P81" s="2"/>
      <c r="Z81" s="6"/>
      <c r="AA81" s="6"/>
      <c r="AC81" s="6"/>
      <c r="AD81" s="6"/>
      <c r="AE81" s="6"/>
      <c r="AF81" s="6"/>
      <c r="AG81" s="6"/>
      <c r="AI81" s="6"/>
      <c r="AJ81" s="6"/>
    </row>
    <row r="82" spans="1:36">
      <c r="A82" s="5"/>
      <c r="B82" s="6"/>
      <c r="C82" s="6"/>
      <c r="D82" s="6"/>
      <c r="E82" s="6"/>
      <c r="F82" s="6"/>
      <c r="G82" s="6"/>
      <c r="I82" s="6"/>
      <c r="K82" s="6"/>
      <c r="M82" s="2"/>
      <c r="N82" s="12"/>
      <c r="O82" s="12"/>
      <c r="P82" s="2"/>
      <c r="Z82" s="6"/>
      <c r="AA82" s="6"/>
      <c r="AC82" s="6"/>
      <c r="AD82" s="6"/>
      <c r="AE82" s="6"/>
      <c r="AF82" s="6"/>
      <c r="AG82" s="6"/>
      <c r="AI82" s="6"/>
      <c r="AJ82" s="6"/>
    </row>
    <row r="83" spans="1:36">
      <c r="A83" s="5"/>
      <c r="B83" s="12"/>
      <c r="C83" s="12"/>
      <c r="D83" s="12"/>
      <c r="E83" s="12"/>
      <c r="F83" s="12"/>
      <c r="G83" s="12"/>
      <c r="I83" s="12"/>
      <c r="K83" s="12"/>
      <c r="M83" s="2"/>
      <c r="N83" s="12"/>
      <c r="O83" s="12"/>
      <c r="P83" s="2"/>
      <c r="Z83" s="6"/>
      <c r="AA83" s="6"/>
      <c r="AC83" s="6"/>
      <c r="AD83" s="6"/>
      <c r="AE83" s="6"/>
      <c r="AF83" s="6"/>
      <c r="AG83" s="6"/>
      <c r="AI83" s="6"/>
      <c r="AJ83" s="6"/>
    </row>
    <row r="84" spans="1:36">
      <c r="A84" s="5"/>
      <c r="B84" s="12"/>
      <c r="C84" s="12"/>
      <c r="D84" s="12"/>
      <c r="E84" s="12"/>
      <c r="F84" s="12"/>
      <c r="G84" s="12"/>
      <c r="I84" s="12"/>
      <c r="K84" s="12"/>
      <c r="M84" s="2"/>
      <c r="N84" s="12"/>
      <c r="O84" s="12"/>
      <c r="P84" s="2"/>
      <c r="Z84" s="6"/>
      <c r="AA84" s="6"/>
      <c r="AC84" s="6"/>
      <c r="AD84" s="6"/>
      <c r="AE84" s="6"/>
      <c r="AF84" s="6"/>
      <c r="AG84" s="6"/>
      <c r="AI84" s="6"/>
      <c r="AJ84" s="6"/>
    </row>
    <row r="85" spans="1:36">
      <c r="A85" s="5"/>
      <c r="B85" s="12"/>
      <c r="C85" s="12"/>
      <c r="D85" s="12"/>
      <c r="E85" s="12"/>
      <c r="F85" s="12"/>
      <c r="G85" s="12"/>
      <c r="I85" s="12"/>
      <c r="K85" s="12"/>
      <c r="M85" s="2"/>
      <c r="N85" s="12"/>
      <c r="O85" s="12"/>
      <c r="P85" s="2"/>
      <c r="Z85" s="6"/>
      <c r="AA85" s="6"/>
      <c r="AC85" s="6"/>
      <c r="AD85" s="6"/>
      <c r="AE85" s="6"/>
      <c r="AF85" s="6"/>
      <c r="AG85" s="6"/>
      <c r="AI85" s="6"/>
      <c r="AJ85" s="6"/>
    </row>
    <row r="86" spans="1:36">
      <c r="A86" s="5"/>
      <c r="B86" s="12"/>
      <c r="C86" s="12"/>
      <c r="D86" s="12"/>
      <c r="E86" s="12"/>
      <c r="F86" s="12"/>
      <c r="G86" s="12"/>
      <c r="I86" s="12"/>
      <c r="K86" s="12"/>
      <c r="M86" s="2"/>
      <c r="N86" s="12"/>
      <c r="O86" s="12"/>
      <c r="P86" s="2"/>
      <c r="Z86" s="6"/>
      <c r="AA86" s="6"/>
      <c r="AC86" s="6"/>
      <c r="AD86" s="6"/>
      <c r="AE86" s="6"/>
      <c r="AF86" s="6"/>
      <c r="AG86" s="6"/>
      <c r="AI86" s="6"/>
      <c r="AJ86" s="6"/>
    </row>
    <row r="87" spans="1:36">
      <c r="A87" s="5"/>
      <c r="B87" s="7"/>
      <c r="C87" s="7"/>
      <c r="D87" s="7"/>
      <c r="E87" s="7"/>
      <c r="F87" s="7"/>
      <c r="G87" s="7"/>
      <c r="I87" s="7"/>
      <c r="K87" s="7"/>
      <c r="M87" s="2"/>
      <c r="N87" s="12"/>
      <c r="O87" s="12"/>
      <c r="P87" s="2"/>
      <c r="Z87" s="6"/>
      <c r="AA87" s="6"/>
      <c r="AC87" s="6"/>
      <c r="AD87" s="6"/>
      <c r="AE87" s="6"/>
      <c r="AF87" s="6"/>
      <c r="AG87" s="6"/>
      <c r="AI87" s="6"/>
      <c r="AJ87" s="6"/>
    </row>
    <row r="88" spans="1:36">
      <c r="A88" s="5"/>
      <c r="B88" s="6"/>
      <c r="C88" s="6"/>
      <c r="D88" s="6"/>
      <c r="E88" s="6"/>
      <c r="F88" s="6"/>
      <c r="G88" s="6"/>
      <c r="I88" s="6"/>
      <c r="K88" s="6"/>
      <c r="M88" s="2"/>
      <c r="N88" s="12"/>
      <c r="O88" s="12"/>
      <c r="P88" s="2"/>
      <c r="Z88" s="6"/>
      <c r="AA88" s="6"/>
      <c r="AC88" s="6"/>
      <c r="AD88" s="6"/>
      <c r="AE88" s="6"/>
      <c r="AF88" s="6"/>
      <c r="AG88" s="6"/>
      <c r="AI88" s="6"/>
      <c r="AJ88" s="6"/>
    </row>
    <row r="89" spans="1:36">
      <c r="A89" s="5"/>
      <c r="B89" s="7"/>
      <c r="C89" s="7"/>
      <c r="D89" s="7"/>
      <c r="E89" s="7"/>
      <c r="F89" s="7"/>
      <c r="G89" s="7"/>
      <c r="I89" s="7"/>
      <c r="K89" s="7"/>
      <c r="M89" s="2"/>
      <c r="N89" s="12"/>
      <c r="O89" s="12"/>
      <c r="P89" s="2"/>
      <c r="Z89" s="6"/>
      <c r="AA89" s="6"/>
      <c r="AC89" s="6"/>
      <c r="AD89" s="6"/>
      <c r="AE89" s="6"/>
      <c r="AF89" s="6"/>
      <c r="AG89" s="6"/>
      <c r="AI89" s="6"/>
      <c r="AJ89" s="6"/>
    </row>
    <row r="90" spans="1:36">
      <c r="A90" s="5"/>
      <c r="B90" s="7"/>
      <c r="C90" s="7"/>
      <c r="D90" s="7"/>
      <c r="E90" s="7"/>
      <c r="F90" s="7"/>
      <c r="G90" s="7"/>
      <c r="I90" s="7"/>
      <c r="K90" s="7"/>
      <c r="M90" s="2"/>
      <c r="N90" s="12"/>
      <c r="O90" s="12"/>
      <c r="P90" s="2"/>
      <c r="Z90" s="6"/>
      <c r="AA90" s="6"/>
      <c r="AC90" s="6"/>
      <c r="AD90" s="6"/>
      <c r="AE90" s="6"/>
      <c r="AF90" s="6"/>
      <c r="AG90" s="6"/>
      <c r="AI90" s="6"/>
      <c r="AJ90" s="6"/>
    </row>
    <row r="93" spans="1:36">
      <c r="E93" s="9"/>
    </row>
    <row r="94" spans="1:36">
      <c r="E94" s="12"/>
    </row>
    <row r="95" spans="1:36">
      <c r="E95" s="12"/>
    </row>
    <row r="96" spans="1:36">
      <c r="E96" s="12"/>
    </row>
    <row r="97" spans="5:5">
      <c r="E97" s="12"/>
    </row>
    <row r="98" spans="5:5">
      <c r="E98" s="12"/>
    </row>
    <row r="99" spans="5:5">
      <c r="E99" s="12"/>
    </row>
    <row r="100" spans="5:5">
      <c r="E100" s="12"/>
    </row>
    <row r="101" spans="5:5">
      <c r="E101" s="12"/>
    </row>
    <row r="102" spans="5:5">
      <c r="E102" s="12"/>
    </row>
    <row r="103" spans="5:5">
      <c r="E103" s="12"/>
    </row>
    <row r="104" spans="5:5">
      <c r="E104" s="12"/>
    </row>
    <row r="105" spans="5:5">
      <c r="E105" s="6"/>
    </row>
    <row r="106" spans="5:5">
      <c r="E106" s="7"/>
    </row>
    <row r="107" spans="5:5">
      <c r="E107" s="6"/>
    </row>
    <row r="108" spans="5:5">
      <c r="E108" s="7"/>
    </row>
    <row r="109" spans="5:5">
      <c r="E109" s="6"/>
    </row>
    <row r="110" spans="5:5">
      <c r="E110" s="6"/>
    </row>
    <row r="111" spans="5:5">
      <c r="E111" s="7"/>
    </row>
    <row r="112" spans="5:5">
      <c r="E112" s="7"/>
    </row>
    <row r="113" spans="5:5">
      <c r="E113" s="7"/>
    </row>
    <row r="114" spans="5:5">
      <c r="E114" s="7"/>
    </row>
    <row r="115" spans="5:5">
      <c r="E115" s="12"/>
    </row>
    <row r="116" spans="5:5">
      <c r="E116" s="12"/>
    </row>
    <row r="117" spans="5:5">
      <c r="E117" s="12"/>
    </row>
    <row r="118" spans="5:5">
      <c r="E118" s="12"/>
    </row>
    <row r="119" spans="5:5">
      <c r="E119" s="6"/>
    </row>
    <row r="120" spans="5:5">
      <c r="E120" s="6"/>
    </row>
    <row r="121" spans="5:5">
      <c r="E121" s="7"/>
    </row>
    <row r="122" spans="5:5">
      <c r="E122" s="6"/>
    </row>
    <row r="123" spans="5:5">
      <c r="E123" s="12"/>
    </row>
    <row r="124" spans="5:5">
      <c r="E124" s="12"/>
    </row>
    <row r="125" spans="5:5">
      <c r="E125" s="12"/>
    </row>
    <row r="126" spans="5:5">
      <c r="E126" s="12"/>
    </row>
    <row r="127" spans="5:5">
      <c r="E127" s="6"/>
    </row>
    <row r="128" spans="5:5">
      <c r="E128" s="6"/>
    </row>
    <row r="129" spans="5:5">
      <c r="E129" s="6"/>
    </row>
    <row r="130" spans="5:5">
      <c r="E130" s="6"/>
    </row>
    <row r="131" spans="5:5">
      <c r="E131" s="6"/>
    </row>
    <row r="132" spans="5:5">
      <c r="E132" s="6"/>
    </row>
    <row r="133" spans="5:5">
      <c r="E133" s="6"/>
    </row>
    <row r="134" spans="5:5">
      <c r="E134" s="6"/>
    </row>
    <row r="135" spans="5:5">
      <c r="E135" s="6"/>
    </row>
    <row r="136" spans="5:5">
      <c r="E136" s="6"/>
    </row>
    <row r="137" spans="5:5">
      <c r="E137" s="6"/>
    </row>
  </sheetData>
  <sortState ref="A2:P74">
    <sortCondition ref="A2:A74"/>
  </sortState>
  <conditionalFormatting sqref="N70:O90 L19:M58 L60:M62 L64:M67 L69:M69">
    <cfRule type="dataBar" priority="1">
      <dataBar>
        <cfvo type="min" val="0"/>
        <cfvo type="max" val="0"/>
        <color rgb="FFFF555A"/>
      </dataBar>
    </cfRule>
  </conditionalFormatting>
  <conditionalFormatting sqref="E94:E112 AA41:AA57 J19:J40 Z19:Z57 AC19:AG57 I41:J57 B19:G57 AI19:AJ57 C20:M20 C23:M23 C27:M27 C32:M32 C35:M35 C39:M39 C46:M46 C52:M52 C55:M55">
    <cfRule type="dataBar" priority="7">
      <dataBar>
        <cfvo type="min" val="0"/>
        <cfvo type="max" val="0"/>
        <color rgb="FFFF555A"/>
      </dataBar>
    </cfRule>
  </conditionalFormatting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26"/>
  <sheetViews>
    <sheetView zoomScale="70" zoomScaleNormal="70" workbookViewId="0"/>
  </sheetViews>
  <sheetFormatPr defaultRowHeight="15"/>
  <sheetData>
    <row r="1" spans="1:24">
      <c r="A1" s="9" t="s">
        <v>0</v>
      </c>
      <c r="B1" s="9">
        <v>28</v>
      </c>
      <c r="C1" s="10">
        <v>32</v>
      </c>
      <c r="D1" s="10">
        <v>73</v>
      </c>
      <c r="E1" s="10">
        <v>113</v>
      </c>
      <c r="F1" s="10">
        <v>198</v>
      </c>
      <c r="G1" s="10">
        <v>336</v>
      </c>
      <c r="H1" s="10">
        <v>420</v>
      </c>
      <c r="I1">
        <v>516</v>
      </c>
      <c r="J1" s="10">
        <v>525</v>
      </c>
      <c r="K1" s="9" t="s">
        <v>13</v>
      </c>
      <c r="M1" t="s">
        <v>56</v>
      </c>
    </row>
    <row r="2" spans="1:24">
      <c r="A2" t="s">
        <v>40</v>
      </c>
      <c r="B2" s="2">
        <v>8.5148559457572136E-4</v>
      </c>
      <c r="C2" s="2">
        <v>3.6281657332744383E-2</v>
      </c>
      <c r="D2" s="2">
        <v>1.7870064812282753E-2</v>
      </c>
      <c r="E2" s="2">
        <v>9.4959516919896573E-3</v>
      </c>
      <c r="F2" s="2">
        <v>0</v>
      </c>
      <c r="G2" s="2">
        <v>0.63436793879155839</v>
      </c>
      <c r="H2" s="2">
        <v>4.3170266691232306E-2</v>
      </c>
      <c r="I2" s="2">
        <v>6.5240147225780407E-2</v>
      </c>
      <c r="J2" s="2">
        <v>1.1102259436383273E-2</v>
      </c>
      <c r="K2" s="2">
        <v>0.1777523014917749</v>
      </c>
      <c r="N2" t="s">
        <v>57</v>
      </c>
    </row>
    <row r="3" spans="1:24">
      <c r="A3" t="s">
        <v>22</v>
      </c>
      <c r="B3" s="2">
        <v>0</v>
      </c>
      <c r="C3" s="2">
        <v>1.7215536299747283E-2</v>
      </c>
      <c r="D3" s="2">
        <v>2.0288468003148073E-2</v>
      </c>
      <c r="E3" s="2">
        <v>3.2667201892008402E-3</v>
      </c>
      <c r="F3" s="2">
        <v>0</v>
      </c>
      <c r="G3" s="2">
        <v>0.74391840318287705</v>
      </c>
      <c r="H3" s="2">
        <v>6.5433275460445403E-2</v>
      </c>
      <c r="I3" s="2">
        <v>9.2397559056052334E-2</v>
      </c>
      <c r="J3" s="2">
        <v>3.2469458539151207E-3</v>
      </c>
      <c r="K3" s="2">
        <v>5.4233091954613899E-2</v>
      </c>
    </row>
    <row r="4" spans="1:24">
      <c r="A4" t="s">
        <v>23</v>
      </c>
      <c r="B4" s="2">
        <v>0</v>
      </c>
      <c r="C4" s="2">
        <v>1.2282846202107177E-2</v>
      </c>
      <c r="D4" s="2">
        <v>5.1165004435021526E-2</v>
      </c>
      <c r="E4" s="2">
        <v>6.7498864201804296E-3</v>
      </c>
      <c r="F4" s="2">
        <v>0</v>
      </c>
      <c r="G4" s="2">
        <v>0.80040239707504923</v>
      </c>
      <c r="H4" s="2">
        <v>4.1716245159336258E-2</v>
      </c>
      <c r="I4" s="2">
        <v>7.7504705449667911E-3</v>
      </c>
      <c r="J4" s="2">
        <v>0</v>
      </c>
      <c r="K4" s="2">
        <v>7.9933150163338573E-2</v>
      </c>
      <c r="R4" t="s">
        <v>73</v>
      </c>
    </row>
    <row r="5" spans="1:24">
      <c r="A5" t="s">
        <v>24</v>
      </c>
      <c r="B5" s="2">
        <v>0</v>
      </c>
      <c r="C5" s="2">
        <v>1.1620110162857073E-2</v>
      </c>
      <c r="D5" s="2">
        <v>0.10111251145335631</v>
      </c>
      <c r="E5" s="2">
        <v>4.7533622841415338E-3</v>
      </c>
      <c r="F5" s="2">
        <v>0</v>
      </c>
      <c r="G5" s="2">
        <v>0.51954881674980957</v>
      </c>
      <c r="H5" s="2">
        <v>7.3743816942892948E-2</v>
      </c>
      <c r="I5" s="2">
        <v>0.16423323070657994</v>
      </c>
      <c r="J5" s="2">
        <v>1.9789293349856591E-2</v>
      </c>
      <c r="K5" s="2">
        <v>0.10335930012532868</v>
      </c>
    </row>
    <row r="6" spans="1:24">
      <c r="A6" t="s">
        <v>41</v>
      </c>
      <c r="B6" s="2">
        <v>0</v>
      </c>
      <c r="C6" s="2">
        <v>1.9569798210546354E-2</v>
      </c>
      <c r="D6" s="2">
        <v>8.3285741481058436E-3</v>
      </c>
      <c r="E6" s="2">
        <v>6.4486959832476681E-3</v>
      </c>
      <c r="F6" s="2">
        <v>9.4649999999999998E-2</v>
      </c>
      <c r="G6" s="2">
        <v>0.42277170188463731</v>
      </c>
      <c r="H6" s="2">
        <v>4.8178478964401292E-2</v>
      </c>
      <c r="I6" s="2">
        <v>0.23041595278888255</v>
      </c>
      <c r="J6" s="2">
        <v>7.0554920997525222E-3</v>
      </c>
      <c r="K6" s="2">
        <v>0.16258130592042641</v>
      </c>
      <c r="N6" s="9" t="s">
        <v>0</v>
      </c>
      <c r="O6" s="9">
        <v>28</v>
      </c>
      <c r="P6" s="10">
        <v>32</v>
      </c>
      <c r="Q6" s="10">
        <v>73</v>
      </c>
      <c r="R6" s="10">
        <v>113</v>
      </c>
      <c r="S6" s="10">
        <v>198</v>
      </c>
      <c r="T6" s="10">
        <v>336</v>
      </c>
      <c r="U6" s="10">
        <v>420</v>
      </c>
      <c r="V6">
        <v>516</v>
      </c>
      <c r="W6" s="10">
        <v>525</v>
      </c>
      <c r="X6" s="9" t="s">
        <v>13</v>
      </c>
    </row>
    <row r="7" spans="1:24">
      <c r="A7" t="s">
        <v>42</v>
      </c>
      <c r="B7" s="2">
        <v>0</v>
      </c>
      <c r="C7" s="2">
        <v>0</v>
      </c>
      <c r="D7" s="2">
        <v>4.4581453807211194E-2</v>
      </c>
      <c r="E7" s="2">
        <v>0</v>
      </c>
      <c r="F7" s="2">
        <v>1.0800000000000001E-2</v>
      </c>
      <c r="G7" s="2">
        <v>0.61320933269017319</v>
      </c>
      <c r="H7" s="2">
        <v>5.3553091149211585E-2</v>
      </c>
      <c r="I7" s="2">
        <v>0.19228769862641609</v>
      </c>
      <c r="J7" s="2">
        <v>2.1580206903980256E-2</v>
      </c>
      <c r="K7" s="2">
        <v>4.7438216823007751E-2</v>
      </c>
      <c r="N7" t="s">
        <v>67</v>
      </c>
      <c r="O7" s="4">
        <f>AVERAGE(B2:B5)</f>
        <v>2.1287139864393034E-4</v>
      </c>
      <c r="P7" s="4">
        <f t="shared" ref="P7:X7" si="0">AVERAGE(C2:C5)</f>
        <v>1.9350037499363981E-2</v>
      </c>
      <c r="Q7" s="4">
        <f t="shared" si="0"/>
        <v>4.7609012175952169E-2</v>
      </c>
      <c r="R7" s="4">
        <f t="shared" si="0"/>
        <v>6.0664801463781153E-3</v>
      </c>
      <c r="S7" s="4">
        <f t="shared" si="0"/>
        <v>0</v>
      </c>
      <c r="T7" s="4">
        <f t="shared" si="0"/>
        <v>0.67455938894982359</v>
      </c>
      <c r="U7" s="4">
        <f t="shared" si="0"/>
        <v>5.6015901063476731E-2</v>
      </c>
      <c r="V7" s="4">
        <f t="shared" si="0"/>
        <v>8.2405351883344871E-2</v>
      </c>
      <c r="W7" s="4">
        <f t="shared" si="0"/>
        <v>8.534624660038747E-3</v>
      </c>
      <c r="X7" s="4">
        <f t="shared" si="0"/>
        <v>0.10381946093376401</v>
      </c>
    </row>
    <row r="8" spans="1:24">
      <c r="A8" t="s">
        <v>43</v>
      </c>
      <c r="B8" s="2">
        <v>0</v>
      </c>
      <c r="C8" s="2">
        <v>6.8775486082382842E-3</v>
      </c>
      <c r="D8" s="2">
        <v>4.2330438508362392E-2</v>
      </c>
      <c r="E8" s="2">
        <v>0</v>
      </c>
      <c r="F8" s="2">
        <v>1.7950000000000001E-2</v>
      </c>
      <c r="G8" s="2">
        <v>0.75334395721293068</v>
      </c>
      <c r="H8" s="2">
        <v>5.8929315643283492E-2</v>
      </c>
      <c r="I8" s="2">
        <v>3.8554163465516225E-2</v>
      </c>
      <c r="J8" s="2">
        <v>0</v>
      </c>
      <c r="K8" s="2">
        <v>4.7364576561668925E-2</v>
      </c>
      <c r="N8" t="s">
        <v>68</v>
      </c>
      <c r="O8" s="4">
        <f t="shared" ref="O8:O11" si="1">AVERAGE(B3:B6)</f>
        <v>0</v>
      </c>
      <c r="P8" s="4">
        <f t="shared" ref="P8:P11" si="2">AVERAGE(C3:C6)</f>
        <v>1.5172072718814471E-2</v>
      </c>
      <c r="Q8" s="4">
        <f t="shared" ref="Q8:Q11" si="3">AVERAGE(D3:D6)</f>
        <v>4.5223639509907938E-2</v>
      </c>
      <c r="R8" s="4">
        <f t="shared" ref="R8:R11" si="4">AVERAGE(E3:E6)</f>
        <v>5.3046662191926185E-3</v>
      </c>
      <c r="S8" s="4">
        <f t="shared" ref="S8:S11" si="5">AVERAGE(F3:F6)</f>
        <v>2.36625E-2</v>
      </c>
      <c r="T8" s="4">
        <f t="shared" ref="T8:T11" si="6">AVERAGE(G3:G6)</f>
        <v>0.62166032972309337</v>
      </c>
      <c r="U8" s="4">
        <f t="shared" ref="U8:U11" si="7">AVERAGE(H3:H6)</f>
        <v>5.7267954131768981E-2</v>
      </c>
      <c r="V8" s="4">
        <f t="shared" ref="V8:V11" si="8">AVERAGE(I3:I6)</f>
        <v>0.1236993032741204</v>
      </c>
      <c r="W8" s="4">
        <f t="shared" ref="W8:W11" si="9">AVERAGE(J3:J6)</f>
        <v>7.5229328258810584E-3</v>
      </c>
      <c r="X8" s="4">
        <f t="shared" ref="X8:X11" si="10">AVERAGE(K3:K6)</f>
        <v>0.10002671204092689</v>
      </c>
    </row>
    <row r="9" spans="1:24">
      <c r="A9" t="s">
        <v>44</v>
      </c>
      <c r="B9" s="2">
        <v>0</v>
      </c>
      <c r="C9" s="2">
        <v>5.040684331316503E-3</v>
      </c>
      <c r="D9" s="2">
        <v>3.7531942416023367E-2</v>
      </c>
      <c r="E9" s="2">
        <v>0</v>
      </c>
      <c r="F9" s="2">
        <v>2.1850000000000001E-2</v>
      </c>
      <c r="G9" s="2">
        <v>0.45981938243271436</v>
      </c>
      <c r="H9" s="2">
        <v>4.5811683705403713E-2</v>
      </c>
      <c r="I9" s="2">
        <v>0.25904443980805342</v>
      </c>
      <c r="J9" s="2">
        <v>2.6292509910285835E-2</v>
      </c>
      <c r="K9" s="2">
        <v>8.6059357396202851E-2</v>
      </c>
      <c r="N9" t="s">
        <v>69</v>
      </c>
      <c r="O9" s="4">
        <f t="shared" si="1"/>
        <v>0</v>
      </c>
      <c r="P9" s="4">
        <f t="shared" si="2"/>
        <v>1.086818864387765E-2</v>
      </c>
      <c r="Q9" s="4">
        <f t="shared" si="3"/>
        <v>5.1296885960923716E-2</v>
      </c>
      <c r="R9" s="4">
        <f t="shared" si="4"/>
        <v>4.4879861718924077E-3</v>
      </c>
      <c r="S9" s="4">
        <f t="shared" si="5"/>
        <v>2.6362500000000001E-2</v>
      </c>
      <c r="T9" s="4">
        <f t="shared" si="6"/>
        <v>0.58898306209991735</v>
      </c>
      <c r="U9" s="4">
        <f t="shared" si="7"/>
        <v>5.4297908053960522E-2</v>
      </c>
      <c r="V9" s="4">
        <f t="shared" si="8"/>
        <v>0.14867183816671137</v>
      </c>
      <c r="W9" s="4">
        <f t="shared" si="9"/>
        <v>1.2106248088397342E-2</v>
      </c>
      <c r="X9" s="4">
        <f t="shared" si="10"/>
        <v>9.8327993258025354E-2</v>
      </c>
    </row>
    <row r="10" spans="1:24">
      <c r="A10" t="s">
        <v>45</v>
      </c>
      <c r="B10" s="2">
        <v>2.1202445793943949E-2</v>
      </c>
      <c r="C10" s="2">
        <v>7.596397623642487E-3</v>
      </c>
      <c r="D10" s="2">
        <v>5.1442065150459106E-2</v>
      </c>
      <c r="E10" s="2">
        <v>2.2686140640360657E-2</v>
      </c>
      <c r="F10" s="2">
        <v>7.9333333333333339E-3</v>
      </c>
      <c r="G10" s="2">
        <v>0.68175798292892054</v>
      </c>
      <c r="H10" s="2">
        <v>2.5831611609338934E-2</v>
      </c>
      <c r="I10" s="2">
        <v>0</v>
      </c>
      <c r="J10" s="2">
        <v>0</v>
      </c>
      <c r="K10" s="2">
        <v>0.16504300065325928</v>
      </c>
      <c r="N10" t="s">
        <v>70</v>
      </c>
      <c r="O10" s="4">
        <f t="shared" si="1"/>
        <v>0</v>
      </c>
      <c r="P10" s="4">
        <f t="shared" si="2"/>
        <v>9.516864245410428E-3</v>
      </c>
      <c r="Q10" s="4">
        <f t="shared" si="3"/>
        <v>4.9088244479258927E-2</v>
      </c>
      <c r="R10" s="4">
        <f t="shared" si="4"/>
        <v>2.8005145668473005E-3</v>
      </c>
      <c r="S10" s="4">
        <f t="shared" si="5"/>
        <v>3.0850000000000002E-2</v>
      </c>
      <c r="T10" s="4">
        <f t="shared" si="6"/>
        <v>0.57721845213438772</v>
      </c>
      <c r="U10" s="4">
        <f t="shared" si="7"/>
        <v>5.8601175674947333E-2</v>
      </c>
      <c r="V10" s="4">
        <f t="shared" si="8"/>
        <v>0.15637276139684869</v>
      </c>
      <c r="W10" s="4">
        <f t="shared" si="9"/>
        <v>1.2106248088397342E-2</v>
      </c>
      <c r="X10" s="4">
        <f t="shared" si="10"/>
        <v>9.0185849857607941E-2</v>
      </c>
    </row>
    <row r="11" spans="1:24">
      <c r="A11" t="s">
        <v>46</v>
      </c>
      <c r="B11" s="2">
        <v>6.0635835159029719E-2</v>
      </c>
      <c r="C11" s="2">
        <v>6.3052405848748744E-2</v>
      </c>
      <c r="D11" s="2">
        <v>3.5044853867418929E-2</v>
      </c>
      <c r="E11" s="2">
        <v>3.4689188856896473E-2</v>
      </c>
      <c r="F11" s="2">
        <v>5.9424999999999999E-2</v>
      </c>
      <c r="G11" s="2">
        <v>0.4515360780935932</v>
      </c>
      <c r="H11" s="2">
        <v>2.2945150371197279E-2</v>
      </c>
      <c r="I11" s="2">
        <v>0</v>
      </c>
      <c r="J11" s="2">
        <v>0</v>
      </c>
      <c r="K11" s="2">
        <v>0.26392166680927343</v>
      </c>
      <c r="N11" t="s">
        <v>71</v>
      </c>
      <c r="O11" s="4">
        <f t="shared" si="1"/>
        <v>0</v>
      </c>
      <c r="P11" s="4">
        <f t="shared" si="2"/>
        <v>7.8720077875252849E-3</v>
      </c>
      <c r="Q11" s="4">
        <f t="shared" si="3"/>
        <v>3.3193102219925698E-2</v>
      </c>
      <c r="R11" s="4">
        <f t="shared" si="4"/>
        <v>1.612173995811917E-3</v>
      </c>
      <c r="S11" s="4">
        <f t="shared" si="5"/>
        <v>3.6312500000000004E-2</v>
      </c>
      <c r="T11" s="4">
        <f t="shared" si="6"/>
        <v>0.56228609355511394</v>
      </c>
      <c r="U11" s="4">
        <f t="shared" si="7"/>
        <v>5.161814236557502E-2</v>
      </c>
      <c r="V11" s="4">
        <f t="shared" si="8"/>
        <v>0.18007556367221705</v>
      </c>
      <c r="W11" s="4">
        <f t="shared" si="9"/>
        <v>1.3732052228504654E-2</v>
      </c>
      <c r="X11" s="4">
        <f t="shared" si="10"/>
        <v>8.5860864175326485E-2</v>
      </c>
    </row>
    <row r="12" spans="1:24">
      <c r="A12" t="s">
        <v>47</v>
      </c>
      <c r="B12" s="2">
        <v>0</v>
      </c>
      <c r="C12" s="2">
        <v>4.8430342978438165E-2</v>
      </c>
      <c r="D12" s="2">
        <v>5.742375153614121E-2</v>
      </c>
      <c r="E12" s="2">
        <v>0</v>
      </c>
      <c r="F12" s="2">
        <v>0.2089</v>
      </c>
      <c r="G12" s="2">
        <v>0.4448699139760921</v>
      </c>
      <c r="H12" s="2">
        <v>0</v>
      </c>
      <c r="I12" s="2">
        <v>0</v>
      </c>
      <c r="J12" s="2">
        <v>0</v>
      </c>
      <c r="K12" s="2">
        <v>0.24037599150932853</v>
      </c>
      <c r="N12" t="s">
        <v>72</v>
      </c>
      <c r="O12" s="4">
        <f>AVERAGE(B22:B24)</f>
        <v>6.3577666101410621E-2</v>
      </c>
      <c r="P12" s="4">
        <f t="shared" ref="P12:X12" si="11">AVERAGE(C22:C24)</f>
        <v>6.7023949596333706E-3</v>
      </c>
      <c r="Q12" s="4">
        <f t="shared" si="11"/>
        <v>0.11525579175437133</v>
      </c>
      <c r="R12" s="4">
        <f t="shared" si="11"/>
        <v>7.1283919162310706E-3</v>
      </c>
      <c r="S12" s="4">
        <f t="shared" si="11"/>
        <v>0</v>
      </c>
      <c r="T12" s="4">
        <f t="shared" si="11"/>
        <v>0.61928317027952717</v>
      </c>
      <c r="U12" s="4">
        <f t="shared" si="11"/>
        <v>1.7809465783117002E-2</v>
      </c>
      <c r="V12" s="4">
        <f t="shared" si="11"/>
        <v>0</v>
      </c>
      <c r="W12" s="4">
        <f t="shared" si="11"/>
        <v>0</v>
      </c>
      <c r="X12" s="4">
        <f t="shared" si="11"/>
        <v>0.13655119025927645</v>
      </c>
    </row>
    <row r="13" spans="1:24">
      <c r="A13" t="s">
        <v>48</v>
      </c>
      <c r="B13" s="2">
        <v>2.2069421800051985E-2</v>
      </c>
      <c r="C13" s="2">
        <v>6.880005244984784E-2</v>
      </c>
      <c r="D13" s="2">
        <v>4.7438224522104867E-2</v>
      </c>
      <c r="E13" s="2">
        <v>2.8502398336523239E-3</v>
      </c>
      <c r="F13" s="2">
        <v>9.0333333333333325E-3</v>
      </c>
      <c r="G13" s="2">
        <v>0.68343395571643839</v>
      </c>
      <c r="H13" s="2">
        <v>2.2225389286642565E-2</v>
      </c>
      <c r="I13" s="2">
        <v>0</v>
      </c>
      <c r="J13" s="2">
        <v>5.1776895631010606E-3</v>
      </c>
      <c r="K13" s="2">
        <v>0.13897169349482763</v>
      </c>
    </row>
    <row r="14" spans="1:24">
      <c r="A14" t="s">
        <v>33</v>
      </c>
      <c r="B14" s="2">
        <v>2.909228682288548E-3</v>
      </c>
      <c r="C14" s="2">
        <v>0</v>
      </c>
      <c r="D14" s="2">
        <v>1.2428495556660611E-2</v>
      </c>
      <c r="E14" s="2">
        <v>0</v>
      </c>
      <c r="F14" s="2">
        <v>0</v>
      </c>
      <c r="G14" s="2">
        <v>9.7012628082175562E-2</v>
      </c>
      <c r="H14" s="2">
        <v>2.1998504791770266E-2</v>
      </c>
      <c r="I14" s="2">
        <v>0.41622943665831108</v>
      </c>
      <c r="J14" s="2">
        <v>6.2575479261597164E-2</v>
      </c>
      <c r="K14" s="2">
        <v>0.37168779240285377</v>
      </c>
      <c r="N14" t="s">
        <v>74</v>
      </c>
      <c r="O14" s="4">
        <f>AVERAGE(O7:O12)</f>
        <v>1.0631756250009091E-2</v>
      </c>
      <c r="P14" s="4">
        <f t="shared" ref="P14:X14" si="12">AVERAGE(P7:P12)</f>
        <v>1.1580260975770864E-2</v>
      </c>
      <c r="Q14" s="4">
        <f t="shared" si="12"/>
        <v>5.6944446016723292E-2</v>
      </c>
      <c r="R14" s="4">
        <f t="shared" si="12"/>
        <v>4.5667021693922387E-3</v>
      </c>
      <c r="S14" s="4">
        <f t="shared" si="12"/>
        <v>1.953125E-2</v>
      </c>
      <c r="T14" s="4">
        <f t="shared" si="12"/>
        <v>0.60733174945697732</v>
      </c>
      <c r="U14" s="4">
        <f t="shared" si="12"/>
        <v>4.9268424512140925E-2</v>
      </c>
      <c r="V14" s="4">
        <f t="shared" si="12"/>
        <v>0.11520413639887372</v>
      </c>
      <c r="W14" s="4">
        <f t="shared" si="12"/>
        <v>9.000350981869857E-3</v>
      </c>
      <c r="X14" s="4">
        <f t="shared" si="12"/>
        <v>0.10246201175415452</v>
      </c>
    </row>
    <row r="15" spans="1:24">
      <c r="A15" t="s">
        <v>34</v>
      </c>
      <c r="B15" s="2">
        <v>0</v>
      </c>
      <c r="C15" s="2">
        <v>5.3706330847770331E-3</v>
      </c>
      <c r="D15" s="2">
        <v>9.388998763042217E-3</v>
      </c>
      <c r="E15" s="2">
        <v>4.6508214937138782E-3</v>
      </c>
      <c r="F15" s="2">
        <v>0</v>
      </c>
      <c r="G15" s="2">
        <v>0.15799864423836246</v>
      </c>
      <c r="H15" s="2">
        <v>2.9704457939941156E-2</v>
      </c>
      <c r="I15" s="2">
        <v>0.32478527950353964</v>
      </c>
      <c r="J15" s="2">
        <v>3.1647250389606758E-2</v>
      </c>
      <c r="K15" s="2">
        <v>0.43645391458701677</v>
      </c>
      <c r="N15" t="s">
        <v>75</v>
      </c>
      <c r="O15" s="2">
        <f>STDEV(O7:O12)</f>
        <v>2.5938232381475704E-2</v>
      </c>
      <c r="P15" s="2">
        <f t="shared" ref="P15:X15" si="13">STDEV(P7:P12)</f>
        <v>4.8079082869014311E-3</v>
      </c>
      <c r="Q15" s="2">
        <f t="shared" si="13"/>
        <v>2.9265959205998848E-2</v>
      </c>
      <c r="R15" s="2">
        <f t="shared" si="13"/>
        <v>2.0596616645572898E-3</v>
      </c>
      <c r="S15" s="2">
        <f t="shared" si="13"/>
        <v>1.5725120726881561E-2</v>
      </c>
      <c r="T15" s="2">
        <f t="shared" si="13"/>
        <v>4.0349216356441675E-2</v>
      </c>
      <c r="U15" s="2">
        <f t="shared" si="13"/>
        <v>1.5601949373175193E-2</v>
      </c>
      <c r="V15" s="2">
        <f t="shared" si="13"/>
        <v>6.548765683954523E-2</v>
      </c>
      <c r="W15" s="2">
        <f t="shared" si="13"/>
        <v>5.0017631605547711E-3</v>
      </c>
      <c r="X15" s="2">
        <f t="shared" si="13"/>
        <v>1.7962392963595513E-2</v>
      </c>
    </row>
    <row r="16" spans="1:24">
      <c r="A16" t="s">
        <v>35</v>
      </c>
      <c r="B16" s="2">
        <v>2.2330423102753525E-3</v>
      </c>
      <c r="C16" s="2">
        <v>2.5172095366017461E-2</v>
      </c>
      <c r="D16" s="2">
        <v>1.3062458025520484E-2</v>
      </c>
      <c r="E16" s="2">
        <v>1.7083613163196777E-2</v>
      </c>
      <c r="F16" s="2">
        <v>0</v>
      </c>
      <c r="G16" s="2">
        <v>0.53964909335124245</v>
      </c>
      <c r="H16" s="2">
        <v>3.5569173942243119E-2</v>
      </c>
      <c r="I16" s="2">
        <v>9.595366017461384E-3</v>
      </c>
      <c r="J16" s="2">
        <v>7.4504701141705843E-3</v>
      </c>
      <c r="K16" s="2">
        <v>0.34703660174613837</v>
      </c>
      <c r="N16" t="s">
        <v>76</v>
      </c>
      <c r="O16" s="2">
        <f>O15/SQRT(6)</f>
        <v>1.0589239027391872E-2</v>
      </c>
      <c r="P16" s="2">
        <f t="shared" ref="P16:X16" si="14">P15/SQRT(6)</f>
        <v>1.9628203388345495E-3</v>
      </c>
      <c r="Q16" s="2">
        <f t="shared" si="14"/>
        <v>1.1947777814634184E-2</v>
      </c>
      <c r="R16" s="2">
        <f t="shared" si="14"/>
        <v>8.4085335348946808E-4</v>
      </c>
      <c r="S16" s="2">
        <f t="shared" si="14"/>
        <v>6.4197536540872568E-3</v>
      </c>
      <c r="T16" s="2">
        <f t="shared" si="14"/>
        <v>1.6472498599073855E-2</v>
      </c>
      <c r="U16" s="2">
        <f t="shared" si="14"/>
        <v>6.3694691595025119E-3</v>
      </c>
      <c r="V16" s="2">
        <f t="shared" si="14"/>
        <v>2.6735223951228449E-2</v>
      </c>
      <c r="W16" s="2">
        <f t="shared" si="14"/>
        <v>2.0419612596016138E-3</v>
      </c>
      <c r="X16" s="2">
        <f t="shared" si="14"/>
        <v>7.3331162200279913E-3</v>
      </c>
    </row>
    <row r="17" spans="1:14">
      <c r="A17" t="s">
        <v>36</v>
      </c>
      <c r="B17" s="2">
        <v>0</v>
      </c>
      <c r="C17" s="2">
        <v>3.5374537886004188E-3</v>
      </c>
      <c r="D17" s="2">
        <v>4.3972690688901292E-2</v>
      </c>
      <c r="E17" s="2">
        <v>1.7876100995774357E-3</v>
      </c>
      <c r="F17" s="2">
        <v>0</v>
      </c>
      <c r="G17" s="2">
        <v>0.24524667760493818</v>
      </c>
      <c r="H17" s="2">
        <v>5.0250307376619237E-2</v>
      </c>
      <c r="I17" s="2">
        <v>0.36592714439777263</v>
      </c>
      <c r="J17" s="2">
        <v>8.589340640434398E-2</v>
      </c>
      <c r="K17" s="2">
        <v>0.20338470963924693</v>
      </c>
    </row>
    <row r="18" spans="1:14">
      <c r="A18" t="s">
        <v>49</v>
      </c>
      <c r="B18" s="2">
        <v>6.0890855185790349E-2</v>
      </c>
      <c r="C18" s="2">
        <v>5.7067236292101094E-2</v>
      </c>
      <c r="D18" s="2">
        <v>0.15336190619612144</v>
      </c>
      <c r="E18" s="2">
        <v>2.9485069342602633E-2</v>
      </c>
      <c r="F18" s="2">
        <v>0</v>
      </c>
      <c r="G18" s="2">
        <v>0.63979806086801494</v>
      </c>
      <c r="H18" s="2">
        <v>2.8768649698463038E-2</v>
      </c>
      <c r="I18" s="2">
        <v>0</v>
      </c>
      <c r="J18" s="2">
        <v>0</v>
      </c>
      <c r="K18" s="2">
        <v>3.0628222416906437E-2</v>
      </c>
    </row>
    <row r="19" spans="1:14">
      <c r="A19" t="s">
        <v>50</v>
      </c>
      <c r="B19" s="2">
        <v>5.6853322487473289E-2</v>
      </c>
      <c r="C19" s="2">
        <v>8.7783388791906031E-2</v>
      </c>
      <c r="D19" s="2">
        <v>6.6539668306116156E-2</v>
      </c>
      <c r="E19" s="2">
        <v>4.9924101578163071E-2</v>
      </c>
      <c r="F19" s="2">
        <v>0</v>
      </c>
      <c r="G19" s="2">
        <v>0.34667112345525114</v>
      </c>
      <c r="H19" s="2">
        <v>1.9143497840468225E-2</v>
      </c>
      <c r="I19" s="2">
        <v>2.0022729136644291E-3</v>
      </c>
      <c r="J19" s="2">
        <v>0</v>
      </c>
      <c r="K19" s="2">
        <v>0.35057591317637071</v>
      </c>
    </row>
    <row r="20" spans="1:14">
      <c r="A20" t="s">
        <v>51</v>
      </c>
      <c r="B20" s="2">
        <v>3.2029033238751524E-2</v>
      </c>
      <c r="C20" s="2">
        <v>8.0845145723394837E-2</v>
      </c>
      <c r="D20" s="2">
        <v>5.4654939231731058E-2</v>
      </c>
      <c r="E20" s="2">
        <v>1.816301000769823E-3</v>
      </c>
      <c r="F20" s="2">
        <v>0</v>
      </c>
      <c r="G20" s="2">
        <v>0.40565503230011046</v>
      </c>
      <c r="H20" s="2">
        <v>3.3381616943344211E-2</v>
      </c>
      <c r="I20" s="2">
        <v>1.1612297921478059E-2</v>
      </c>
      <c r="J20" s="2">
        <v>0</v>
      </c>
      <c r="K20" s="2">
        <v>0.37117236786552465</v>
      </c>
    </row>
    <row r="21" spans="1:14">
      <c r="A21" t="s">
        <v>52</v>
      </c>
      <c r="B21" s="2">
        <v>5.7845533205061937E-2</v>
      </c>
      <c r="C21" s="2">
        <v>0.19869628794193517</v>
      </c>
      <c r="D21" s="2">
        <v>3.9918268257452177E-2</v>
      </c>
      <c r="E21" s="2">
        <v>0.20288142346502291</v>
      </c>
      <c r="F21" s="2">
        <v>0</v>
      </c>
      <c r="G21" s="2">
        <v>0.22948505758870852</v>
      </c>
      <c r="H21" s="2">
        <v>0</v>
      </c>
      <c r="I21" s="2">
        <v>0</v>
      </c>
      <c r="J21" s="2">
        <v>0</v>
      </c>
      <c r="K21" s="2">
        <v>0.24150520244808671</v>
      </c>
    </row>
    <row r="22" spans="1:14">
      <c r="A22" t="s">
        <v>53</v>
      </c>
      <c r="B22" s="2">
        <v>9.9615310225877982E-2</v>
      </c>
      <c r="C22" s="2">
        <v>8.1910193084077255E-3</v>
      </c>
      <c r="D22" s="2">
        <v>6.8276448229687536E-2</v>
      </c>
      <c r="E22" s="2">
        <v>1.1685462295411722E-2</v>
      </c>
      <c r="F22" s="2">
        <v>0</v>
      </c>
      <c r="G22" s="2">
        <v>0.5865396548825822</v>
      </c>
      <c r="H22" s="2">
        <v>2.2263293036507207E-2</v>
      </c>
      <c r="I22" s="2">
        <v>0</v>
      </c>
      <c r="J22" s="2">
        <v>0</v>
      </c>
      <c r="K22" s="2">
        <v>0.17432004057215611</v>
      </c>
    </row>
    <row r="23" spans="1:14">
      <c r="A23" t="s">
        <v>54</v>
      </c>
      <c r="B23" s="2">
        <v>3.1097239396223907E-2</v>
      </c>
      <c r="C23" s="2">
        <v>4.1111889319228444E-3</v>
      </c>
      <c r="D23" s="2">
        <v>0.15476911233177509</v>
      </c>
      <c r="E23" s="2">
        <v>4.0109376397924916E-3</v>
      </c>
      <c r="F23" s="2">
        <v>0</v>
      </c>
      <c r="G23" s="2">
        <v>0.63984979627438066</v>
      </c>
      <c r="H23" s="2">
        <v>1.8747285426345878E-2</v>
      </c>
      <c r="I23" s="2">
        <v>0</v>
      </c>
      <c r="J23" s="2">
        <v>0</v>
      </c>
      <c r="K23" s="2">
        <v>9.4915283323502853E-2</v>
      </c>
    </row>
    <row r="24" spans="1:14">
      <c r="A24" t="s">
        <v>39</v>
      </c>
      <c r="B24" s="2">
        <v>6.0020448682129988E-2</v>
      </c>
      <c r="C24" s="2">
        <v>7.8049766385695435E-3</v>
      </c>
      <c r="D24" s="2">
        <v>0.12272181470165135</v>
      </c>
      <c r="E24" s="2">
        <v>5.6887758134889967E-3</v>
      </c>
      <c r="F24" s="2">
        <v>0</v>
      </c>
      <c r="G24" s="2">
        <v>0.63146005968161878</v>
      </c>
      <c r="H24" s="2">
        <v>1.2417818886497926E-2</v>
      </c>
      <c r="I24" s="2">
        <v>0</v>
      </c>
      <c r="J24" s="2">
        <v>0</v>
      </c>
      <c r="K24" s="2">
        <v>0.14041824688217042</v>
      </c>
    </row>
    <row r="26" spans="1:14">
      <c r="A26" t="s">
        <v>55</v>
      </c>
      <c r="B26" s="4">
        <f>AVERAGE(B2:B24)</f>
        <v>2.2097965293977142E-2</v>
      </c>
      <c r="C26" s="4">
        <f t="shared" ref="C26:J26" si="15">AVERAGE(C2:C24)</f>
        <v>3.3710730691994192E-2</v>
      </c>
      <c r="D26" s="4">
        <f t="shared" si="15"/>
        <v>5.4506615345578047E-2</v>
      </c>
      <c r="E26" s="4">
        <f t="shared" si="15"/>
        <v>1.8258882686583013E-2</v>
      </c>
      <c r="F26" s="4">
        <f t="shared" si="15"/>
        <v>1.8719202898550728E-2</v>
      </c>
      <c r="G26" s="4">
        <f t="shared" si="15"/>
        <v>0.50992807343748614</v>
      </c>
      <c r="H26" s="4">
        <f t="shared" si="15"/>
        <v>3.3642736124590698E-2</v>
      </c>
      <c r="I26" s="4">
        <f t="shared" si="15"/>
        <v>9.4785889549325014E-2</v>
      </c>
      <c r="J26" s="4">
        <f t="shared" si="15"/>
        <v>1.2252652316825789E-2</v>
      </c>
      <c r="K26" s="4">
        <f>1-SUM(B26:J26)</f>
        <v>0.20209725165508929</v>
      </c>
      <c r="L26" s="4"/>
      <c r="M26" s="4"/>
      <c r="N26" s="4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Water Matrix</vt:lpstr>
      <vt:lpstr>Water final</vt:lpstr>
      <vt:lpstr>Sponge Matrix</vt:lpstr>
      <vt:lpstr>Sponge final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 Jouett</dc:creator>
  <cp:lastModifiedBy>Nick Jouett</cp:lastModifiedBy>
  <dcterms:created xsi:type="dcterms:W3CDTF">2014-11-04T20:36:52Z</dcterms:created>
  <dcterms:modified xsi:type="dcterms:W3CDTF">2015-03-16T23:13:26Z</dcterms:modified>
</cp:coreProperties>
</file>