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artindale &amp; Pang protocol" sheetId="1" r:id="rId1"/>
    <sheet name="Light cues &amp; repro outpu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43" i="2" l="1"/>
  <c r="Q143" i="2" s="1"/>
  <c r="P134" i="2"/>
  <c r="Q134" i="2" s="1"/>
  <c r="P135" i="2"/>
  <c r="Q135" i="2" s="1"/>
  <c r="P138" i="2"/>
  <c r="Q138" i="2" s="1"/>
  <c r="P139" i="2"/>
  <c r="Q139" i="2" s="1"/>
  <c r="P141" i="2"/>
  <c r="Q141" i="2" s="1"/>
  <c r="P144" i="2"/>
  <c r="Q144" i="2" s="1"/>
  <c r="J138" i="2"/>
  <c r="K138" i="2" s="1"/>
  <c r="J139" i="2"/>
  <c r="K139" i="2" s="1"/>
  <c r="J141" i="2"/>
  <c r="K141" i="2" s="1"/>
  <c r="J143" i="2"/>
  <c r="K143" i="2" s="1"/>
  <c r="J144" i="2"/>
  <c r="K144" i="2" s="1"/>
  <c r="J134" i="2"/>
  <c r="K134" i="2" s="1"/>
  <c r="J135" i="2"/>
  <c r="K135" i="2" s="1"/>
  <c r="P130" i="2"/>
  <c r="Q130" i="2" s="1"/>
  <c r="P131" i="2"/>
  <c r="Q131" i="2" s="1"/>
  <c r="J130" i="2"/>
  <c r="K130" i="2" s="1"/>
  <c r="J131" i="2"/>
  <c r="K131" i="2" s="1"/>
  <c r="P119" i="2"/>
  <c r="Q119" i="2" s="1"/>
  <c r="P121" i="2"/>
  <c r="Q121" i="2" s="1"/>
  <c r="K76" i="2"/>
  <c r="J119" i="2"/>
  <c r="K119" i="2" s="1"/>
  <c r="J121" i="2"/>
  <c r="K121" i="2" s="1"/>
  <c r="P111" i="2"/>
  <c r="Q111" i="2" s="1"/>
  <c r="J111" i="2"/>
  <c r="K111" i="2" s="1"/>
  <c r="P110" i="2"/>
  <c r="Q110" i="2" s="1"/>
  <c r="J110" i="2"/>
  <c r="K110" i="2" s="1"/>
  <c r="P109" i="2"/>
  <c r="Q109" i="2" s="1"/>
  <c r="J109" i="2"/>
  <c r="K109" i="2" s="1"/>
  <c r="P108" i="2"/>
  <c r="Q108" i="2" s="1"/>
  <c r="J108" i="2"/>
  <c r="K108" i="2" s="1"/>
  <c r="P106" i="2"/>
  <c r="Q106" i="2" s="1"/>
  <c r="J106" i="2"/>
  <c r="K106" i="2" s="1"/>
  <c r="J105" i="2"/>
  <c r="P104" i="2"/>
  <c r="Q104" i="2" s="1"/>
  <c r="J104" i="2"/>
  <c r="K104" i="2" s="1"/>
  <c r="P102" i="2"/>
  <c r="Q102" i="2" s="1"/>
  <c r="J102" i="2"/>
  <c r="K102" i="2" s="1"/>
  <c r="P100" i="2"/>
  <c r="Q100" i="2" s="1"/>
  <c r="J100" i="2"/>
  <c r="K100" i="2" s="1"/>
  <c r="P98" i="2"/>
  <c r="Q98" i="2" s="1"/>
  <c r="J98" i="2"/>
  <c r="K98" i="2" s="1"/>
  <c r="J94" i="2"/>
  <c r="K94" i="2" s="1"/>
  <c r="R94" i="2" s="1"/>
  <c r="J93" i="2"/>
  <c r="K93" i="2" s="1"/>
  <c r="R93" i="2" s="1"/>
  <c r="P92" i="2"/>
  <c r="Q92" i="2" s="1"/>
  <c r="J92" i="2"/>
  <c r="K92" i="2" s="1"/>
  <c r="P91" i="2"/>
  <c r="Q91" i="2" s="1"/>
  <c r="J91" i="2"/>
  <c r="K91" i="2" s="1"/>
  <c r="P89" i="2"/>
  <c r="Q89" i="2" s="1"/>
  <c r="J89" i="2"/>
  <c r="K89" i="2" s="1"/>
  <c r="P88" i="2"/>
  <c r="Q88" i="2" s="1"/>
  <c r="J88" i="2"/>
  <c r="K88" i="2" s="1"/>
  <c r="P86" i="2"/>
  <c r="Q86" i="2" s="1"/>
  <c r="J86" i="2"/>
  <c r="K86" i="2" s="1"/>
  <c r="P85" i="2"/>
  <c r="Q85" i="2" s="1"/>
  <c r="J85" i="2"/>
  <c r="K85" i="2" s="1"/>
  <c r="P84" i="2"/>
  <c r="Q84" i="2" s="1"/>
  <c r="J84" i="2"/>
  <c r="K84" i="2" s="1"/>
  <c r="P82" i="2"/>
  <c r="Q82" i="2" s="1"/>
  <c r="J82" i="2"/>
  <c r="K82" i="2" s="1"/>
  <c r="P81" i="2"/>
  <c r="Q81" i="2" s="1"/>
  <c r="J81" i="2"/>
  <c r="K81" i="2" s="1"/>
  <c r="P80" i="2"/>
  <c r="Q80" i="2" s="1"/>
  <c r="J80" i="2"/>
  <c r="K80" i="2" s="1"/>
  <c r="P79" i="2"/>
  <c r="Q79" i="2" s="1"/>
  <c r="J79" i="2"/>
  <c r="K79" i="2" s="1"/>
  <c r="P78" i="2"/>
  <c r="Q78" i="2" s="1"/>
  <c r="J78" i="2"/>
  <c r="K78" i="2" s="1"/>
  <c r="P77" i="2"/>
  <c r="Q77" i="2" s="1"/>
  <c r="J77" i="2"/>
  <c r="K77" i="2" s="1"/>
  <c r="P75" i="2"/>
  <c r="Q75" i="2" s="1"/>
  <c r="J75" i="2"/>
  <c r="K75" i="2" s="1"/>
  <c r="P74" i="2"/>
  <c r="Q74" i="2" s="1"/>
  <c r="J74" i="2"/>
  <c r="K74" i="2" s="1"/>
  <c r="P73" i="2"/>
  <c r="Q73" i="2" s="1"/>
  <c r="J73" i="2"/>
  <c r="K73" i="2" s="1"/>
  <c r="P72" i="2"/>
  <c r="Q72" i="2" s="1"/>
  <c r="J72" i="2"/>
  <c r="K72" i="2" s="1"/>
  <c r="P71" i="2"/>
  <c r="Q71" i="2" s="1"/>
  <c r="J71" i="2"/>
  <c r="K71" i="2" s="1"/>
  <c r="P70" i="2"/>
  <c r="Q70" i="2" s="1"/>
  <c r="J70" i="2"/>
  <c r="K70" i="2" s="1"/>
  <c r="P68" i="2"/>
  <c r="Q68" i="2" s="1"/>
  <c r="J68" i="2"/>
  <c r="K68" i="2" s="1"/>
  <c r="P66" i="2"/>
  <c r="Q66" i="2" s="1"/>
  <c r="J66" i="2"/>
  <c r="K66" i="2" s="1"/>
  <c r="P65" i="2"/>
  <c r="Q65" i="2" s="1"/>
  <c r="J65" i="2"/>
  <c r="K65" i="2" s="1"/>
  <c r="P64" i="2"/>
  <c r="Q64" i="2" s="1"/>
  <c r="J64" i="2"/>
  <c r="K64" i="2" s="1"/>
  <c r="P63" i="2"/>
  <c r="Q63" i="2" s="1"/>
  <c r="J63" i="2"/>
  <c r="K63" i="2" s="1"/>
  <c r="P62" i="2"/>
  <c r="Q62" i="2" s="1"/>
  <c r="J62" i="2"/>
  <c r="K62" i="2" s="1"/>
  <c r="P61" i="2"/>
  <c r="Q61" i="2" s="1"/>
  <c r="J61" i="2"/>
  <c r="K61" i="2" s="1"/>
  <c r="P60" i="2"/>
  <c r="Q60" i="2" s="1"/>
  <c r="J60" i="2"/>
  <c r="K60" i="2" s="1"/>
  <c r="P59" i="2"/>
  <c r="Q59" i="2" s="1"/>
  <c r="J59" i="2"/>
  <c r="K59" i="2" s="1"/>
  <c r="P58" i="2"/>
  <c r="Q58" i="2" s="1"/>
  <c r="J58" i="2"/>
  <c r="K58" i="2" s="1"/>
  <c r="P57" i="2"/>
  <c r="Q57" i="2" s="1"/>
  <c r="J57" i="2"/>
  <c r="K57" i="2" s="1"/>
  <c r="J56" i="2"/>
  <c r="K56" i="2" s="1"/>
  <c r="R56" i="2" s="1"/>
  <c r="J67" i="2"/>
  <c r="K67" i="2" s="1"/>
  <c r="R67" i="2" s="1"/>
  <c r="R72" i="2" l="1"/>
  <c r="R61" i="2"/>
  <c r="R100" i="2"/>
  <c r="R82" i="2"/>
  <c r="R135" i="2"/>
  <c r="R73" i="2"/>
  <c r="R65" i="2"/>
  <c r="R110" i="2"/>
  <c r="R63" i="2"/>
  <c r="R108" i="2"/>
  <c r="R80" i="2"/>
  <c r="R104" i="2"/>
  <c r="R57" i="2"/>
  <c r="R60" i="2"/>
  <c r="R68" i="2"/>
  <c r="R79" i="2"/>
  <c r="R88" i="2"/>
  <c r="R106" i="2"/>
  <c r="R131" i="2"/>
  <c r="R138" i="2"/>
  <c r="R139" i="2"/>
  <c r="R92" i="2"/>
  <c r="R64" i="2"/>
  <c r="R84" i="2"/>
  <c r="R102" i="2"/>
  <c r="R77" i="2"/>
  <c r="R85" i="2"/>
  <c r="R59" i="2"/>
  <c r="R70" i="2"/>
  <c r="R78" i="2"/>
  <c r="R89" i="2"/>
  <c r="R58" i="2"/>
  <c r="R62" i="2"/>
  <c r="R71" i="2"/>
  <c r="R81" i="2"/>
  <c r="R91" i="2"/>
  <c r="R98" i="2"/>
  <c r="R109" i="2"/>
  <c r="R74" i="2"/>
  <c r="R130" i="2"/>
  <c r="R134" i="2"/>
  <c r="R66" i="2"/>
  <c r="R75" i="2"/>
  <c r="R86" i="2"/>
  <c r="R141" i="2"/>
  <c r="R143" i="2"/>
  <c r="R111" i="2"/>
  <c r="R121" i="2"/>
  <c r="R119" i="2"/>
  <c r="R144" i="2"/>
</calcChain>
</file>

<file path=xl/sharedStrings.xml><?xml version="1.0" encoding="utf-8"?>
<sst xmlns="http://schemas.openxmlformats.org/spreadsheetml/2006/main" count="629" uniqueCount="113">
  <si>
    <t>Number of ML in bowl</t>
  </si>
  <si>
    <t>Egg #</t>
  </si>
  <si>
    <t># Eggs alive 24hr</t>
  </si>
  <si>
    <t>Date of spawning</t>
  </si>
  <si>
    <t>Size A (mm)</t>
  </si>
  <si>
    <t>Size B (mm)</t>
  </si>
  <si>
    <t>Size C (mm)</t>
  </si>
  <si>
    <t>Eggs?</t>
  </si>
  <si>
    <t>Y</t>
  </si>
  <si>
    <t>N</t>
  </si>
  <si>
    <t>Notes</t>
  </si>
  <si>
    <t>size converted from inches</t>
  </si>
  <si>
    <t>23 ppT</t>
  </si>
  <si>
    <t>22 ppT</t>
  </si>
  <si>
    <t>Eggs 1 or 0</t>
  </si>
  <si>
    <t>collected that day from Port Orange</t>
  </si>
  <si>
    <t>Hours in dark</t>
  </si>
  <si>
    <t>Quandrants counted</t>
  </si>
  <si>
    <t>Quadrant 1</t>
  </si>
  <si>
    <t>Quadrant 2</t>
  </si>
  <si>
    <t>1, 5</t>
  </si>
  <si>
    <t>2,6</t>
  </si>
  <si>
    <t>3,7</t>
  </si>
  <si>
    <t>4,8</t>
  </si>
  <si>
    <t>1,5</t>
  </si>
  <si>
    <t>Estimated total eggs in dish</t>
  </si>
  <si>
    <t>Combined egg count</t>
  </si>
  <si>
    <t>Cydippid quadrants</t>
  </si>
  <si>
    <t>Combined Cydippids</t>
  </si>
  <si>
    <t>Estimated total cydippids</t>
  </si>
  <si>
    <t>% eggs developed</t>
  </si>
  <si>
    <t>Collected that day from St. Augustine Marina</t>
  </si>
  <si>
    <t>Counted unfertilized</t>
  </si>
  <si>
    <t>Bowl #</t>
  </si>
  <si>
    <t>72B</t>
  </si>
  <si>
    <t>natural light</t>
  </si>
  <si>
    <t>Date</t>
  </si>
  <si>
    <t># of ML in bowl</t>
  </si>
  <si>
    <t>hours in dark</t>
  </si>
  <si>
    <t>Spawned?</t>
  </si>
  <si>
    <t>Spawned binary</t>
  </si>
  <si>
    <t>count 1</t>
  </si>
  <si>
    <t>count 2</t>
  </si>
  <si>
    <t>total eggs quadrants</t>
  </si>
  <si>
    <t>combined count</t>
  </si>
  <si>
    <t>estimated eggs</t>
  </si>
  <si>
    <t>viability quadrant</t>
  </si>
  <si>
    <t>total count</t>
  </si>
  <si>
    <t>estimated viability</t>
  </si>
  <si>
    <t>% viable</t>
  </si>
  <si>
    <t>Size 1</t>
  </si>
  <si>
    <t>Size 2</t>
  </si>
  <si>
    <t>Location</t>
  </si>
  <si>
    <t>Port Orange</t>
  </si>
  <si>
    <t>St. Augustine</t>
  </si>
  <si>
    <t>Marineland Harbor</t>
  </si>
  <si>
    <t>Counted many more undeveloped eggs than found in original egg count.</t>
  </si>
  <si>
    <t>40A</t>
  </si>
  <si>
    <t>40C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</si>
  <si>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</si>
  <si>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</si>
  <si>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</si>
  <si>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</si>
  <si>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</si>
  <si>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</si>
  <si>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</si>
  <si>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</si>
  <si>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</si>
  <si>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</si>
  <si>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</si>
  <si>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</si>
  <si>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</si>
  <si>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</si>
  <si>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</si>
  <si>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</si>
  <si>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</si>
  <si>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</si>
  <si>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</si>
  <si>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</si>
  <si>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</si>
  <si>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</si>
  <si>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</si>
  <si>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</si>
  <si>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</si>
  <si>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</si>
  <si>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</si>
  <si>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</si>
  <si>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</si>
  <si>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</si>
  <si>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</si>
  <si>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</si>
  <si>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</si>
  <si>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</si>
  <si>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</si>
  <si>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</si>
  <si>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</si>
  <si>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</si>
  <si>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</si>
  <si>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1B</t>
  </si>
  <si>
    <t>2B</t>
  </si>
  <si>
    <t>3B</t>
  </si>
  <si>
    <t>4B</t>
  </si>
  <si>
    <t>5B</t>
  </si>
  <si>
    <t>8B</t>
  </si>
  <si>
    <t>9B</t>
  </si>
  <si>
    <t>10B</t>
  </si>
  <si>
    <t>11B</t>
  </si>
  <si>
    <t>15B</t>
  </si>
  <si>
    <t>26B</t>
  </si>
  <si>
    <t>29B</t>
  </si>
  <si>
    <t>34B</t>
  </si>
  <si>
    <t>39B</t>
  </si>
  <si>
    <t>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</si>
</sst>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0" borderId="0" xfId="0" applyFont="1"/>
    <xf numFmtId="1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9"/>
  <sheetViews>
    <sheetView tabSelected="1" workbookViewId="0">
      <selection activeCell="C43" sqref="C43"/>
    </sheetView>
  </sheetViews>
  <sheetFormatPr defaultRowHeight="15" x14ac:dyDescent="0.25"/>
  <cols>
    <col min="1" max="1" width="16.42578125" bestFit="1" customWidth="1"/>
    <col min="2" max="2" width="16.42578125" style="2" customWidth="1"/>
    <col min="3" max="3" width="20.85546875" bestFit="1" customWidth="1"/>
    <col min="4" max="10" width="20.85546875" customWidth="1"/>
    <col min="12" max="12" width="18.42578125" bestFit="1" customWidth="1"/>
    <col min="13" max="14" width="10.7109375" bestFit="1" customWidth="1"/>
    <col min="15" max="15" width="19.5703125" bestFit="1" customWidth="1"/>
    <col min="16" max="16" width="23.7109375" bestFit="1" customWidth="1"/>
    <col min="17" max="17" width="23.7109375" customWidth="1"/>
    <col min="18" max="18" width="15.42578125" bestFit="1" customWidth="1"/>
    <col min="24" max="24" width="25.140625" bestFit="1" customWidth="1"/>
  </cols>
  <sheetData>
    <row r="1" spans="1:25" x14ac:dyDescent="0.25">
      <c r="A1" t="s">
        <v>3</v>
      </c>
      <c r="B1" s="2" t="s">
        <v>33</v>
      </c>
      <c r="C1" t="s">
        <v>0</v>
      </c>
      <c r="D1" t="s">
        <v>16</v>
      </c>
      <c r="E1" t="s">
        <v>7</v>
      </c>
      <c r="F1" t="s">
        <v>17</v>
      </c>
      <c r="G1" t="s">
        <v>18</v>
      </c>
      <c r="H1" t="s">
        <v>19</v>
      </c>
      <c r="I1" t="s">
        <v>26</v>
      </c>
      <c r="J1" t="s">
        <v>25</v>
      </c>
      <c r="K1" t="s">
        <v>1</v>
      </c>
      <c r="L1" t="s">
        <v>27</v>
      </c>
      <c r="M1" t="s">
        <v>18</v>
      </c>
      <c r="N1" t="s">
        <v>19</v>
      </c>
      <c r="O1" t="s">
        <v>28</v>
      </c>
      <c r="P1" t="s">
        <v>29</v>
      </c>
      <c r="Q1" t="s">
        <v>30</v>
      </c>
      <c r="R1" t="s">
        <v>2</v>
      </c>
      <c r="S1" t="s">
        <v>4</v>
      </c>
      <c r="T1" t="s">
        <v>5</v>
      </c>
      <c r="U1" t="s">
        <v>6</v>
      </c>
      <c r="V1" t="s">
        <v>14</v>
      </c>
      <c r="X1" t="s">
        <v>10</v>
      </c>
    </row>
    <row r="2" spans="1:25" x14ac:dyDescent="0.25">
      <c r="A2" s="1">
        <v>42185</v>
      </c>
      <c r="C2">
        <v>1</v>
      </c>
      <c r="D2">
        <v>4</v>
      </c>
      <c r="E2" t="s">
        <v>9</v>
      </c>
      <c r="S2">
        <v>57</v>
      </c>
      <c r="V2">
        <v>0</v>
      </c>
      <c r="X2" t="s">
        <v>11</v>
      </c>
      <c r="Y2" t="s">
        <v>12</v>
      </c>
    </row>
    <row r="3" spans="1:25" x14ac:dyDescent="0.25">
      <c r="A3" s="1">
        <v>42185</v>
      </c>
      <c r="C3">
        <v>1</v>
      </c>
      <c r="D3">
        <v>4</v>
      </c>
      <c r="E3" t="s">
        <v>9</v>
      </c>
      <c r="S3">
        <v>45</v>
      </c>
      <c r="V3">
        <v>0</v>
      </c>
      <c r="X3" t="s">
        <v>11</v>
      </c>
      <c r="Y3" t="s">
        <v>12</v>
      </c>
    </row>
    <row r="4" spans="1:25" x14ac:dyDescent="0.25">
      <c r="A4" s="1">
        <v>42185</v>
      </c>
      <c r="C4">
        <v>1</v>
      </c>
      <c r="D4">
        <v>4</v>
      </c>
      <c r="E4" t="s">
        <v>9</v>
      </c>
      <c r="S4">
        <v>52</v>
      </c>
      <c r="V4">
        <v>0</v>
      </c>
      <c r="X4" t="s">
        <v>11</v>
      </c>
      <c r="Y4" t="s">
        <v>12</v>
      </c>
    </row>
    <row r="5" spans="1:25" x14ac:dyDescent="0.25">
      <c r="A5" s="1">
        <v>42185</v>
      </c>
      <c r="C5">
        <v>1</v>
      </c>
      <c r="D5">
        <v>4</v>
      </c>
      <c r="E5" t="s">
        <v>9</v>
      </c>
      <c r="S5">
        <v>50</v>
      </c>
      <c r="V5">
        <v>0</v>
      </c>
      <c r="X5" t="s">
        <v>11</v>
      </c>
      <c r="Y5" t="s">
        <v>13</v>
      </c>
    </row>
    <row r="6" spans="1:25" x14ac:dyDescent="0.25">
      <c r="A6" s="1">
        <v>42185</v>
      </c>
      <c r="C6">
        <v>1</v>
      </c>
      <c r="D6">
        <v>4</v>
      </c>
      <c r="E6" t="s">
        <v>9</v>
      </c>
      <c r="S6">
        <v>45</v>
      </c>
      <c r="V6">
        <v>0</v>
      </c>
      <c r="X6" t="s">
        <v>11</v>
      </c>
    </row>
    <row r="7" spans="1:25" x14ac:dyDescent="0.25">
      <c r="A7" s="1">
        <v>42185</v>
      </c>
      <c r="C7">
        <v>1</v>
      </c>
      <c r="D7">
        <v>4</v>
      </c>
      <c r="E7" t="s">
        <v>9</v>
      </c>
      <c r="S7">
        <v>49</v>
      </c>
      <c r="V7">
        <v>0</v>
      </c>
      <c r="X7" t="s">
        <v>11</v>
      </c>
    </row>
    <row r="8" spans="1:25" x14ac:dyDescent="0.25">
      <c r="A8" s="1">
        <v>42185</v>
      </c>
      <c r="C8">
        <v>1</v>
      </c>
      <c r="D8">
        <v>4</v>
      </c>
      <c r="E8" t="s">
        <v>9</v>
      </c>
      <c r="S8">
        <v>54</v>
      </c>
      <c r="V8">
        <v>0</v>
      </c>
      <c r="X8" t="s">
        <v>11</v>
      </c>
    </row>
    <row r="9" spans="1:25" x14ac:dyDescent="0.25">
      <c r="A9" s="1">
        <v>42185</v>
      </c>
      <c r="C9">
        <v>1</v>
      </c>
      <c r="D9">
        <v>4</v>
      </c>
      <c r="E9" t="s">
        <v>9</v>
      </c>
      <c r="S9">
        <v>48</v>
      </c>
      <c r="V9">
        <v>0</v>
      </c>
      <c r="X9" t="s">
        <v>11</v>
      </c>
    </row>
    <row r="10" spans="1:25" x14ac:dyDescent="0.25">
      <c r="A10" s="1">
        <v>42195</v>
      </c>
      <c r="C10">
        <v>1</v>
      </c>
      <c r="D10">
        <v>3</v>
      </c>
      <c r="E10" t="s">
        <v>8</v>
      </c>
      <c r="S10">
        <v>48</v>
      </c>
      <c r="V10">
        <v>1</v>
      </c>
      <c r="X10" t="s">
        <v>11</v>
      </c>
    </row>
    <row r="11" spans="1:25" x14ac:dyDescent="0.25">
      <c r="A11" s="1">
        <v>42195</v>
      </c>
      <c r="C11">
        <v>1</v>
      </c>
      <c r="D11">
        <v>3</v>
      </c>
      <c r="E11" t="s">
        <v>8</v>
      </c>
      <c r="S11">
        <v>46</v>
      </c>
      <c r="V11">
        <v>1</v>
      </c>
      <c r="X11" t="s">
        <v>11</v>
      </c>
    </row>
    <row r="12" spans="1:25" x14ac:dyDescent="0.25">
      <c r="A12" s="1">
        <v>42195</v>
      </c>
      <c r="C12">
        <v>1</v>
      </c>
      <c r="D12">
        <v>3</v>
      </c>
      <c r="E12" t="s">
        <v>9</v>
      </c>
      <c r="S12">
        <v>37</v>
      </c>
      <c r="V12">
        <v>0</v>
      </c>
      <c r="X12" t="s">
        <v>11</v>
      </c>
    </row>
    <row r="13" spans="1:25" x14ac:dyDescent="0.25">
      <c r="A13" s="1">
        <v>42195</v>
      </c>
      <c r="C13">
        <v>1</v>
      </c>
      <c r="D13">
        <v>3</v>
      </c>
      <c r="E13" t="s">
        <v>9</v>
      </c>
      <c r="S13">
        <v>40</v>
      </c>
      <c r="V13">
        <v>0</v>
      </c>
      <c r="X13" t="s">
        <v>11</v>
      </c>
    </row>
    <row r="14" spans="1:25" x14ac:dyDescent="0.25">
      <c r="A14" s="1">
        <v>42195</v>
      </c>
      <c r="C14">
        <v>1</v>
      </c>
      <c r="D14">
        <v>3</v>
      </c>
      <c r="E14" t="s">
        <v>8</v>
      </c>
      <c r="S14">
        <v>52</v>
      </c>
      <c r="V14">
        <v>1</v>
      </c>
      <c r="X14" t="s">
        <v>11</v>
      </c>
    </row>
    <row r="15" spans="1:25" x14ac:dyDescent="0.25">
      <c r="A15" s="1">
        <v>42195</v>
      </c>
      <c r="C15">
        <v>1</v>
      </c>
      <c r="D15">
        <v>3</v>
      </c>
      <c r="E15" t="s">
        <v>8</v>
      </c>
      <c r="S15">
        <v>40</v>
      </c>
      <c r="V15">
        <v>1</v>
      </c>
      <c r="X15" t="s">
        <v>11</v>
      </c>
    </row>
    <row r="16" spans="1:25" x14ac:dyDescent="0.25">
      <c r="A16" s="1">
        <v>42200</v>
      </c>
      <c r="C16">
        <v>1</v>
      </c>
      <c r="D16">
        <v>3</v>
      </c>
      <c r="E16" t="s">
        <v>8</v>
      </c>
      <c r="K16">
        <v>18</v>
      </c>
      <c r="S16">
        <v>42</v>
      </c>
      <c r="V16">
        <v>1</v>
      </c>
    </row>
    <row r="17" spans="1:22" x14ac:dyDescent="0.25">
      <c r="A17" s="1">
        <v>42200</v>
      </c>
      <c r="C17">
        <v>1</v>
      </c>
      <c r="D17">
        <v>3</v>
      </c>
      <c r="E17" t="s">
        <v>9</v>
      </c>
      <c r="S17">
        <v>38</v>
      </c>
      <c r="V17">
        <v>0</v>
      </c>
    </row>
    <row r="18" spans="1:22" x14ac:dyDescent="0.25">
      <c r="A18" s="1">
        <v>42200</v>
      </c>
      <c r="C18">
        <v>1</v>
      </c>
      <c r="D18">
        <v>3</v>
      </c>
      <c r="E18" t="s">
        <v>9</v>
      </c>
      <c r="S18">
        <v>49</v>
      </c>
      <c r="V18">
        <v>0</v>
      </c>
    </row>
    <row r="19" spans="1:22" x14ac:dyDescent="0.25">
      <c r="A19" s="1">
        <v>42200</v>
      </c>
      <c r="C19">
        <v>1</v>
      </c>
      <c r="D19">
        <v>3</v>
      </c>
      <c r="E19" t="s">
        <v>9</v>
      </c>
      <c r="S19">
        <v>45</v>
      </c>
      <c r="V19">
        <v>0</v>
      </c>
    </row>
    <row r="20" spans="1:22" x14ac:dyDescent="0.25">
      <c r="A20" s="1">
        <v>42200</v>
      </c>
      <c r="C20">
        <v>1</v>
      </c>
      <c r="D20">
        <v>3</v>
      </c>
      <c r="E20" t="s">
        <v>9</v>
      </c>
      <c r="S20">
        <v>43</v>
      </c>
      <c r="V20">
        <v>0</v>
      </c>
    </row>
    <row r="21" spans="1:22" x14ac:dyDescent="0.25">
      <c r="A21" s="1">
        <v>42220</v>
      </c>
      <c r="C21">
        <v>1</v>
      </c>
      <c r="D21" s="4" t="s">
        <v>112</v>
      </c>
      <c r="E21" t="s">
        <v>9</v>
      </c>
      <c r="S21">
        <v>33</v>
      </c>
      <c r="V21">
        <v>0</v>
      </c>
    </row>
    <row r="22" spans="1:22" x14ac:dyDescent="0.25">
      <c r="A22" s="1">
        <v>42220</v>
      </c>
      <c r="C22">
        <v>1</v>
      </c>
      <c r="D22" s="4" t="s">
        <v>112</v>
      </c>
      <c r="E22" t="s">
        <v>9</v>
      </c>
      <c r="S22">
        <v>27</v>
      </c>
      <c r="V22">
        <v>0</v>
      </c>
    </row>
    <row r="23" spans="1:22" x14ac:dyDescent="0.25">
      <c r="A23" s="1">
        <v>42220</v>
      </c>
      <c r="C23">
        <v>1</v>
      </c>
      <c r="D23" s="4" t="s">
        <v>112</v>
      </c>
      <c r="E23" t="s">
        <v>9</v>
      </c>
      <c r="S23">
        <v>36</v>
      </c>
      <c r="V23">
        <v>0</v>
      </c>
    </row>
    <row r="24" spans="1:22" x14ac:dyDescent="0.25">
      <c r="A24" s="1">
        <v>42220</v>
      </c>
      <c r="C24">
        <v>2</v>
      </c>
      <c r="D24" s="4" t="s">
        <v>112</v>
      </c>
      <c r="E24" t="s">
        <v>8</v>
      </c>
      <c r="K24">
        <v>15</v>
      </c>
      <c r="R24">
        <v>7</v>
      </c>
      <c r="S24">
        <v>45</v>
      </c>
      <c r="T24">
        <v>35</v>
      </c>
      <c r="V24">
        <v>1</v>
      </c>
    </row>
    <row r="25" spans="1:22" x14ac:dyDescent="0.25">
      <c r="A25" s="1">
        <v>42220</v>
      </c>
      <c r="C25">
        <v>2</v>
      </c>
      <c r="D25" s="4" t="s">
        <v>112</v>
      </c>
      <c r="E25" t="s">
        <v>8</v>
      </c>
      <c r="K25">
        <v>12</v>
      </c>
      <c r="R25">
        <v>2</v>
      </c>
      <c r="S25">
        <v>39</v>
      </c>
      <c r="T25">
        <v>32</v>
      </c>
      <c r="V25">
        <v>1</v>
      </c>
    </row>
    <row r="26" spans="1:22" x14ac:dyDescent="0.25">
      <c r="A26" s="1">
        <v>42220</v>
      </c>
      <c r="C26">
        <v>2</v>
      </c>
      <c r="D26" s="4" t="s">
        <v>112</v>
      </c>
      <c r="E26" t="s">
        <v>9</v>
      </c>
      <c r="S26">
        <v>39</v>
      </c>
      <c r="T26">
        <v>34</v>
      </c>
      <c r="V26">
        <v>0</v>
      </c>
    </row>
    <row r="27" spans="1:22" x14ac:dyDescent="0.25">
      <c r="A27" s="1">
        <v>42226</v>
      </c>
      <c r="C27">
        <v>1</v>
      </c>
      <c r="D27">
        <v>3.5</v>
      </c>
      <c r="E27" t="s">
        <v>8</v>
      </c>
      <c r="K27">
        <v>177</v>
      </c>
      <c r="R27">
        <v>30</v>
      </c>
      <c r="S27">
        <v>44</v>
      </c>
      <c r="V27">
        <v>1</v>
      </c>
    </row>
    <row r="28" spans="1:22" x14ac:dyDescent="0.25">
      <c r="A28" s="1">
        <v>42226</v>
      </c>
      <c r="C28">
        <v>1</v>
      </c>
      <c r="D28">
        <v>3.5</v>
      </c>
      <c r="E28" t="s">
        <v>9</v>
      </c>
      <c r="S28">
        <v>28</v>
      </c>
      <c r="V28">
        <v>0</v>
      </c>
    </row>
    <row r="29" spans="1:22" x14ac:dyDescent="0.25">
      <c r="A29" s="1">
        <v>42226</v>
      </c>
      <c r="C29">
        <v>1</v>
      </c>
      <c r="D29">
        <v>3.5</v>
      </c>
      <c r="E29" t="s">
        <v>9</v>
      </c>
      <c r="S29">
        <v>37</v>
      </c>
      <c r="V29">
        <v>0</v>
      </c>
    </row>
    <row r="30" spans="1:22" x14ac:dyDescent="0.25">
      <c r="A30" s="1">
        <v>42226</v>
      </c>
      <c r="C30">
        <v>1</v>
      </c>
      <c r="D30">
        <v>3.5</v>
      </c>
      <c r="E30" t="s">
        <v>9</v>
      </c>
      <c r="S30">
        <v>39</v>
      </c>
      <c r="V30">
        <v>0</v>
      </c>
    </row>
    <row r="31" spans="1:22" x14ac:dyDescent="0.25">
      <c r="A31" s="1">
        <v>42226</v>
      </c>
      <c r="C31">
        <v>1</v>
      </c>
      <c r="D31">
        <v>3.5</v>
      </c>
      <c r="E31" t="s">
        <v>8</v>
      </c>
      <c r="K31">
        <v>19</v>
      </c>
      <c r="R31">
        <v>15</v>
      </c>
      <c r="S31">
        <v>41</v>
      </c>
      <c r="V31">
        <v>1</v>
      </c>
    </row>
    <row r="32" spans="1:22" x14ac:dyDescent="0.25">
      <c r="A32" s="1">
        <v>42226</v>
      </c>
      <c r="C32">
        <v>1</v>
      </c>
      <c r="D32">
        <v>3.5</v>
      </c>
      <c r="E32" t="s">
        <v>9</v>
      </c>
      <c r="S32">
        <v>48</v>
      </c>
      <c r="V32">
        <v>0</v>
      </c>
    </row>
    <row r="33" spans="1:22" x14ac:dyDescent="0.25">
      <c r="A33" s="1">
        <v>42226</v>
      </c>
      <c r="C33">
        <v>1</v>
      </c>
      <c r="D33">
        <v>3.5</v>
      </c>
      <c r="E33" t="s">
        <v>9</v>
      </c>
      <c r="S33">
        <v>39</v>
      </c>
      <c r="V33">
        <v>0</v>
      </c>
    </row>
    <row r="34" spans="1:22" x14ac:dyDescent="0.25">
      <c r="A34" s="1">
        <v>42226</v>
      </c>
      <c r="C34">
        <v>1</v>
      </c>
      <c r="D34">
        <v>3.5</v>
      </c>
      <c r="E34" t="s">
        <v>9</v>
      </c>
      <c r="S34">
        <v>47</v>
      </c>
      <c r="V34">
        <v>0</v>
      </c>
    </row>
    <row r="35" spans="1:22" x14ac:dyDescent="0.25">
      <c r="A35" s="1">
        <v>42228</v>
      </c>
      <c r="C35">
        <v>1</v>
      </c>
      <c r="D35">
        <v>3</v>
      </c>
      <c r="E35" t="s">
        <v>9</v>
      </c>
      <c r="S35">
        <v>33</v>
      </c>
      <c r="V35">
        <v>0</v>
      </c>
    </row>
    <row r="36" spans="1:22" x14ac:dyDescent="0.25">
      <c r="A36" s="1">
        <v>42228</v>
      </c>
      <c r="C36">
        <v>1</v>
      </c>
      <c r="D36">
        <v>3</v>
      </c>
      <c r="E36" t="s">
        <v>9</v>
      </c>
      <c r="S36">
        <v>41</v>
      </c>
      <c r="V36">
        <v>0</v>
      </c>
    </row>
    <row r="37" spans="1:22" x14ac:dyDescent="0.25">
      <c r="A37" s="1">
        <v>42228</v>
      </c>
      <c r="C37">
        <v>1</v>
      </c>
      <c r="D37">
        <v>3</v>
      </c>
      <c r="E37" t="s">
        <v>9</v>
      </c>
      <c r="S37">
        <v>36</v>
      </c>
      <c r="V37">
        <v>0</v>
      </c>
    </row>
    <row r="38" spans="1:22" x14ac:dyDescent="0.25">
      <c r="A38" s="1">
        <v>42228</v>
      </c>
      <c r="C38">
        <v>2</v>
      </c>
      <c r="D38">
        <v>3</v>
      </c>
      <c r="E38" t="s">
        <v>9</v>
      </c>
      <c r="S38">
        <v>38</v>
      </c>
      <c r="T38">
        <v>35</v>
      </c>
      <c r="V38">
        <v>0</v>
      </c>
    </row>
    <row r="39" spans="1:22" x14ac:dyDescent="0.25">
      <c r="A39" s="1">
        <v>42228</v>
      </c>
      <c r="C39">
        <v>2</v>
      </c>
      <c r="D39">
        <v>3</v>
      </c>
      <c r="E39" t="s">
        <v>9</v>
      </c>
      <c r="S39">
        <v>42</v>
      </c>
      <c r="T39">
        <v>24</v>
      </c>
      <c r="V39">
        <v>0</v>
      </c>
    </row>
    <row r="40" spans="1:22" x14ac:dyDescent="0.25">
      <c r="A40" s="1">
        <v>42228</v>
      </c>
      <c r="C40">
        <v>2</v>
      </c>
      <c r="D40">
        <v>3</v>
      </c>
      <c r="E40" t="s">
        <v>9</v>
      </c>
      <c r="S40">
        <v>34</v>
      </c>
      <c r="T40">
        <v>34</v>
      </c>
      <c r="V40">
        <v>0</v>
      </c>
    </row>
    <row r="41" spans="1:22" x14ac:dyDescent="0.25">
      <c r="A41" s="1"/>
    </row>
    <row r="42" spans="1:22" x14ac:dyDescent="0.25">
      <c r="A42" s="1"/>
    </row>
    <row r="43" spans="1:22" x14ac:dyDescent="0.25">
      <c r="A43" s="1"/>
    </row>
    <row r="44" spans="1:22" x14ac:dyDescent="0.25">
      <c r="A44" s="1"/>
    </row>
    <row r="45" spans="1:22" x14ac:dyDescent="0.25">
      <c r="A45" s="1"/>
    </row>
    <row r="46" spans="1:22" x14ac:dyDescent="0.25">
      <c r="A46" s="1"/>
    </row>
    <row r="47" spans="1:22" x14ac:dyDescent="0.25">
      <c r="A47" s="1"/>
    </row>
    <row r="48" spans="1:22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ht="12" customHeight="1" x14ac:dyDescent="0.25">
      <c r="A58" s="1"/>
    </row>
    <row r="59" spans="1:1" ht="12" customHeight="1" x14ac:dyDescent="0.25">
      <c r="A59" s="1"/>
    </row>
    <row r="60" spans="1:1" ht="12" customHeight="1" x14ac:dyDescent="0.25">
      <c r="A60" s="1"/>
    </row>
    <row r="61" spans="1:1" ht="12" customHeight="1" x14ac:dyDescent="0.25">
      <c r="A61" s="1"/>
    </row>
    <row r="62" spans="1:1" ht="12" customHeight="1" x14ac:dyDescent="0.25">
      <c r="A62" s="1"/>
    </row>
    <row r="63" spans="1:1" ht="12" customHeight="1" x14ac:dyDescent="0.25">
      <c r="A63" s="1"/>
    </row>
    <row r="64" spans="1:1" ht="12" customHeight="1" x14ac:dyDescent="0.25">
      <c r="A64" s="1"/>
    </row>
    <row r="65" spans="1:1" ht="12" customHeight="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25" x14ac:dyDescent="0.25">
      <c r="A209" s="1"/>
    </row>
    <row r="210" spans="1:25" x14ac:dyDescent="0.25">
      <c r="A210" s="1"/>
    </row>
    <row r="211" spans="1:25" x14ac:dyDescent="0.25">
      <c r="A211" s="1"/>
    </row>
    <row r="212" spans="1:25" x14ac:dyDescent="0.25">
      <c r="A212" s="1"/>
    </row>
    <row r="213" spans="1:25" x14ac:dyDescent="0.25">
      <c r="A213" s="1"/>
    </row>
    <row r="214" spans="1:25" x14ac:dyDescent="0.25">
      <c r="A214" s="1"/>
    </row>
    <row r="215" spans="1:25" x14ac:dyDescent="0.25">
      <c r="A215" s="1"/>
    </row>
    <row r="216" spans="1:25" x14ac:dyDescent="0.25">
      <c r="A216" s="1"/>
    </row>
    <row r="217" spans="1:25" x14ac:dyDescent="0.25">
      <c r="A217" s="1">
        <v>42292</v>
      </c>
      <c r="B217" s="2">
        <v>135</v>
      </c>
      <c r="C217">
        <v>2</v>
      </c>
      <c r="D217">
        <v>15</v>
      </c>
      <c r="E217" t="s">
        <v>9</v>
      </c>
      <c r="F217">
        <v>0</v>
      </c>
      <c r="T217">
        <v>14</v>
      </c>
      <c r="U217">
        <v>15</v>
      </c>
      <c r="X217" t="s">
        <v>55</v>
      </c>
    </row>
    <row r="218" spans="1:25" x14ac:dyDescent="0.25">
      <c r="A218" s="1">
        <v>42292</v>
      </c>
      <c r="B218" s="2">
        <v>136</v>
      </c>
      <c r="C218">
        <v>2</v>
      </c>
      <c r="D218">
        <v>15</v>
      </c>
      <c r="E218" t="s">
        <v>9</v>
      </c>
      <c r="F218">
        <v>0</v>
      </c>
      <c r="T218">
        <v>16</v>
      </c>
      <c r="U218">
        <v>17</v>
      </c>
      <c r="X218" t="s">
        <v>55</v>
      </c>
    </row>
    <row r="219" spans="1:25" x14ac:dyDescent="0.25">
      <c r="A219" s="1">
        <v>42292</v>
      </c>
      <c r="B219" s="2">
        <v>137</v>
      </c>
      <c r="C219">
        <v>2</v>
      </c>
      <c r="D219">
        <v>15</v>
      </c>
      <c r="E219" t="s">
        <v>8</v>
      </c>
      <c r="F219">
        <v>1</v>
      </c>
      <c r="G219" t="s">
        <v>21</v>
      </c>
      <c r="T219">
        <v>20</v>
      </c>
      <c r="U219">
        <v>19</v>
      </c>
      <c r="X219" t="s">
        <v>55</v>
      </c>
      <c r="Y219" t="s">
        <v>56</v>
      </c>
    </row>
  </sheetData>
  <sortState ref="A2:AA219">
    <sortCondition ref="A2:A21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workbookViewId="0">
      <selection activeCell="J53" sqref="J53"/>
    </sheetView>
  </sheetViews>
  <sheetFormatPr defaultRowHeight="15" x14ac:dyDescent="0.25"/>
  <cols>
    <col min="1" max="1" width="10.7109375" bestFit="1" customWidth="1"/>
    <col min="4" max="4" width="12.42578125" bestFit="1" customWidth="1"/>
    <col min="6" max="6" width="15.28515625" bestFit="1" customWidth="1"/>
    <col min="13" max="13" width="16.7109375" bestFit="1" customWidth="1"/>
    <col min="24" max="24" width="17.85546875" bestFit="1" customWidth="1"/>
    <col min="25" max="25" width="41.42578125" bestFit="1" customWidth="1"/>
  </cols>
  <sheetData>
    <row r="1" spans="1:25" x14ac:dyDescent="0.25">
      <c r="A1" t="s">
        <v>36</v>
      </c>
      <c r="B1" t="s">
        <v>33</v>
      </c>
      <c r="C1" t="s">
        <v>37</v>
      </c>
      <c r="D1" t="s">
        <v>38</v>
      </c>
      <c r="E1" t="s">
        <v>39</v>
      </c>
      <c r="F1" t="s">
        <v>40</v>
      </c>
      <c r="G1" t="s">
        <v>43</v>
      </c>
      <c r="H1" t="s">
        <v>41</v>
      </c>
      <c r="I1" t="s">
        <v>42</v>
      </c>
      <c r="J1" t="s">
        <v>44</v>
      </c>
      <c r="K1" t="s">
        <v>45</v>
      </c>
      <c r="M1" t="s">
        <v>46</v>
      </c>
      <c r="N1" t="s">
        <v>41</v>
      </c>
      <c r="O1" t="s">
        <v>42</v>
      </c>
      <c r="P1" t="s">
        <v>47</v>
      </c>
      <c r="Q1" t="s">
        <v>48</v>
      </c>
      <c r="R1" t="s">
        <v>49</v>
      </c>
      <c r="T1" t="s">
        <v>50</v>
      </c>
      <c r="U1" t="s">
        <v>51</v>
      </c>
      <c r="X1" t="s">
        <v>52</v>
      </c>
      <c r="Y1" t="s">
        <v>10</v>
      </c>
    </row>
    <row r="2" spans="1:25" x14ac:dyDescent="0.25">
      <c r="A2" s="1">
        <v>42236</v>
      </c>
      <c r="B2" t="s">
        <v>68</v>
      </c>
      <c r="C2">
        <v>1</v>
      </c>
      <c r="D2">
        <v>15</v>
      </c>
      <c r="E2" t="s">
        <v>8</v>
      </c>
      <c r="F2">
        <v>1</v>
      </c>
      <c r="T2">
        <v>42</v>
      </c>
    </row>
    <row r="3" spans="1:25" x14ac:dyDescent="0.25">
      <c r="A3" s="1">
        <v>42236</v>
      </c>
      <c r="B3" t="s">
        <v>69</v>
      </c>
      <c r="C3">
        <v>1</v>
      </c>
      <c r="D3">
        <v>8</v>
      </c>
      <c r="E3" t="s">
        <v>8</v>
      </c>
      <c r="F3">
        <v>1</v>
      </c>
      <c r="T3">
        <v>35</v>
      </c>
    </row>
    <row r="4" spans="1:25" x14ac:dyDescent="0.25">
      <c r="A4" s="1">
        <v>42236</v>
      </c>
      <c r="B4" t="s">
        <v>70</v>
      </c>
      <c r="C4">
        <v>1</v>
      </c>
      <c r="D4">
        <v>8</v>
      </c>
      <c r="E4" t="s">
        <v>8</v>
      </c>
      <c r="F4">
        <v>1</v>
      </c>
      <c r="T4">
        <v>57</v>
      </c>
    </row>
    <row r="5" spans="1:25" x14ac:dyDescent="0.25">
      <c r="A5" s="1">
        <v>42236</v>
      </c>
      <c r="B5" t="s">
        <v>71</v>
      </c>
      <c r="C5">
        <v>1</v>
      </c>
      <c r="D5">
        <v>8</v>
      </c>
      <c r="E5" t="s">
        <v>8</v>
      </c>
      <c r="F5">
        <v>1</v>
      </c>
      <c r="T5">
        <v>41</v>
      </c>
    </row>
    <row r="6" spans="1:25" x14ac:dyDescent="0.25">
      <c r="A6" s="1">
        <v>42236</v>
      </c>
      <c r="B6" t="s">
        <v>72</v>
      </c>
      <c r="C6">
        <v>1</v>
      </c>
      <c r="D6">
        <v>8</v>
      </c>
      <c r="E6" t="s">
        <v>8</v>
      </c>
      <c r="F6">
        <v>1</v>
      </c>
      <c r="T6">
        <v>31</v>
      </c>
    </row>
    <row r="7" spans="1:25" x14ac:dyDescent="0.25">
      <c r="A7" s="1">
        <v>42236</v>
      </c>
      <c r="B7" t="s">
        <v>73</v>
      </c>
      <c r="C7">
        <v>1</v>
      </c>
      <c r="D7">
        <v>8</v>
      </c>
      <c r="E7" t="s">
        <v>8</v>
      </c>
      <c r="F7">
        <v>1</v>
      </c>
      <c r="T7">
        <v>37</v>
      </c>
    </row>
    <row r="8" spans="1:25" x14ac:dyDescent="0.25">
      <c r="A8" s="1">
        <v>42236</v>
      </c>
      <c r="B8" t="s">
        <v>74</v>
      </c>
      <c r="C8">
        <v>1</v>
      </c>
      <c r="D8">
        <v>8</v>
      </c>
      <c r="E8" t="s">
        <v>8</v>
      </c>
      <c r="F8">
        <v>1</v>
      </c>
      <c r="T8">
        <v>35</v>
      </c>
    </row>
    <row r="9" spans="1:25" x14ac:dyDescent="0.25">
      <c r="A9" s="1">
        <v>42236</v>
      </c>
      <c r="B9" t="s">
        <v>75</v>
      </c>
      <c r="C9">
        <v>1</v>
      </c>
      <c r="D9">
        <v>8</v>
      </c>
      <c r="E9" t="s">
        <v>8</v>
      </c>
      <c r="F9">
        <v>1</v>
      </c>
      <c r="T9">
        <v>35</v>
      </c>
    </row>
    <row r="10" spans="1:25" x14ac:dyDescent="0.25">
      <c r="A10" s="1">
        <v>42236</v>
      </c>
      <c r="B10" t="s">
        <v>76</v>
      </c>
      <c r="C10">
        <v>1</v>
      </c>
      <c r="D10">
        <v>8</v>
      </c>
      <c r="E10" t="s">
        <v>8</v>
      </c>
      <c r="F10">
        <v>1</v>
      </c>
      <c r="T10">
        <v>37</v>
      </c>
    </row>
    <row r="11" spans="1:25" x14ac:dyDescent="0.25">
      <c r="A11" s="1">
        <v>42236</v>
      </c>
      <c r="B11" t="s">
        <v>77</v>
      </c>
      <c r="C11">
        <v>1</v>
      </c>
      <c r="D11">
        <v>8</v>
      </c>
      <c r="E11" t="s">
        <v>8</v>
      </c>
      <c r="F11">
        <v>1</v>
      </c>
      <c r="T11">
        <v>50</v>
      </c>
    </row>
    <row r="12" spans="1:25" x14ac:dyDescent="0.25">
      <c r="A12" s="1">
        <v>42236</v>
      </c>
      <c r="B12" t="s">
        <v>59</v>
      </c>
      <c r="C12">
        <v>1</v>
      </c>
      <c r="D12">
        <v>15</v>
      </c>
      <c r="E12" t="s">
        <v>8</v>
      </c>
      <c r="F12">
        <v>1</v>
      </c>
      <c r="T12">
        <v>35</v>
      </c>
    </row>
    <row r="13" spans="1:25" x14ac:dyDescent="0.25">
      <c r="A13" s="1">
        <v>42236</v>
      </c>
      <c r="B13" t="s">
        <v>78</v>
      </c>
      <c r="C13">
        <v>1</v>
      </c>
      <c r="D13">
        <v>8</v>
      </c>
      <c r="E13" t="s">
        <v>8</v>
      </c>
      <c r="F13">
        <v>1</v>
      </c>
      <c r="T13">
        <v>54</v>
      </c>
    </row>
    <row r="14" spans="1:25" x14ac:dyDescent="0.25">
      <c r="A14" s="1">
        <v>42236</v>
      </c>
      <c r="B14" t="s">
        <v>79</v>
      </c>
      <c r="C14">
        <v>1</v>
      </c>
      <c r="D14">
        <v>4</v>
      </c>
      <c r="E14" t="s">
        <v>8</v>
      </c>
      <c r="F14">
        <v>1</v>
      </c>
      <c r="T14">
        <v>38</v>
      </c>
    </row>
    <row r="15" spans="1:25" x14ac:dyDescent="0.25">
      <c r="A15" s="1">
        <v>42236</v>
      </c>
      <c r="B15" t="s">
        <v>80</v>
      </c>
      <c r="C15">
        <v>1</v>
      </c>
      <c r="D15">
        <v>4</v>
      </c>
      <c r="E15" t="s">
        <v>8</v>
      </c>
      <c r="F15">
        <v>1</v>
      </c>
      <c r="T15">
        <v>42</v>
      </c>
    </row>
    <row r="16" spans="1:25" x14ac:dyDescent="0.25">
      <c r="A16" s="1">
        <v>42236</v>
      </c>
      <c r="B16" t="s">
        <v>81</v>
      </c>
      <c r="C16">
        <v>1</v>
      </c>
      <c r="D16">
        <v>4</v>
      </c>
      <c r="E16" t="s">
        <v>8</v>
      </c>
      <c r="F16">
        <v>1</v>
      </c>
      <c r="T16">
        <v>40</v>
      </c>
    </row>
    <row r="17" spans="1:20" x14ac:dyDescent="0.25">
      <c r="A17" s="1">
        <v>42236</v>
      </c>
      <c r="B17" t="s">
        <v>82</v>
      </c>
      <c r="C17">
        <v>1</v>
      </c>
      <c r="D17">
        <v>4</v>
      </c>
      <c r="E17" t="s">
        <v>8</v>
      </c>
      <c r="F17">
        <v>1</v>
      </c>
      <c r="T17">
        <v>57</v>
      </c>
    </row>
    <row r="18" spans="1:20" x14ac:dyDescent="0.25">
      <c r="A18" s="1">
        <v>42236</v>
      </c>
      <c r="B18" t="s">
        <v>83</v>
      </c>
      <c r="C18">
        <v>1</v>
      </c>
      <c r="D18">
        <v>4</v>
      </c>
      <c r="E18" t="s">
        <v>8</v>
      </c>
      <c r="F18">
        <v>1</v>
      </c>
      <c r="T18">
        <v>65</v>
      </c>
    </row>
    <row r="19" spans="1:20" x14ac:dyDescent="0.25">
      <c r="A19" s="1">
        <v>42236</v>
      </c>
      <c r="B19" t="s">
        <v>84</v>
      </c>
      <c r="C19">
        <v>1</v>
      </c>
      <c r="D19">
        <v>4</v>
      </c>
      <c r="E19" t="s">
        <v>8</v>
      </c>
      <c r="F19">
        <v>1</v>
      </c>
      <c r="T19">
        <v>42</v>
      </c>
    </row>
    <row r="20" spans="1:20" x14ac:dyDescent="0.25">
      <c r="A20" s="1">
        <v>42236</v>
      </c>
      <c r="B20" t="s">
        <v>85</v>
      </c>
      <c r="C20">
        <v>1</v>
      </c>
      <c r="D20">
        <v>4</v>
      </c>
      <c r="E20" t="s">
        <v>8</v>
      </c>
      <c r="F20">
        <v>1</v>
      </c>
      <c r="T20">
        <v>45</v>
      </c>
    </row>
    <row r="21" spans="1:20" x14ac:dyDescent="0.25">
      <c r="A21" s="1">
        <v>42236</v>
      </c>
      <c r="B21" t="s">
        <v>86</v>
      </c>
      <c r="C21">
        <v>1</v>
      </c>
      <c r="D21">
        <v>4</v>
      </c>
      <c r="E21" t="s">
        <v>8</v>
      </c>
      <c r="F21">
        <v>1</v>
      </c>
      <c r="T21">
        <v>40</v>
      </c>
    </row>
    <row r="22" spans="1:20" x14ac:dyDescent="0.25">
      <c r="A22" s="1">
        <v>42236</v>
      </c>
      <c r="B22" t="s">
        <v>87</v>
      </c>
      <c r="C22">
        <v>1</v>
      </c>
      <c r="D22">
        <v>4</v>
      </c>
      <c r="E22" t="s">
        <v>8</v>
      </c>
      <c r="F22">
        <v>1</v>
      </c>
      <c r="T22">
        <v>47</v>
      </c>
    </row>
    <row r="23" spans="1:20" x14ac:dyDescent="0.25">
      <c r="A23" s="1">
        <v>42236</v>
      </c>
      <c r="B23" t="s">
        <v>60</v>
      </c>
      <c r="C23">
        <v>1</v>
      </c>
      <c r="D23">
        <v>15</v>
      </c>
      <c r="E23" t="s">
        <v>8</v>
      </c>
      <c r="F23">
        <v>1</v>
      </c>
      <c r="T23">
        <v>40</v>
      </c>
    </row>
    <row r="24" spans="1:20" x14ac:dyDescent="0.25">
      <c r="A24" s="1">
        <v>42236</v>
      </c>
      <c r="B24" t="s">
        <v>88</v>
      </c>
      <c r="C24">
        <v>1</v>
      </c>
      <c r="D24">
        <v>4</v>
      </c>
      <c r="E24" t="s">
        <v>8</v>
      </c>
      <c r="F24">
        <v>1</v>
      </c>
      <c r="T24">
        <v>44</v>
      </c>
    </row>
    <row r="25" spans="1:20" x14ac:dyDescent="0.25">
      <c r="A25" s="1">
        <v>42236</v>
      </c>
      <c r="B25" t="s">
        <v>89</v>
      </c>
      <c r="C25">
        <v>1</v>
      </c>
      <c r="D25">
        <v>0</v>
      </c>
      <c r="E25" t="s">
        <v>8</v>
      </c>
      <c r="F25">
        <v>1</v>
      </c>
      <c r="T25">
        <v>42</v>
      </c>
    </row>
    <row r="26" spans="1:20" x14ac:dyDescent="0.25">
      <c r="A26" s="1">
        <v>42236</v>
      </c>
      <c r="B26" t="s">
        <v>90</v>
      </c>
      <c r="C26">
        <v>1</v>
      </c>
      <c r="D26">
        <v>0</v>
      </c>
      <c r="E26" t="s">
        <v>8</v>
      </c>
      <c r="F26">
        <v>1</v>
      </c>
      <c r="T26">
        <v>41</v>
      </c>
    </row>
    <row r="27" spans="1:20" x14ac:dyDescent="0.25">
      <c r="A27" s="1">
        <v>42236</v>
      </c>
      <c r="B27" t="s">
        <v>91</v>
      </c>
      <c r="C27">
        <v>1</v>
      </c>
      <c r="D27">
        <v>0</v>
      </c>
      <c r="E27" t="s">
        <v>8</v>
      </c>
      <c r="F27">
        <v>1</v>
      </c>
      <c r="T27">
        <v>50</v>
      </c>
    </row>
    <row r="28" spans="1:20" x14ac:dyDescent="0.25">
      <c r="A28" s="1">
        <v>42236</v>
      </c>
      <c r="B28" t="s">
        <v>92</v>
      </c>
      <c r="C28">
        <v>1</v>
      </c>
      <c r="D28">
        <v>0</v>
      </c>
      <c r="E28" t="s">
        <v>8</v>
      </c>
      <c r="F28">
        <v>1</v>
      </c>
      <c r="T28">
        <v>44</v>
      </c>
    </row>
    <row r="29" spans="1:20" x14ac:dyDescent="0.25">
      <c r="A29" s="1">
        <v>42236</v>
      </c>
      <c r="B29" t="s">
        <v>93</v>
      </c>
      <c r="C29">
        <v>1</v>
      </c>
      <c r="D29">
        <v>0</v>
      </c>
      <c r="E29" t="s">
        <v>8</v>
      </c>
      <c r="F29">
        <v>1</v>
      </c>
      <c r="T29">
        <v>48</v>
      </c>
    </row>
    <row r="30" spans="1:20" x14ac:dyDescent="0.25">
      <c r="A30" s="1">
        <v>42236</v>
      </c>
      <c r="B30" t="s">
        <v>94</v>
      </c>
      <c r="C30">
        <v>1</v>
      </c>
      <c r="D30">
        <v>0</v>
      </c>
      <c r="E30" t="s">
        <v>8</v>
      </c>
      <c r="F30">
        <v>1</v>
      </c>
      <c r="T30">
        <v>36</v>
      </c>
    </row>
    <row r="31" spans="1:20" x14ac:dyDescent="0.25">
      <c r="A31" s="1">
        <v>42236</v>
      </c>
      <c r="B31" t="s">
        <v>95</v>
      </c>
      <c r="C31">
        <v>1</v>
      </c>
      <c r="D31">
        <v>0</v>
      </c>
      <c r="E31" t="s">
        <v>8</v>
      </c>
      <c r="F31">
        <v>1</v>
      </c>
      <c r="T31">
        <v>41</v>
      </c>
    </row>
    <row r="32" spans="1:20" x14ac:dyDescent="0.25">
      <c r="A32" s="1">
        <v>42236</v>
      </c>
      <c r="B32" t="s">
        <v>96</v>
      </c>
      <c r="C32">
        <v>1</v>
      </c>
      <c r="D32">
        <v>0</v>
      </c>
      <c r="E32" t="s">
        <v>8</v>
      </c>
      <c r="F32">
        <v>1</v>
      </c>
      <c r="T32">
        <v>47</v>
      </c>
    </row>
    <row r="33" spans="1:28" x14ac:dyDescent="0.25">
      <c r="A33" s="1">
        <v>42236</v>
      </c>
      <c r="B33" t="s">
        <v>97</v>
      </c>
      <c r="C33">
        <v>1</v>
      </c>
      <c r="D33">
        <v>0</v>
      </c>
      <c r="E33" t="s">
        <v>8</v>
      </c>
      <c r="F33">
        <v>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>
        <v>45</v>
      </c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1">
        <v>42236</v>
      </c>
      <c r="B34" t="s">
        <v>61</v>
      </c>
      <c r="C34">
        <v>1</v>
      </c>
      <c r="D34">
        <v>15</v>
      </c>
      <c r="E34" t="s">
        <v>8</v>
      </c>
      <c r="F34">
        <v>1</v>
      </c>
      <c r="T34">
        <v>58</v>
      </c>
    </row>
    <row r="35" spans="1:28" x14ac:dyDescent="0.25">
      <c r="A35" s="1">
        <v>42236</v>
      </c>
      <c r="B35" t="s">
        <v>57</v>
      </c>
      <c r="C35">
        <v>1</v>
      </c>
      <c r="D35">
        <v>0</v>
      </c>
      <c r="E35" t="s">
        <v>8</v>
      </c>
      <c r="F35">
        <v>1</v>
      </c>
      <c r="T35">
        <v>40</v>
      </c>
    </row>
    <row r="36" spans="1:28" x14ac:dyDescent="0.25">
      <c r="A36" s="1">
        <v>42236</v>
      </c>
      <c r="B36" t="s">
        <v>62</v>
      </c>
      <c r="C36">
        <v>1</v>
      </c>
      <c r="D36">
        <v>15</v>
      </c>
      <c r="E36" t="s">
        <v>8</v>
      </c>
      <c r="F36">
        <v>1</v>
      </c>
      <c r="T36">
        <v>47</v>
      </c>
    </row>
    <row r="37" spans="1:28" x14ac:dyDescent="0.25">
      <c r="A37" s="1">
        <v>42236</v>
      </c>
      <c r="B37" t="s">
        <v>63</v>
      </c>
      <c r="C37">
        <v>1</v>
      </c>
      <c r="D37">
        <v>15</v>
      </c>
      <c r="E37" t="s">
        <v>8</v>
      </c>
      <c r="F37">
        <v>1</v>
      </c>
      <c r="T37">
        <v>43</v>
      </c>
    </row>
    <row r="38" spans="1:28" x14ac:dyDescent="0.25">
      <c r="A38" s="1">
        <v>42236</v>
      </c>
      <c r="B38" t="s">
        <v>64</v>
      </c>
      <c r="C38">
        <v>1</v>
      </c>
      <c r="D38">
        <v>15</v>
      </c>
      <c r="E38" t="s">
        <v>8</v>
      </c>
      <c r="F38">
        <v>1</v>
      </c>
      <c r="T38">
        <v>43</v>
      </c>
    </row>
    <row r="39" spans="1:28" x14ac:dyDescent="0.25">
      <c r="A39" s="1">
        <v>42236</v>
      </c>
      <c r="B39" t="s">
        <v>65</v>
      </c>
      <c r="C39">
        <v>1</v>
      </c>
      <c r="D39">
        <v>15</v>
      </c>
      <c r="E39" t="s">
        <v>8</v>
      </c>
      <c r="F39">
        <v>1</v>
      </c>
      <c r="T39">
        <v>55</v>
      </c>
    </row>
    <row r="40" spans="1:28" s="3" customFormat="1" x14ac:dyDescent="0.25">
      <c r="A40" s="1">
        <v>42236</v>
      </c>
      <c r="B40" t="s">
        <v>66</v>
      </c>
      <c r="C40">
        <v>1</v>
      </c>
      <c r="D40">
        <v>15</v>
      </c>
      <c r="E40" t="s">
        <v>8</v>
      </c>
      <c r="F40">
        <v>1</v>
      </c>
      <c r="G40"/>
      <c r="H40"/>
      <c r="I40"/>
      <c r="J40"/>
      <c r="K40"/>
      <c r="L40"/>
      <c r="M40"/>
      <c r="N40"/>
      <c r="O40"/>
      <c r="P40"/>
      <c r="Q40"/>
      <c r="R40"/>
      <c r="S40"/>
      <c r="T40">
        <v>45</v>
      </c>
      <c r="U40"/>
      <c r="V40"/>
      <c r="W40"/>
      <c r="X40"/>
      <c r="Y40"/>
      <c r="Z40"/>
      <c r="AA40"/>
      <c r="AB40"/>
    </row>
    <row r="41" spans="1:28" x14ac:dyDescent="0.25">
      <c r="A41" s="1">
        <v>42236</v>
      </c>
      <c r="B41" t="s">
        <v>67</v>
      </c>
      <c r="C41">
        <v>1</v>
      </c>
      <c r="D41">
        <v>15</v>
      </c>
      <c r="E41" t="s">
        <v>8</v>
      </c>
      <c r="F41">
        <v>1</v>
      </c>
      <c r="T41">
        <v>43</v>
      </c>
    </row>
    <row r="42" spans="1:28" x14ac:dyDescent="0.25">
      <c r="A42" s="1">
        <v>42248</v>
      </c>
      <c r="B42" t="s">
        <v>105</v>
      </c>
      <c r="C42">
        <v>1</v>
      </c>
      <c r="D42">
        <v>4</v>
      </c>
      <c r="E42" t="s">
        <v>8</v>
      </c>
      <c r="F42">
        <v>1</v>
      </c>
      <c r="T42">
        <v>35</v>
      </c>
    </row>
    <row r="43" spans="1:28" x14ac:dyDescent="0.25">
      <c r="A43" s="1">
        <v>42248</v>
      </c>
      <c r="B43" t="s">
        <v>106</v>
      </c>
      <c r="C43">
        <v>1</v>
      </c>
      <c r="D43">
        <v>4</v>
      </c>
      <c r="E43" t="s">
        <v>8</v>
      </c>
      <c r="F43">
        <v>1</v>
      </c>
      <c r="T43">
        <v>34</v>
      </c>
    </row>
    <row r="44" spans="1:28" x14ac:dyDescent="0.25">
      <c r="A44" s="1">
        <v>42248</v>
      </c>
      <c r="B44" t="s">
        <v>107</v>
      </c>
      <c r="C44">
        <v>1</v>
      </c>
      <c r="D44">
        <v>4</v>
      </c>
      <c r="E44" t="s">
        <v>8</v>
      </c>
      <c r="F44">
        <v>1</v>
      </c>
      <c r="T44">
        <v>38</v>
      </c>
    </row>
    <row r="45" spans="1:28" x14ac:dyDescent="0.25">
      <c r="A45" s="1">
        <v>42248</v>
      </c>
      <c r="B45" t="s">
        <v>98</v>
      </c>
      <c r="C45">
        <v>1</v>
      </c>
      <c r="D45">
        <v>0</v>
      </c>
      <c r="E45" t="s">
        <v>8</v>
      </c>
      <c r="F45">
        <v>1</v>
      </c>
      <c r="T45">
        <v>46</v>
      </c>
    </row>
    <row r="46" spans="1:28" x14ac:dyDescent="0.25">
      <c r="A46" s="1">
        <v>42248</v>
      </c>
      <c r="B46" t="s">
        <v>108</v>
      </c>
      <c r="C46">
        <v>1</v>
      </c>
      <c r="D46">
        <v>15</v>
      </c>
      <c r="E46" t="s">
        <v>8</v>
      </c>
      <c r="F46">
        <v>1</v>
      </c>
      <c r="T46">
        <v>40</v>
      </c>
    </row>
    <row r="47" spans="1:28" x14ac:dyDescent="0.25">
      <c r="A47" s="1">
        <v>42248</v>
      </c>
      <c r="B47" t="s">
        <v>109</v>
      </c>
      <c r="C47">
        <v>1</v>
      </c>
      <c r="D47">
        <v>15</v>
      </c>
      <c r="E47" t="s">
        <v>8</v>
      </c>
      <c r="F47">
        <v>1</v>
      </c>
      <c r="T47">
        <v>46</v>
      </c>
    </row>
    <row r="48" spans="1:28" x14ac:dyDescent="0.25">
      <c r="A48" s="1">
        <v>42248</v>
      </c>
      <c r="B48" t="s">
        <v>99</v>
      </c>
      <c r="C48">
        <v>1</v>
      </c>
      <c r="D48">
        <v>0</v>
      </c>
      <c r="E48" t="s">
        <v>8</v>
      </c>
      <c r="F48">
        <v>1</v>
      </c>
      <c r="T48">
        <v>34</v>
      </c>
    </row>
    <row r="49" spans="1:25" x14ac:dyDescent="0.25">
      <c r="A49" s="1">
        <v>42248</v>
      </c>
      <c r="B49" t="s">
        <v>110</v>
      </c>
      <c r="C49">
        <v>1</v>
      </c>
      <c r="D49">
        <v>15</v>
      </c>
      <c r="E49" t="s">
        <v>8</v>
      </c>
      <c r="F49">
        <v>1</v>
      </c>
      <c r="T49">
        <v>37</v>
      </c>
    </row>
    <row r="50" spans="1:25" x14ac:dyDescent="0.25">
      <c r="A50" s="1">
        <v>42248</v>
      </c>
      <c r="B50" t="s">
        <v>111</v>
      </c>
      <c r="C50">
        <v>1</v>
      </c>
      <c r="D50">
        <v>15</v>
      </c>
      <c r="E50" t="s">
        <v>8</v>
      </c>
      <c r="F50">
        <v>1</v>
      </c>
      <c r="T50">
        <v>33</v>
      </c>
    </row>
    <row r="51" spans="1:25" x14ac:dyDescent="0.25">
      <c r="A51" s="1">
        <v>42248</v>
      </c>
      <c r="B51" t="s">
        <v>100</v>
      </c>
      <c r="C51">
        <v>1</v>
      </c>
      <c r="D51">
        <v>0</v>
      </c>
      <c r="E51" t="s">
        <v>8</v>
      </c>
      <c r="F51">
        <v>1</v>
      </c>
      <c r="T51">
        <v>42</v>
      </c>
    </row>
    <row r="52" spans="1:25" x14ac:dyDescent="0.25">
      <c r="A52" s="1">
        <v>42248</v>
      </c>
      <c r="B52" t="s">
        <v>101</v>
      </c>
      <c r="C52">
        <v>1</v>
      </c>
      <c r="D52">
        <v>0</v>
      </c>
      <c r="E52" t="s">
        <v>8</v>
      </c>
      <c r="F52">
        <v>1</v>
      </c>
      <c r="T52">
        <v>40</v>
      </c>
    </row>
    <row r="53" spans="1:25" x14ac:dyDescent="0.25">
      <c r="A53" s="1">
        <v>42248</v>
      </c>
      <c r="B53" t="s">
        <v>102</v>
      </c>
      <c r="C53">
        <v>1</v>
      </c>
      <c r="D53">
        <v>0</v>
      </c>
      <c r="E53" t="s">
        <v>8</v>
      </c>
      <c r="F53">
        <v>1</v>
      </c>
      <c r="T53">
        <v>19</v>
      </c>
    </row>
    <row r="54" spans="1:25" x14ac:dyDescent="0.25">
      <c r="A54" s="1">
        <v>42248</v>
      </c>
      <c r="B54" t="s">
        <v>103</v>
      </c>
      <c r="C54">
        <v>1</v>
      </c>
      <c r="D54">
        <v>4</v>
      </c>
      <c r="E54" t="s">
        <v>8</v>
      </c>
      <c r="F54">
        <v>1</v>
      </c>
      <c r="T54">
        <v>35</v>
      </c>
    </row>
    <row r="55" spans="1:25" x14ac:dyDescent="0.25">
      <c r="A55" s="1">
        <v>42248</v>
      </c>
      <c r="B55" t="s">
        <v>104</v>
      </c>
      <c r="C55">
        <v>1</v>
      </c>
      <c r="D55">
        <v>4</v>
      </c>
      <c r="E55" t="s">
        <v>8</v>
      </c>
      <c r="F55">
        <v>1</v>
      </c>
      <c r="T55">
        <v>42</v>
      </c>
    </row>
    <row r="56" spans="1:25" x14ac:dyDescent="0.25">
      <c r="A56" s="1">
        <v>42254</v>
      </c>
      <c r="B56" s="2">
        <v>41</v>
      </c>
      <c r="C56">
        <v>1</v>
      </c>
      <c r="D56">
        <v>8</v>
      </c>
      <c r="E56" t="s">
        <v>8</v>
      </c>
      <c r="F56">
        <v>1</v>
      </c>
      <c r="G56" t="s">
        <v>21</v>
      </c>
      <c r="H56">
        <v>193</v>
      </c>
      <c r="I56">
        <v>60</v>
      </c>
      <c r="J56">
        <f>SUM(H56,I56)</f>
        <v>253</v>
      </c>
      <c r="K56">
        <f>J56*6.285</f>
        <v>1590.105</v>
      </c>
      <c r="Q56">
        <v>81</v>
      </c>
      <c r="R56">
        <f>Q56/K56</f>
        <v>5.0940032262020429E-2</v>
      </c>
      <c r="T56">
        <v>42</v>
      </c>
      <c r="X56" t="s">
        <v>53</v>
      </c>
      <c r="Y56" t="s">
        <v>15</v>
      </c>
    </row>
    <row r="57" spans="1:25" x14ac:dyDescent="0.25">
      <c r="A57" s="1">
        <v>42254</v>
      </c>
      <c r="B57" s="2">
        <v>42</v>
      </c>
      <c r="C57">
        <v>2</v>
      </c>
      <c r="D57">
        <v>8</v>
      </c>
      <c r="E57" t="s">
        <v>8</v>
      </c>
      <c r="F57">
        <v>1</v>
      </c>
      <c r="G57" t="s">
        <v>22</v>
      </c>
      <c r="H57">
        <v>31</v>
      </c>
      <c r="I57">
        <v>76</v>
      </c>
      <c r="J57">
        <f>SUM(H57,I57)</f>
        <v>107</v>
      </c>
      <c r="K57">
        <f>J57*6.285</f>
        <v>672.495</v>
      </c>
      <c r="M57" t="s">
        <v>22</v>
      </c>
      <c r="N57">
        <v>48</v>
      </c>
      <c r="O57">
        <v>18</v>
      </c>
      <c r="P57">
        <f>SUM(N57:O57)</f>
        <v>66</v>
      </c>
      <c r="Q57">
        <f>P57*6.2832</f>
        <v>414.69119999999998</v>
      </c>
      <c r="R57">
        <f>Q57/K57</f>
        <v>0.61664577431802459</v>
      </c>
      <c r="T57">
        <v>34</v>
      </c>
      <c r="U57">
        <v>34</v>
      </c>
      <c r="X57" t="s">
        <v>53</v>
      </c>
      <c r="Y57" t="s">
        <v>15</v>
      </c>
    </row>
    <row r="58" spans="1:25" x14ac:dyDescent="0.25">
      <c r="A58" s="1">
        <v>42254</v>
      </c>
      <c r="B58" s="2">
        <v>43</v>
      </c>
      <c r="C58">
        <v>1</v>
      </c>
      <c r="D58">
        <v>8</v>
      </c>
      <c r="E58" t="s">
        <v>8</v>
      </c>
      <c r="F58">
        <v>1</v>
      </c>
      <c r="G58" t="s">
        <v>23</v>
      </c>
      <c r="H58">
        <v>81</v>
      </c>
      <c r="I58">
        <v>77</v>
      </c>
      <c r="J58">
        <f>SUM(H58,I58)</f>
        <v>158</v>
      </c>
      <c r="K58">
        <f>J58*6.285</f>
        <v>993.03</v>
      </c>
      <c r="M58" t="s">
        <v>23</v>
      </c>
      <c r="N58">
        <v>0</v>
      </c>
      <c r="O58">
        <v>8</v>
      </c>
      <c r="P58">
        <f>SUM(N58:O58)</f>
        <v>8</v>
      </c>
      <c r="Q58">
        <f>P58*6.2832</f>
        <v>50.265599999999999</v>
      </c>
      <c r="R58">
        <f>Q58/K58</f>
        <v>5.0618410319929912E-2</v>
      </c>
      <c r="T58">
        <v>45</v>
      </c>
      <c r="X58" t="s">
        <v>53</v>
      </c>
      <c r="Y58" t="s">
        <v>15</v>
      </c>
    </row>
    <row r="59" spans="1:25" x14ac:dyDescent="0.25">
      <c r="A59" s="1">
        <v>42254</v>
      </c>
      <c r="B59" s="2">
        <v>45</v>
      </c>
      <c r="C59">
        <v>2</v>
      </c>
      <c r="D59">
        <v>14</v>
      </c>
      <c r="E59" t="s">
        <v>8</v>
      </c>
      <c r="F59">
        <v>1</v>
      </c>
      <c r="G59" t="s">
        <v>24</v>
      </c>
      <c r="H59">
        <v>67</v>
      </c>
      <c r="I59">
        <v>37</v>
      </c>
      <c r="J59">
        <f>SUM(H59,I59)</f>
        <v>104</v>
      </c>
      <c r="K59">
        <f>J59*6.285</f>
        <v>653.64</v>
      </c>
      <c r="M59" t="s">
        <v>24</v>
      </c>
      <c r="N59">
        <v>1</v>
      </c>
      <c r="O59">
        <v>3</v>
      </c>
      <c r="P59">
        <f>SUM(N59:O59)</f>
        <v>4</v>
      </c>
      <c r="Q59">
        <f>P59*6.2832</f>
        <v>25.1328</v>
      </c>
      <c r="R59">
        <f>Q59/K59</f>
        <v>3.8450523223792915E-2</v>
      </c>
      <c r="T59">
        <v>45</v>
      </c>
      <c r="U59">
        <v>25</v>
      </c>
      <c r="X59" t="s">
        <v>53</v>
      </c>
      <c r="Y59" t="s">
        <v>15</v>
      </c>
    </row>
    <row r="60" spans="1:25" x14ac:dyDescent="0.25">
      <c r="A60" s="1">
        <v>42254</v>
      </c>
      <c r="B60" s="2">
        <v>46</v>
      </c>
      <c r="C60">
        <v>2</v>
      </c>
      <c r="D60">
        <v>14</v>
      </c>
      <c r="E60" t="s">
        <v>8</v>
      </c>
      <c r="F60">
        <v>1</v>
      </c>
      <c r="G60" t="s">
        <v>21</v>
      </c>
      <c r="H60">
        <v>105</v>
      </c>
      <c r="I60">
        <v>86</v>
      </c>
      <c r="J60">
        <f>SUM(H60,I60)</f>
        <v>191</v>
      </c>
      <c r="K60">
        <f>J60*6.285</f>
        <v>1200.4349999999999</v>
      </c>
      <c r="M60" t="s">
        <v>21</v>
      </c>
      <c r="N60">
        <v>4</v>
      </c>
      <c r="O60">
        <v>8</v>
      </c>
      <c r="P60">
        <f>SUM(N60:O60)</f>
        <v>12</v>
      </c>
      <c r="Q60">
        <f>P60*6.2832</f>
        <v>75.398399999999995</v>
      </c>
      <c r="R60">
        <f>Q60/K60</f>
        <v>6.2809231653525602E-2</v>
      </c>
      <c r="T60">
        <v>37</v>
      </c>
      <c r="U60">
        <v>32</v>
      </c>
      <c r="X60" t="s">
        <v>53</v>
      </c>
      <c r="Y60" t="s">
        <v>15</v>
      </c>
    </row>
    <row r="61" spans="1:25" x14ac:dyDescent="0.25">
      <c r="A61" s="1">
        <v>42254</v>
      </c>
      <c r="B61" s="2">
        <v>47</v>
      </c>
      <c r="C61">
        <v>1</v>
      </c>
      <c r="D61">
        <v>14</v>
      </c>
      <c r="E61" t="s">
        <v>8</v>
      </c>
      <c r="F61">
        <v>1</v>
      </c>
      <c r="G61" t="s">
        <v>22</v>
      </c>
      <c r="H61">
        <v>52</v>
      </c>
      <c r="I61">
        <v>36</v>
      </c>
      <c r="J61">
        <f>SUM(H61,I61)</f>
        <v>88</v>
      </c>
      <c r="K61">
        <f>J61*6.285</f>
        <v>553.08000000000004</v>
      </c>
      <c r="M61" t="s">
        <v>22</v>
      </c>
      <c r="N61">
        <v>4</v>
      </c>
      <c r="O61">
        <v>13</v>
      </c>
      <c r="P61">
        <f>SUM(N61:O61)</f>
        <v>17</v>
      </c>
      <c r="Q61">
        <f>P61*6.2832</f>
        <v>106.81439999999999</v>
      </c>
      <c r="R61">
        <f>Q61/K61</f>
        <v>0.193126491646778</v>
      </c>
      <c r="T61">
        <v>36</v>
      </c>
      <c r="X61" t="s">
        <v>53</v>
      </c>
      <c r="Y61" t="s">
        <v>15</v>
      </c>
    </row>
    <row r="62" spans="1:25" x14ac:dyDescent="0.25">
      <c r="A62" s="1">
        <v>42254</v>
      </c>
      <c r="B62" s="2">
        <v>48</v>
      </c>
      <c r="C62">
        <v>1</v>
      </c>
      <c r="D62">
        <v>14</v>
      </c>
      <c r="E62" t="s">
        <v>8</v>
      </c>
      <c r="F62">
        <v>1</v>
      </c>
      <c r="G62" t="s">
        <v>23</v>
      </c>
      <c r="H62">
        <v>73</v>
      </c>
      <c r="I62">
        <v>67</v>
      </c>
      <c r="J62">
        <f>SUM(H62,I62)</f>
        <v>140</v>
      </c>
      <c r="K62">
        <f>J62*6.285</f>
        <v>879.9</v>
      </c>
      <c r="M62" t="s">
        <v>23</v>
      </c>
      <c r="N62">
        <v>0</v>
      </c>
      <c r="O62">
        <v>3</v>
      </c>
      <c r="P62">
        <f>SUM(N62:O62)</f>
        <v>3</v>
      </c>
      <c r="Q62">
        <f>P62*6.2832</f>
        <v>18.849599999999999</v>
      </c>
      <c r="R62">
        <f>Q62/K62</f>
        <v>2.1422434367541765E-2</v>
      </c>
      <c r="T62">
        <v>28</v>
      </c>
      <c r="X62" t="s">
        <v>53</v>
      </c>
      <c r="Y62" t="s">
        <v>15</v>
      </c>
    </row>
    <row r="63" spans="1:25" x14ac:dyDescent="0.25">
      <c r="A63" s="1">
        <v>42254</v>
      </c>
      <c r="B63" s="2">
        <v>49</v>
      </c>
      <c r="C63">
        <v>1</v>
      </c>
      <c r="D63">
        <v>0</v>
      </c>
      <c r="E63" t="s">
        <v>8</v>
      </c>
      <c r="F63">
        <v>1</v>
      </c>
      <c r="G63" t="s">
        <v>24</v>
      </c>
      <c r="H63">
        <v>96</v>
      </c>
      <c r="I63">
        <v>131</v>
      </c>
      <c r="J63">
        <f>SUM(H63,I63)</f>
        <v>227</v>
      </c>
      <c r="K63">
        <f>J63*6.285</f>
        <v>1426.6949999999999</v>
      </c>
      <c r="M63" t="s">
        <v>24</v>
      </c>
      <c r="N63">
        <v>10</v>
      </c>
      <c r="O63">
        <v>26</v>
      </c>
      <c r="P63">
        <f>SUM(N63:O63)</f>
        <v>36</v>
      </c>
      <c r="Q63">
        <f>P63*6.2832</f>
        <v>226.1952</v>
      </c>
      <c r="R63">
        <f>Q63/K63</f>
        <v>0.15854488871132233</v>
      </c>
      <c r="T63">
        <v>40</v>
      </c>
      <c r="X63" t="s">
        <v>53</v>
      </c>
      <c r="Y63" t="s">
        <v>15</v>
      </c>
    </row>
    <row r="64" spans="1:25" x14ac:dyDescent="0.25">
      <c r="A64" s="1">
        <v>42254</v>
      </c>
      <c r="B64" s="2">
        <v>50</v>
      </c>
      <c r="C64">
        <v>2</v>
      </c>
      <c r="D64">
        <v>0</v>
      </c>
      <c r="E64" t="s">
        <v>8</v>
      </c>
      <c r="F64">
        <v>1</v>
      </c>
      <c r="G64" t="s">
        <v>21</v>
      </c>
      <c r="H64">
        <v>126</v>
      </c>
      <c r="I64">
        <v>173</v>
      </c>
      <c r="J64">
        <f>SUM(H64,I64)</f>
        <v>299</v>
      </c>
      <c r="K64">
        <f>J64*6.285</f>
        <v>1879.2150000000001</v>
      </c>
      <c r="M64" t="s">
        <v>21</v>
      </c>
      <c r="N64">
        <v>49</v>
      </c>
      <c r="O64">
        <v>81</v>
      </c>
      <c r="P64">
        <f>SUM(N64:O64)</f>
        <v>130</v>
      </c>
      <c r="Q64">
        <f>P64*6.2832</f>
        <v>816.81600000000003</v>
      </c>
      <c r="R64">
        <f>Q64/K64</f>
        <v>0.43465808861678945</v>
      </c>
      <c r="T64">
        <v>38</v>
      </c>
      <c r="U64">
        <v>32</v>
      </c>
      <c r="X64" t="s">
        <v>53</v>
      </c>
      <c r="Y64" t="s">
        <v>15</v>
      </c>
    </row>
    <row r="65" spans="1:28" x14ac:dyDescent="0.25">
      <c r="A65" s="1">
        <v>42254</v>
      </c>
      <c r="B65" s="2">
        <v>51</v>
      </c>
      <c r="C65">
        <v>1</v>
      </c>
      <c r="D65">
        <v>0</v>
      </c>
      <c r="E65" t="s">
        <v>8</v>
      </c>
      <c r="F65">
        <v>1</v>
      </c>
      <c r="G65" t="s">
        <v>22</v>
      </c>
      <c r="H65">
        <v>106</v>
      </c>
      <c r="I65">
        <v>89</v>
      </c>
      <c r="J65">
        <f>SUM(H65,I65)</f>
        <v>195</v>
      </c>
      <c r="K65">
        <f>J65*6.285</f>
        <v>1225.575</v>
      </c>
      <c r="M65" t="s">
        <v>22</v>
      </c>
      <c r="N65">
        <v>9</v>
      </c>
      <c r="O65">
        <v>22</v>
      </c>
      <c r="P65">
        <f>SUM(N65:O65)</f>
        <v>31</v>
      </c>
      <c r="Q65">
        <f>P65*6.2832</f>
        <v>194.7792</v>
      </c>
      <c r="R65">
        <f>Q65/K65</f>
        <v>0.15892882932501071</v>
      </c>
      <c r="T65">
        <v>37</v>
      </c>
      <c r="X65" t="s">
        <v>53</v>
      </c>
      <c r="Y65" t="s">
        <v>15</v>
      </c>
    </row>
    <row r="66" spans="1:28" x14ac:dyDescent="0.25">
      <c r="A66" s="1">
        <v>42254</v>
      </c>
      <c r="B66" s="2">
        <v>52</v>
      </c>
      <c r="C66">
        <v>2</v>
      </c>
      <c r="D66">
        <v>0</v>
      </c>
      <c r="E66" t="s">
        <v>8</v>
      </c>
      <c r="F66">
        <v>1</v>
      </c>
      <c r="G66" t="s">
        <v>23</v>
      </c>
      <c r="H66">
        <v>139</v>
      </c>
      <c r="I66">
        <v>70</v>
      </c>
      <c r="J66">
        <f>SUM(H66,I66)</f>
        <v>209</v>
      </c>
      <c r="K66">
        <f>J66*6.285</f>
        <v>1313.5650000000001</v>
      </c>
      <c r="M66" t="s">
        <v>23</v>
      </c>
      <c r="N66">
        <v>38</v>
      </c>
      <c r="O66">
        <v>61</v>
      </c>
      <c r="P66">
        <f>SUM(N66:O66)</f>
        <v>99</v>
      </c>
      <c r="Q66">
        <f>P66*6.2832</f>
        <v>622.03679999999997</v>
      </c>
      <c r="R66">
        <f>Q66/K66</f>
        <v>0.47354854917723899</v>
      </c>
      <c r="T66">
        <v>36</v>
      </c>
      <c r="U66">
        <v>35</v>
      </c>
      <c r="X66" t="s">
        <v>53</v>
      </c>
      <c r="Y66" t="s">
        <v>15</v>
      </c>
    </row>
    <row r="67" spans="1:28" x14ac:dyDescent="0.25">
      <c r="A67" s="1">
        <v>42254</v>
      </c>
      <c r="B67" s="2" t="s">
        <v>58</v>
      </c>
      <c r="C67">
        <v>2</v>
      </c>
      <c r="D67">
        <v>8</v>
      </c>
      <c r="E67" t="s">
        <v>8</v>
      </c>
      <c r="F67">
        <v>1</v>
      </c>
      <c r="G67" t="s">
        <v>20</v>
      </c>
      <c r="H67">
        <v>23</v>
      </c>
      <c r="I67">
        <v>12</v>
      </c>
      <c r="J67">
        <f>SUM(H67,I67)</f>
        <v>35</v>
      </c>
      <c r="K67">
        <f>J67*6.285</f>
        <v>219.97499999999999</v>
      </c>
      <c r="Q67">
        <v>59</v>
      </c>
      <c r="R67">
        <f>Q67/K67</f>
        <v>0.268212296851915</v>
      </c>
      <c r="T67">
        <v>32</v>
      </c>
      <c r="U67">
        <v>29</v>
      </c>
      <c r="X67" t="s">
        <v>53</v>
      </c>
      <c r="Y67" t="s">
        <v>15</v>
      </c>
    </row>
    <row r="68" spans="1:28" x14ac:dyDescent="0.25">
      <c r="A68" s="1">
        <v>42261</v>
      </c>
      <c r="B68" s="2">
        <v>53</v>
      </c>
      <c r="C68">
        <v>2</v>
      </c>
      <c r="D68">
        <v>15</v>
      </c>
      <c r="E68" t="s">
        <v>8</v>
      </c>
      <c r="F68">
        <v>1</v>
      </c>
      <c r="G68" t="s">
        <v>24</v>
      </c>
      <c r="H68">
        <v>128</v>
      </c>
      <c r="I68">
        <v>132</v>
      </c>
      <c r="J68">
        <f>SUM(H68,I68)</f>
        <v>260</v>
      </c>
      <c r="K68">
        <f>J68*6.285</f>
        <v>1634.1000000000001</v>
      </c>
      <c r="M68" t="s">
        <v>24</v>
      </c>
      <c r="N68">
        <v>20</v>
      </c>
      <c r="O68">
        <v>41</v>
      </c>
      <c r="P68">
        <f>SUM(N68:O68)</f>
        <v>61</v>
      </c>
      <c r="Q68">
        <f>P68*6.2832</f>
        <v>383.27519999999998</v>
      </c>
      <c r="R68">
        <f>Q68/K68</f>
        <v>0.23454819166513674</v>
      </c>
      <c r="T68">
        <v>50</v>
      </c>
      <c r="U68">
        <v>41</v>
      </c>
      <c r="X68" t="s">
        <v>54</v>
      </c>
      <c r="Y68" t="s">
        <v>31</v>
      </c>
    </row>
    <row r="69" spans="1:28" x14ac:dyDescent="0.25">
      <c r="A69" s="1">
        <v>42261</v>
      </c>
      <c r="B69" s="2">
        <v>54</v>
      </c>
      <c r="C69">
        <v>1</v>
      </c>
      <c r="D69">
        <v>15</v>
      </c>
      <c r="E69" t="s">
        <v>9</v>
      </c>
      <c r="F69">
        <v>0</v>
      </c>
      <c r="T69">
        <v>22</v>
      </c>
      <c r="X69" t="s">
        <v>54</v>
      </c>
      <c r="Y69" t="s">
        <v>31</v>
      </c>
    </row>
    <row r="70" spans="1:28" x14ac:dyDescent="0.25">
      <c r="A70" s="1">
        <v>42261</v>
      </c>
      <c r="B70" s="2">
        <v>55</v>
      </c>
      <c r="C70">
        <v>2</v>
      </c>
      <c r="D70">
        <v>15</v>
      </c>
      <c r="E70" t="s">
        <v>8</v>
      </c>
      <c r="F70">
        <v>1</v>
      </c>
      <c r="G70" t="s">
        <v>21</v>
      </c>
      <c r="H70">
        <v>106</v>
      </c>
      <c r="I70">
        <v>116</v>
      </c>
      <c r="J70">
        <f>SUM(H70,I70)</f>
        <v>222</v>
      </c>
      <c r="K70">
        <f>J70*6.285</f>
        <v>1395.27</v>
      </c>
      <c r="M70" t="s">
        <v>21</v>
      </c>
      <c r="N70">
        <v>26</v>
      </c>
      <c r="O70">
        <v>28</v>
      </c>
      <c r="P70">
        <f>SUM(N70:O70)</f>
        <v>54</v>
      </c>
      <c r="Q70">
        <f>P70*6.2832</f>
        <v>339.2928</v>
      </c>
      <c r="R70">
        <f>1-(Q70/K70)</f>
        <v>0.75682642069276918</v>
      </c>
      <c r="T70">
        <v>37</v>
      </c>
      <c r="U70">
        <v>43</v>
      </c>
      <c r="X70" t="s">
        <v>54</v>
      </c>
      <c r="Y70" t="s">
        <v>31</v>
      </c>
      <c r="AB70" t="s">
        <v>32</v>
      </c>
    </row>
    <row r="71" spans="1:28" x14ac:dyDescent="0.25">
      <c r="A71" s="1">
        <v>42261</v>
      </c>
      <c r="B71" s="2">
        <v>56</v>
      </c>
      <c r="C71">
        <v>1</v>
      </c>
      <c r="D71">
        <v>15</v>
      </c>
      <c r="E71" t="s">
        <v>8</v>
      </c>
      <c r="F71">
        <v>1</v>
      </c>
      <c r="G71" t="s">
        <v>23</v>
      </c>
      <c r="H71">
        <v>256</v>
      </c>
      <c r="I71">
        <v>370</v>
      </c>
      <c r="J71">
        <f>SUM(H71,I71)</f>
        <v>626</v>
      </c>
      <c r="K71">
        <f>J71*6.285</f>
        <v>3934.4100000000003</v>
      </c>
      <c r="M71" t="s">
        <v>23</v>
      </c>
      <c r="N71">
        <v>126</v>
      </c>
      <c r="O71">
        <v>118</v>
      </c>
      <c r="P71">
        <f>SUM(N71:O71)</f>
        <v>244</v>
      </c>
      <c r="Q71">
        <f>P71*6.2832</f>
        <v>1533.1007999999999</v>
      </c>
      <c r="R71">
        <f>1-(Q71/K71)</f>
        <v>0.61033527263299958</v>
      </c>
      <c r="T71">
        <v>55</v>
      </c>
      <c r="X71" t="s">
        <v>54</v>
      </c>
      <c r="Y71" t="s">
        <v>31</v>
      </c>
      <c r="AB71" t="s">
        <v>32</v>
      </c>
    </row>
    <row r="72" spans="1:28" x14ac:dyDescent="0.25">
      <c r="A72" s="1">
        <v>42261</v>
      </c>
      <c r="B72" s="2">
        <v>57</v>
      </c>
      <c r="C72">
        <v>2</v>
      </c>
      <c r="D72">
        <v>0</v>
      </c>
      <c r="E72" t="s">
        <v>8</v>
      </c>
      <c r="F72">
        <v>1</v>
      </c>
      <c r="G72" t="s">
        <v>22</v>
      </c>
      <c r="H72">
        <v>7</v>
      </c>
      <c r="I72">
        <v>6</v>
      </c>
      <c r="J72">
        <f>SUM(H72,I72)</f>
        <v>13</v>
      </c>
      <c r="K72">
        <f>J72*6.285</f>
        <v>81.704999999999998</v>
      </c>
      <c r="M72" t="s">
        <v>22</v>
      </c>
      <c r="N72">
        <v>5</v>
      </c>
      <c r="O72">
        <v>5</v>
      </c>
      <c r="P72">
        <f>SUM(N72:O72)</f>
        <v>10</v>
      </c>
      <c r="Q72">
        <f>P72*6.2832</f>
        <v>62.832000000000001</v>
      </c>
      <c r="R72">
        <f>1-(Q72/K72)</f>
        <v>0.2309895355241417</v>
      </c>
      <c r="T72">
        <v>51</v>
      </c>
      <c r="U72">
        <v>42</v>
      </c>
      <c r="X72" t="s">
        <v>54</v>
      </c>
      <c r="Y72" t="s">
        <v>31</v>
      </c>
      <c r="AB72" t="s">
        <v>32</v>
      </c>
    </row>
    <row r="73" spans="1:28" x14ac:dyDescent="0.25">
      <c r="A73" s="1">
        <v>42261</v>
      </c>
      <c r="B73" s="2">
        <v>58</v>
      </c>
      <c r="C73">
        <v>1</v>
      </c>
      <c r="D73">
        <v>0</v>
      </c>
      <c r="E73" t="s">
        <v>8</v>
      </c>
      <c r="F73">
        <v>1</v>
      </c>
      <c r="G73" t="s">
        <v>24</v>
      </c>
      <c r="H73">
        <v>138</v>
      </c>
      <c r="I73">
        <v>57</v>
      </c>
      <c r="J73">
        <f>SUM(H73,I73)</f>
        <v>195</v>
      </c>
      <c r="K73">
        <f>J73*6.285</f>
        <v>1225.575</v>
      </c>
      <c r="M73" t="s">
        <v>24</v>
      </c>
      <c r="N73">
        <v>27</v>
      </c>
      <c r="O73">
        <v>11</v>
      </c>
      <c r="P73">
        <f>SUM(N73:O73)</f>
        <v>38</v>
      </c>
      <c r="Q73">
        <f>P73*6.2832</f>
        <v>238.76159999999999</v>
      </c>
      <c r="R73">
        <f>1-(Q73/K73)</f>
        <v>0.80518401566611586</v>
      </c>
      <c r="T73">
        <v>49</v>
      </c>
      <c r="X73" t="s">
        <v>54</v>
      </c>
      <c r="Y73" t="s">
        <v>31</v>
      </c>
      <c r="AB73" t="s">
        <v>32</v>
      </c>
    </row>
    <row r="74" spans="1:28" x14ac:dyDescent="0.25">
      <c r="A74" s="1">
        <v>42261</v>
      </c>
      <c r="B74" s="2">
        <v>59</v>
      </c>
      <c r="C74">
        <v>1</v>
      </c>
      <c r="D74">
        <v>0</v>
      </c>
      <c r="E74" t="s">
        <v>8</v>
      </c>
      <c r="F74">
        <v>1</v>
      </c>
      <c r="G74" t="s">
        <v>21</v>
      </c>
      <c r="H74">
        <v>155</v>
      </c>
      <c r="I74">
        <v>178</v>
      </c>
      <c r="J74">
        <f>SUM(H74,I74)</f>
        <v>333</v>
      </c>
      <c r="K74">
        <f>J74*6.285</f>
        <v>2092.9050000000002</v>
      </c>
      <c r="M74" t="s">
        <v>21</v>
      </c>
      <c r="N74">
        <v>115</v>
      </c>
      <c r="O74">
        <v>141</v>
      </c>
      <c r="P74">
        <f>SUM(N74:O74)</f>
        <v>256</v>
      </c>
      <c r="Q74">
        <f>P74*6.2832</f>
        <v>1608.4992</v>
      </c>
      <c r="R74">
        <f>1-(Q74/K74)</f>
        <v>0.23145140367097417</v>
      </c>
      <c r="T74">
        <v>48</v>
      </c>
      <c r="X74" t="s">
        <v>54</v>
      </c>
      <c r="Y74" t="s">
        <v>31</v>
      </c>
      <c r="AB74" t="s">
        <v>32</v>
      </c>
    </row>
    <row r="75" spans="1:28" x14ac:dyDescent="0.25">
      <c r="A75" s="1">
        <v>42261</v>
      </c>
      <c r="B75" s="2">
        <v>60</v>
      </c>
      <c r="C75">
        <v>2</v>
      </c>
      <c r="D75">
        <v>0</v>
      </c>
      <c r="E75" t="s">
        <v>8</v>
      </c>
      <c r="F75">
        <v>1</v>
      </c>
      <c r="G75" t="s">
        <v>22</v>
      </c>
      <c r="H75">
        <v>34</v>
      </c>
      <c r="I75">
        <v>38</v>
      </c>
      <c r="J75">
        <f>SUM(H75,I75)</f>
        <v>72</v>
      </c>
      <c r="K75">
        <f>J75*6.285</f>
        <v>452.52</v>
      </c>
      <c r="M75" t="s">
        <v>22</v>
      </c>
      <c r="N75">
        <v>13</v>
      </c>
      <c r="O75">
        <v>11</v>
      </c>
      <c r="P75">
        <f>SUM(N75:O75)</f>
        <v>24</v>
      </c>
      <c r="Q75">
        <f>P75*6.2832</f>
        <v>150.79679999999999</v>
      </c>
      <c r="R75">
        <f>1-(Q75/K75)</f>
        <v>0.66676213206046142</v>
      </c>
      <c r="T75">
        <v>50</v>
      </c>
      <c r="U75">
        <v>34</v>
      </c>
      <c r="X75" t="s">
        <v>54</v>
      </c>
      <c r="Y75" t="s">
        <v>31</v>
      </c>
      <c r="AB75" t="s">
        <v>32</v>
      </c>
    </row>
    <row r="76" spans="1:28" x14ac:dyDescent="0.25">
      <c r="A76" s="1">
        <v>42261</v>
      </c>
      <c r="B76" s="2">
        <v>61</v>
      </c>
      <c r="C76">
        <v>1</v>
      </c>
      <c r="D76">
        <v>0</v>
      </c>
      <c r="E76" t="s">
        <v>9</v>
      </c>
      <c r="F76">
        <v>0</v>
      </c>
      <c r="G76" t="s">
        <v>23</v>
      </c>
      <c r="J76">
        <v>2</v>
      </c>
      <c r="K76">
        <f>J76*6.285</f>
        <v>12.57</v>
      </c>
      <c r="T76">
        <v>44</v>
      </c>
      <c r="X76" t="s">
        <v>54</v>
      </c>
      <c r="Y76" t="s">
        <v>31</v>
      </c>
    </row>
    <row r="77" spans="1:28" x14ac:dyDescent="0.25">
      <c r="A77" s="1">
        <v>42261</v>
      </c>
      <c r="B77" s="2">
        <v>62</v>
      </c>
      <c r="C77">
        <v>1</v>
      </c>
      <c r="D77">
        <v>0</v>
      </c>
      <c r="E77" t="s">
        <v>8</v>
      </c>
      <c r="F77">
        <v>1</v>
      </c>
      <c r="G77" t="s">
        <v>24</v>
      </c>
      <c r="H77">
        <v>80</v>
      </c>
      <c r="I77">
        <v>74</v>
      </c>
      <c r="J77">
        <f>SUM(H77,I77)</f>
        <v>154</v>
      </c>
      <c r="K77">
        <f>J77*6.285</f>
        <v>967.89</v>
      </c>
      <c r="M77" t="s">
        <v>24</v>
      </c>
      <c r="N77">
        <v>39</v>
      </c>
      <c r="O77">
        <v>29</v>
      </c>
      <c r="P77">
        <f>SUM(N77:O77)</f>
        <v>68</v>
      </c>
      <c r="Q77">
        <f>P77*6.2832</f>
        <v>427.25759999999997</v>
      </c>
      <c r="R77">
        <f>Q77/K77</f>
        <v>0.44143198090692121</v>
      </c>
      <c r="T77">
        <v>41</v>
      </c>
      <c r="X77" t="s">
        <v>54</v>
      </c>
      <c r="Y77" t="s">
        <v>31</v>
      </c>
    </row>
    <row r="78" spans="1:28" x14ac:dyDescent="0.25">
      <c r="A78" s="1">
        <v>42263</v>
      </c>
      <c r="B78" s="2">
        <v>63</v>
      </c>
      <c r="C78">
        <v>1</v>
      </c>
      <c r="D78">
        <v>15</v>
      </c>
      <c r="E78" t="s">
        <v>8</v>
      </c>
      <c r="F78">
        <v>1</v>
      </c>
      <c r="G78" t="s">
        <v>24</v>
      </c>
      <c r="H78">
        <v>27</v>
      </c>
      <c r="I78">
        <v>39</v>
      </c>
      <c r="J78">
        <f>SUM(H78,I78)</f>
        <v>66</v>
      </c>
      <c r="K78">
        <f>J78*6.285</f>
        <v>414.81</v>
      </c>
      <c r="M78" t="s">
        <v>24</v>
      </c>
      <c r="N78">
        <v>20</v>
      </c>
      <c r="O78">
        <v>24</v>
      </c>
      <c r="P78">
        <f>SUM(N78:O78)</f>
        <v>44</v>
      </c>
      <c r="Q78">
        <f>P78*6.2832</f>
        <v>276.46080000000001</v>
      </c>
      <c r="R78">
        <f>1-(Q78/K78)</f>
        <v>0.33352426412092284</v>
      </c>
      <c r="T78">
        <v>53</v>
      </c>
      <c r="X78" t="s">
        <v>54</v>
      </c>
      <c r="Y78" t="s">
        <v>31</v>
      </c>
    </row>
    <row r="79" spans="1:28" x14ac:dyDescent="0.25">
      <c r="A79" s="1">
        <v>42263</v>
      </c>
      <c r="B79" s="2">
        <v>64</v>
      </c>
      <c r="C79">
        <v>1</v>
      </c>
      <c r="D79">
        <v>15</v>
      </c>
      <c r="E79" t="s">
        <v>8</v>
      </c>
      <c r="F79">
        <v>1</v>
      </c>
      <c r="G79" t="s">
        <v>21</v>
      </c>
      <c r="H79">
        <v>27</v>
      </c>
      <c r="I79">
        <v>32</v>
      </c>
      <c r="J79">
        <f>SUM(H79,I79)</f>
        <v>59</v>
      </c>
      <c r="K79">
        <f>J79*6.285</f>
        <v>370.815</v>
      </c>
      <c r="M79" t="s">
        <v>21</v>
      </c>
      <c r="N79">
        <v>23</v>
      </c>
      <c r="O79">
        <v>22</v>
      </c>
      <c r="P79">
        <f>SUM(N79:O79)</f>
        <v>45</v>
      </c>
      <c r="Q79">
        <f>P79*6.2832</f>
        <v>282.74399999999997</v>
      </c>
      <c r="R79">
        <f>1-(Q79/K79)</f>
        <v>0.23750657335868297</v>
      </c>
      <c r="T79">
        <v>45</v>
      </c>
      <c r="X79" t="s">
        <v>54</v>
      </c>
      <c r="Y79" t="s">
        <v>31</v>
      </c>
    </row>
    <row r="80" spans="1:28" x14ac:dyDescent="0.25">
      <c r="A80" s="1">
        <v>42263</v>
      </c>
      <c r="B80" s="2">
        <v>65</v>
      </c>
      <c r="C80">
        <v>1</v>
      </c>
      <c r="D80">
        <v>15</v>
      </c>
      <c r="E80" t="s">
        <v>8</v>
      </c>
      <c r="F80">
        <v>1</v>
      </c>
      <c r="G80" t="s">
        <v>22</v>
      </c>
      <c r="H80">
        <v>126</v>
      </c>
      <c r="I80">
        <v>97</v>
      </c>
      <c r="J80">
        <f>SUM(H80,I80)</f>
        <v>223</v>
      </c>
      <c r="K80">
        <f>J80*6.285</f>
        <v>1401.5550000000001</v>
      </c>
      <c r="M80" t="s">
        <v>22</v>
      </c>
      <c r="N80">
        <v>83</v>
      </c>
      <c r="O80">
        <v>51</v>
      </c>
      <c r="P80">
        <f>SUM(N80:O80)</f>
        <v>134</v>
      </c>
      <c r="Q80">
        <f>P80*6.2832</f>
        <v>841.94880000000001</v>
      </c>
      <c r="R80">
        <f>1-(Q80/K80)</f>
        <v>0.39927523357984529</v>
      </c>
      <c r="T80">
        <v>44</v>
      </c>
      <c r="X80" t="s">
        <v>54</v>
      </c>
      <c r="Y80" t="s">
        <v>31</v>
      </c>
    </row>
    <row r="81" spans="1:25" x14ac:dyDescent="0.25">
      <c r="A81" s="1">
        <v>42263</v>
      </c>
      <c r="B81" s="2">
        <v>66</v>
      </c>
      <c r="C81">
        <v>2</v>
      </c>
      <c r="D81">
        <v>15</v>
      </c>
      <c r="E81" t="s">
        <v>8</v>
      </c>
      <c r="F81">
        <v>1</v>
      </c>
      <c r="G81" t="s">
        <v>23</v>
      </c>
      <c r="H81">
        <v>217</v>
      </c>
      <c r="I81">
        <v>158</v>
      </c>
      <c r="J81">
        <f>SUM(H81,I81)</f>
        <v>375</v>
      </c>
      <c r="K81">
        <f>J81*6.285</f>
        <v>2356.875</v>
      </c>
      <c r="M81" t="s">
        <v>23</v>
      </c>
      <c r="N81">
        <v>117</v>
      </c>
      <c r="O81">
        <v>122</v>
      </c>
      <c r="P81">
        <f>SUM(N81:O81)</f>
        <v>239</v>
      </c>
      <c r="Q81">
        <f>P81*6.2832</f>
        <v>1501.6848</v>
      </c>
      <c r="R81">
        <f>1-(Q81/K81)</f>
        <v>0.36284919649960223</v>
      </c>
      <c r="T81">
        <v>55</v>
      </c>
      <c r="U81">
        <v>38</v>
      </c>
      <c r="X81" t="s">
        <v>54</v>
      </c>
      <c r="Y81" t="s">
        <v>31</v>
      </c>
    </row>
    <row r="82" spans="1:25" x14ac:dyDescent="0.25">
      <c r="A82" s="1">
        <v>42267</v>
      </c>
      <c r="B82" s="2">
        <v>67</v>
      </c>
      <c r="C82">
        <v>2</v>
      </c>
      <c r="D82" t="s">
        <v>35</v>
      </c>
      <c r="E82" t="s">
        <v>8</v>
      </c>
      <c r="F82">
        <v>1</v>
      </c>
      <c r="G82" t="s">
        <v>24</v>
      </c>
      <c r="H82">
        <v>128</v>
      </c>
      <c r="I82">
        <v>242</v>
      </c>
      <c r="J82">
        <f>SUM(H82,I82)</f>
        <v>370</v>
      </c>
      <c r="K82">
        <f>J82*6.285</f>
        <v>2325.4500000000003</v>
      </c>
      <c r="M82" t="s">
        <v>24</v>
      </c>
      <c r="N82">
        <v>4</v>
      </c>
      <c r="O82">
        <v>4</v>
      </c>
      <c r="P82">
        <f>SUM(N82:O82)</f>
        <v>8</v>
      </c>
      <c r="Q82">
        <f>P82*6.2832</f>
        <v>50.265599999999999</v>
      </c>
      <c r="R82">
        <f>1-(Q82/K82)</f>
        <v>0.97838457072824614</v>
      </c>
      <c r="T82">
        <v>46</v>
      </c>
      <c r="U82">
        <v>33</v>
      </c>
      <c r="X82" t="s">
        <v>54</v>
      </c>
      <c r="Y82" t="s">
        <v>31</v>
      </c>
    </row>
    <row r="83" spans="1:25" x14ac:dyDescent="0.25">
      <c r="A83" s="1">
        <v>42267</v>
      </c>
      <c r="B83" s="2">
        <v>68</v>
      </c>
      <c r="C83">
        <v>1</v>
      </c>
      <c r="D83" t="s">
        <v>35</v>
      </c>
      <c r="E83" t="s">
        <v>9</v>
      </c>
      <c r="F83">
        <v>0</v>
      </c>
      <c r="T83">
        <v>62</v>
      </c>
      <c r="X83" t="s">
        <v>54</v>
      </c>
      <c r="Y83" t="s">
        <v>31</v>
      </c>
    </row>
    <row r="84" spans="1:25" x14ac:dyDescent="0.25">
      <c r="A84" s="1">
        <v>42267</v>
      </c>
      <c r="B84" s="2">
        <v>69</v>
      </c>
      <c r="C84">
        <v>1</v>
      </c>
      <c r="D84" t="s">
        <v>35</v>
      </c>
      <c r="E84" t="s">
        <v>8</v>
      </c>
      <c r="F84">
        <v>1</v>
      </c>
      <c r="G84" t="s">
        <v>21</v>
      </c>
      <c r="H84">
        <v>155</v>
      </c>
      <c r="I84">
        <v>124</v>
      </c>
      <c r="J84">
        <f>SUM(H84,I84)</f>
        <v>279</v>
      </c>
      <c r="K84">
        <f>J84*6.285</f>
        <v>1753.5150000000001</v>
      </c>
      <c r="M84" t="s">
        <v>21</v>
      </c>
      <c r="N84">
        <v>27</v>
      </c>
      <c r="O84">
        <v>35</v>
      </c>
      <c r="P84">
        <f>SUM(N84:O84)</f>
        <v>62</v>
      </c>
      <c r="Q84">
        <f>P84*6.2832</f>
        <v>389.55840000000001</v>
      </c>
      <c r="R84">
        <f>1-(Q84/K84)</f>
        <v>0.77784142137364098</v>
      </c>
      <c r="T84">
        <v>51</v>
      </c>
      <c r="X84" t="s">
        <v>54</v>
      </c>
      <c r="Y84" t="s">
        <v>31</v>
      </c>
    </row>
    <row r="85" spans="1:25" x14ac:dyDescent="0.25">
      <c r="A85" s="1">
        <v>42267</v>
      </c>
      <c r="B85" s="2">
        <v>70</v>
      </c>
      <c r="C85">
        <v>1</v>
      </c>
      <c r="D85" t="s">
        <v>35</v>
      </c>
      <c r="E85" t="s">
        <v>8</v>
      </c>
      <c r="F85">
        <v>1</v>
      </c>
      <c r="G85" t="s">
        <v>22</v>
      </c>
      <c r="H85">
        <v>93</v>
      </c>
      <c r="I85">
        <v>269</v>
      </c>
      <c r="J85">
        <f>SUM(H85,I85)</f>
        <v>362</v>
      </c>
      <c r="K85">
        <f>J85*6.285</f>
        <v>2275.17</v>
      </c>
      <c r="M85" t="s">
        <v>22</v>
      </c>
      <c r="N85">
        <v>18</v>
      </c>
      <c r="O85">
        <v>30</v>
      </c>
      <c r="P85">
        <f>SUM(N85:O85)</f>
        <v>48</v>
      </c>
      <c r="Q85">
        <f>P85*6.2832</f>
        <v>301.59359999999998</v>
      </c>
      <c r="R85">
        <f>1-(Q85/K85)</f>
        <v>0.86744129010139903</v>
      </c>
      <c r="T85">
        <v>59</v>
      </c>
      <c r="X85" t="s">
        <v>54</v>
      </c>
      <c r="Y85" t="s">
        <v>31</v>
      </c>
    </row>
    <row r="86" spans="1:25" x14ac:dyDescent="0.25">
      <c r="A86" s="1">
        <v>42267</v>
      </c>
      <c r="B86" s="2">
        <v>71</v>
      </c>
      <c r="C86">
        <v>2</v>
      </c>
      <c r="D86" t="s">
        <v>35</v>
      </c>
      <c r="E86" t="s">
        <v>8</v>
      </c>
      <c r="F86">
        <v>1</v>
      </c>
      <c r="G86" t="s">
        <v>23</v>
      </c>
      <c r="H86">
        <v>43</v>
      </c>
      <c r="I86">
        <v>79</v>
      </c>
      <c r="J86">
        <f>SUM(H86,I86)</f>
        <v>122</v>
      </c>
      <c r="K86">
        <f>J86*6.285</f>
        <v>766.77</v>
      </c>
      <c r="M86" t="s">
        <v>23</v>
      </c>
      <c r="N86">
        <v>25</v>
      </c>
      <c r="O86">
        <v>20</v>
      </c>
      <c r="P86">
        <f>SUM(N86:O86)</f>
        <v>45</v>
      </c>
      <c r="Q86">
        <f>P86*6.2832</f>
        <v>282.74399999999997</v>
      </c>
      <c r="R86">
        <f>1-(Q86/K86)</f>
        <v>0.63125317891936306</v>
      </c>
      <c r="T86">
        <v>42</v>
      </c>
      <c r="U86">
        <v>38</v>
      </c>
      <c r="X86" t="s">
        <v>54</v>
      </c>
      <c r="Y86" t="s">
        <v>31</v>
      </c>
    </row>
    <row r="87" spans="1:25" x14ac:dyDescent="0.25">
      <c r="A87" s="1">
        <v>42267</v>
      </c>
      <c r="B87" s="2">
        <v>72</v>
      </c>
      <c r="C87">
        <v>1</v>
      </c>
      <c r="D87" t="s">
        <v>35</v>
      </c>
      <c r="E87" t="s">
        <v>9</v>
      </c>
      <c r="F87">
        <v>0</v>
      </c>
      <c r="K87">
        <v>1</v>
      </c>
      <c r="T87">
        <v>26</v>
      </c>
      <c r="X87" t="s">
        <v>54</v>
      </c>
      <c r="Y87" t="s">
        <v>31</v>
      </c>
    </row>
    <row r="88" spans="1:25" x14ac:dyDescent="0.25">
      <c r="A88" s="1">
        <v>42282</v>
      </c>
      <c r="B88" s="2">
        <v>73</v>
      </c>
      <c r="C88">
        <v>2</v>
      </c>
      <c r="D88" t="s">
        <v>35</v>
      </c>
      <c r="E88" t="s">
        <v>8</v>
      </c>
      <c r="F88">
        <v>1</v>
      </c>
      <c r="G88" t="s">
        <v>24</v>
      </c>
      <c r="H88">
        <v>103</v>
      </c>
      <c r="I88">
        <v>79</v>
      </c>
      <c r="J88">
        <f>SUM(H88,I88)</f>
        <v>182</v>
      </c>
      <c r="K88">
        <f>J88*6.285</f>
        <v>1143.8700000000001</v>
      </c>
      <c r="M88" t="s">
        <v>24</v>
      </c>
      <c r="N88">
        <v>12</v>
      </c>
      <c r="O88">
        <v>8</v>
      </c>
      <c r="P88">
        <f>SUM(N88:O88)</f>
        <v>20</v>
      </c>
      <c r="Q88">
        <f>P88*6.2832</f>
        <v>125.664</v>
      </c>
      <c r="R88">
        <f>1-(Q88/K88)</f>
        <v>0.89014136221773454</v>
      </c>
      <c r="T88">
        <v>28</v>
      </c>
      <c r="U88">
        <v>38</v>
      </c>
      <c r="X88" t="s">
        <v>53</v>
      </c>
      <c r="Y88" t="s">
        <v>15</v>
      </c>
    </row>
    <row r="89" spans="1:25" x14ac:dyDescent="0.25">
      <c r="A89" s="1">
        <v>42282</v>
      </c>
      <c r="B89" s="2">
        <v>74</v>
      </c>
      <c r="C89">
        <v>1</v>
      </c>
      <c r="D89" t="s">
        <v>35</v>
      </c>
      <c r="E89" t="s">
        <v>8</v>
      </c>
      <c r="F89">
        <v>1</v>
      </c>
      <c r="G89" t="s">
        <v>21</v>
      </c>
      <c r="H89">
        <v>6</v>
      </c>
      <c r="I89">
        <v>18</v>
      </c>
      <c r="J89">
        <f>SUM(H89,I89)</f>
        <v>24</v>
      </c>
      <c r="K89">
        <f>J89*6.285</f>
        <v>150.84</v>
      </c>
      <c r="M89" t="s">
        <v>21</v>
      </c>
      <c r="N89">
        <v>5</v>
      </c>
      <c r="O89">
        <v>10</v>
      </c>
      <c r="P89">
        <f>SUM(N89:O89)</f>
        <v>15</v>
      </c>
      <c r="Q89">
        <f>P89*6.2832</f>
        <v>94.248000000000005</v>
      </c>
      <c r="R89">
        <f>1-(Q89/K89)</f>
        <v>0.37517899761336515</v>
      </c>
      <c r="T89">
        <v>49</v>
      </c>
      <c r="X89" t="s">
        <v>53</v>
      </c>
      <c r="Y89" t="s">
        <v>15</v>
      </c>
    </row>
    <row r="90" spans="1:25" x14ac:dyDescent="0.25">
      <c r="A90" s="1">
        <v>42282</v>
      </c>
      <c r="B90" s="2">
        <v>75</v>
      </c>
      <c r="C90">
        <v>1</v>
      </c>
      <c r="D90" t="s">
        <v>35</v>
      </c>
      <c r="E90" t="s">
        <v>9</v>
      </c>
      <c r="F90">
        <v>0</v>
      </c>
      <c r="T90">
        <v>29</v>
      </c>
      <c r="X90" t="s">
        <v>53</v>
      </c>
      <c r="Y90" t="s">
        <v>15</v>
      </c>
    </row>
    <row r="91" spans="1:25" x14ac:dyDescent="0.25">
      <c r="A91" s="1">
        <v>42282</v>
      </c>
      <c r="B91" s="2">
        <v>76</v>
      </c>
      <c r="C91">
        <v>2</v>
      </c>
      <c r="D91" t="s">
        <v>35</v>
      </c>
      <c r="E91" t="s">
        <v>8</v>
      </c>
      <c r="F91">
        <v>1</v>
      </c>
      <c r="G91" t="s">
        <v>22</v>
      </c>
      <c r="H91">
        <v>82</v>
      </c>
      <c r="I91">
        <v>62</v>
      </c>
      <c r="J91">
        <f>SUM(H91,I91)</f>
        <v>144</v>
      </c>
      <c r="K91">
        <f>J91*6.285</f>
        <v>905.04</v>
      </c>
      <c r="M91" t="s">
        <v>22</v>
      </c>
      <c r="N91">
        <v>72</v>
      </c>
      <c r="O91">
        <v>45</v>
      </c>
      <c r="P91">
        <f>SUM(N91:O91)</f>
        <v>117</v>
      </c>
      <c r="Q91">
        <f>P91*6.2832</f>
        <v>735.13440000000003</v>
      </c>
      <c r="R91">
        <f>1-(Q91/K91)</f>
        <v>0.1877326968973746</v>
      </c>
      <c r="T91">
        <v>31</v>
      </c>
      <c r="U91">
        <v>34</v>
      </c>
      <c r="X91" t="s">
        <v>53</v>
      </c>
      <c r="Y91" t="s">
        <v>15</v>
      </c>
    </row>
    <row r="92" spans="1:25" x14ac:dyDescent="0.25">
      <c r="A92" s="1">
        <v>42282</v>
      </c>
      <c r="B92" s="2">
        <v>77</v>
      </c>
      <c r="C92">
        <v>1</v>
      </c>
      <c r="D92" t="s">
        <v>35</v>
      </c>
      <c r="E92" t="s">
        <v>8</v>
      </c>
      <c r="F92">
        <v>1</v>
      </c>
      <c r="G92" t="s">
        <v>23</v>
      </c>
      <c r="H92">
        <v>10</v>
      </c>
      <c r="I92">
        <v>19</v>
      </c>
      <c r="J92">
        <f>SUM(H92,I92)</f>
        <v>29</v>
      </c>
      <c r="K92">
        <f>J92*6.285</f>
        <v>182.26500000000001</v>
      </c>
      <c r="M92" t="s">
        <v>23</v>
      </c>
      <c r="N92">
        <v>4</v>
      </c>
      <c r="O92">
        <v>11</v>
      </c>
      <c r="P92">
        <f>SUM(N92:O92)</f>
        <v>15</v>
      </c>
      <c r="Q92">
        <f>P92*6.2832</f>
        <v>94.248000000000005</v>
      </c>
      <c r="R92">
        <f>1-(Q92/K92)</f>
        <v>0.48290675664554361</v>
      </c>
      <c r="T92">
        <v>33</v>
      </c>
      <c r="X92" t="s">
        <v>53</v>
      </c>
      <c r="Y92" t="s">
        <v>15</v>
      </c>
    </row>
    <row r="93" spans="1:25" x14ac:dyDescent="0.25">
      <c r="A93" s="1">
        <v>42282</v>
      </c>
      <c r="B93" s="2">
        <v>78</v>
      </c>
      <c r="C93">
        <v>1</v>
      </c>
      <c r="D93" t="s">
        <v>35</v>
      </c>
      <c r="E93" t="s">
        <v>8</v>
      </c>
      <c r="F93">
        <v>1</v>
      </c>
      <c r="G93" t="s">
        <v>24</v>
      </c>
      <c r="H93">
        <v>5</v>
      </c>
      <c r="I93">
        <v>3</v>
      </c>
      <c r="J93">
        <f>SUM(H93,I93)</f>
        <v>8</v>
      </c>
      <c r="K93">
        <f>J93*6.285</f>
        <v>50.28</v>
      </c>
      <c r="M93" t="s">
        <v>24</v>
      </c>
      <c r="Q93">
        <v>3</v>
      </c>
      <c r="R93">
        <f>(Q93/K93)</f>
        <v>5.9665871121718374E-2</v>
      </c>
      <c r="T93">
        <v>41</v>
      </c>
      <c r="X93" t="s">
        <v>53</v>
      </c>
      <c r="Y93" t="s">
        <v>15</v>
      </c>
    </row>
    <row r="94" spans="1:25" x14ac:dyDescent="0.25">
      <c r="A94" s="1">
        <v>42282</v>
      </c>
      <c r="B94" s="2">
        <v>79</v>
      </c>
      <c r="C94">
        <v>2</v>
      </c>
      <c r="D94" t="s">
        <v>35</v>
      </c>
      <c r="E94" t="s">
        <v>8</v>
      </c>
      <c r="F94">
        <v>1</v>
      </c>
      <c r="G94" t="s">
        <v>21</v>
      </c>
      <c r="H94">
        <v>3</v>
      </c>
      <c r="I94">
        <v>2</v>
      </c>
      <c r="J94">
        <f>SUM(H94,I94)</f>
        <v>5</v>
      </c>
      <c r="K94">
        <f>J94*6.285</f>
        <v>31.425000000000001</v>
      </c>
      <c r="M94" t="s">
        <v>21</v>
      </c>
      <c r="Q94">
        <v>13</v>
      </c>
      <c r="R94">
        <f>(Q94/K94)</f>
        <v>0.41368337311058073</v>
      </c>
      <c r="T94">
        <v>29</v>
      </c>
      <c r="U94">
        <v>30</v>
      </c>
      <c r="X94" t="s">
        <v>53</v>
      </c>
      <c r="Y94" t="s">
        <v>15</v>
      </c>
    </row>
    <row r="95" spans="1:25" x14ac:dyDescent="0.25">
      <c r="A95" s="1">
        <v>42282</v>
      </c>
      <c r="B95" s="2">
        <v>80</v>
      </c>
      <c r="C95">
        <v>1</v>
      </c>
      <c r="D95" t="s">
        <v>35</v>
      </c>
      <c r="E95" t="s">
        <v>9</v>
      </c>
      <c r="F95">
        <v>0</v>
      </c>
      <c r="T95">
        <v>25</v>
      </c>
      <c r="X95" t="s">
        <v>53</v>
      </c>
      <c r="Y95" t="s">
        <v>15</v>
      </c>
    </row>
    <row r="96" spans="1:25" x14ac:dyDescent="0.25">
      <c r="A96" s="1">
        <v>42282</v>
      </c>
      <c r="B96" s="2">
        <v>81</v>
      </c>
      <c r="C96">
        <v>2</v>
      </c>
      <c r="D96" t="s">
        <v>35</v>
      </c>
      <c r="E96" t="s">
        <v>9</v>
      </c>
      <c r="F96">
        <v>0</v>
      </c>
      <c r="T96">
        <v>28</v>
      </c>
      <c r="U96">
        <v>30</v>
      </c>
      <c r="X96" t="s">
        <v>53</v>
      </c>
      <c r="Y96" t="s">
        <v>15</v>
      </c>
    </row>
    <row r="97" spans="1:25" x14ac:dyDescent="0.25">
      <c r="A97" s="1">
        <v>42282</v>
      </c>
      <c r="B97" s="2">
        <v>82</v>
      </c>
      <c r="C97">
        <v>1</v>
      </c>
      <c r="D97" t="s">
        <v>35</v>
      </c>
      <c r="E97" t="s">
        <v>8</v>
      </c>
      <c r="F97">
        <v>1</v>
      </c>
      <c r="K97">
        <v>25</v>
      </c>
      <c r="T97">
        <v>34</v>
      </c>
      <c r="X97" t="s">
        <v>53</v>
      </c>
      <c r="Y97" t="s">
        <v>15</v>
      </c>
    </row>
    <row r="98" spans="1:25" x14ac:dyDescent="0.25">
      <c r="A98" s="1">
        <v>42282</v>
      </c>
      <c r="B98" s="2">
        <v>83</v>
      </c>
      <c r="C98">
        <v>2</v>
      </c>
      <c r="D98" t="s">
        <v>35</v>
      </c>
      <c r="E98" t="s">
        <v>8</v>
      </c>
      <c r="F98">
        <v>1</v>
      </c>
      <c r="G98" t="s">
        <v>22</v>
      </c>
      <c r="H98">
        <v>30</v>
      </c>
      <c r="I98">
        <v>28</v>
      </c>
      <c r="J98">
        <f>SUM(H98,I98)</f>
        <v>58</v>
      </c>
      <c r="K98">
        <f>J98*6.285</f>
        <v>364.53000000000003</v>
      </c>
      <c r="M98" t="s">
        <v>22</v>
      </c>
      <c r="N98">
        <v>0</v>
      </c>
      <c r="O98">
        <v>0</v>
      </c>
      <c r="P98">
        <f>SUM(N98:O98)</f>
        <v>0</v>
      </c>
      <c r="Q98">
        <f>P98*6.2832</f>
        <v>0</v>
      </c>
      <c r="R98">
        <f>1-(Q98/K98)</f>
        <v>1</v>
      </c>
      <c r="T98">
        <v>22</v>
      </c>
      <c r="U98">
        <v>34</v>
      </c>
      <c r="X98" t="s">
        <v>53</v>
      </c>
      <c r="Y98" t="s">
        <v>15</v>
      </c>
    </row>
    <row r="99" spans="1:25" x14ac:dyDescent="0.25">
      <c r="A99" s="1">
        <v>42282</v>
      </c>
      <c r="B99" s="2">
        <v>84</v>
      </c>
      <c r="C99">
        <v>1</v>
      </c>
      <c r="D99" t="s">
        <v>35</v>
      </c>
      <c r="E99" t="s">
        <v>9</v>
      </c>
      <c r="F99">
        <v>0</v>
      </c>
      <c r="T99">
        <v>24</v>
      </c>
      <c r="X99" t="s">
        <v>53</v>
      </c>
      <c r="Y99" t="s">
        <v>15</v>
      </c>
    </row>
    <row r="100" spans="1:25" x14ac:dyDescent="0.25">
      <c r="A100" s="1">
        <v>42282</v>
      </c>
      <c r="B100" s="2">
        <v>85</v>
      </c>
      <c r="C100">
        <v>2</v>
      </c>
      <c r="D100" t="s">
        <v>35</v>
      </c>
      <c r="E100" t="s">
        <v>8</v>
      </c>
      <c r="F100">
        <v>1</v>
      </c>
      <c r="G100" t="s">
        <v>23</v>
      </c>
      <c r="H100">
        <v>6</v>
      </c>
      <c r="I100">
        <v>28</v>
      </c>
      <c r="J100">
        <f>SUM(H100,I100)</f>
        <v>34</v>
      </c>
      <c r="K100">
        <f>J100*6.285</f>
        <v>213.69</v>
      </c>
      <c r="M100" t="s">
        <v>23</v>
      </c>
      <c r="N100">
        <v>5</v>
      </c>
      <c r="O100">
        <v>4</v>
      </c>
      <c r="P100">
        <f>SUM(N100:O100)</f>
        <v>9</v>
      </c>
      <c r="Q100">
        <f>P100*6.2832</f>
        <v>56.5488</v>
      </c>
      <c r="R100">
        <f>1-(Q100/K100)</f>
        <v>0.73536992840095472</v>
      </c>
      <c r="T100">
        <v>26</v>
      </c>
      <c r="U100">
        <v>35</v>
      </c>
      <c r="X100" t="s">
        <v>53</v>
      </c>
      <c r="Y100" t="s">
        <v>15</v>
      </c>
    </row>
    <row r="101" spans="1:25" x14ac:dyDescent="0.25">
      <c r="A101" s="1">
        <v>42282</v>
      </c>
      <c r="B101" s="2">
        <v>86</v>
      </c>
      <c r="C101">
        <v>1</v>
      </c>
      <c r="D101" t="s">
        <v>35</v>
      </c>
      <c r="E101" t="s">
        <v>9</v>
      </c>
      <c r="F101">
        <v>0</v>
      </c>
      <c r="T101">
        <v>24</v>
      </c>
      <c r="X101" t="s">
        <v>53</v>
      </c>
      <c r="Y101" t="s">
        <v>15</v>
      </c>
    </row>
    <row r="102" spans="1:25" x14ac:dyDescent="0.25">
      <c r="A102" s="1">
        <v>42282</v>
      </c>
      <c r="B102" s="2">
        <v>87</v>
      </c>
      <c r="C102">
        <v>2</v>
      </c>
      <c r="D102" t="s">
        <v>35</v>
      </c>
      <c r="E102" t="s">
        <v>8</v>
      </c>
      <c r="F102">
        <v>1</v>
      </c>
      <c r="G102" t="s">
        <v>24</v>
      </c>
      <c r="H102">
        <v>52</v>
      </c>
      <c r="I102">
        <v>33</v>
      </c>
      <c r="J102">
        <f>SUM(H102,I102)</f>
        <v>85</v>
      </c>
      <c r="K102">
        <f>J102*6.285</f>
        <v>534.22500000000002</v>
      </c>
      <c r="M102" t="s">
        <v>24</v>
      </c>
      <c r="N102">
        <v>29</v>
      </c>
      <c r="O102">
        <v>14</v>
      </c>
      <c r="P102">
        <f>SUM(N102:O102)</f>
        <v>43</v>
      </c>
      <c r="Q102">
        <f>P102*6.2832</f>
        <v>270.17759999999998</v>
      </c>
      <c r="R102">
        <f>1-(Q102/K102)</f>
        <v>0.49426252983293562</v>
      </c>
      <c r="T102">
        <v>30</v>
      </c>
      <c r="U102">
        <v>31</v>
      </c>
      <c r="X102" t="s">
        <v>53</v>
      </c>
      <c r="Y102" t="s">
        <v>15</v>
      </c>
    </row>
    <row r="103" spans="1:25" x14ac:dyDescent="0.25">
      <c r="A103" s="1">
        <v>42282</v>
      </c>
      <c r="B103" s="2">
        <v>88</v>
      </c>
      <c r="C103">
        <v>1</v>
      </c>
      <c r="D103" t="s">
        <v>35</v>
      </c>
      <c r="E103" t="s">
        <v>9</v>
      </c>
      <c r="F103">
        <v>0</v>
      </c>
      <c r="T103">
        <v>19</v>
      </c>
      <c r="X103" t="s">
        <v>53</v>
      </c>
      <c r="Y103" t="s">
        <v>15</v>
      </c>
    </row>
    <row r="104" spans="1:25" x14ac:dyDescent="0.25">
      <c r="A104" s="1">
        <v>42282</v>
      </c>
      <c r="B104" s="2">
        <v>89</v>
      </c>
      <c r="C104">
        <v>2</v>
      </c>
      <c r="D104" t="s">
        <v>35</v>
      </c>
      <c r="E104" t="s">
        <v>8</v>
      </c>
      <c r="F104">
        <v>1</v>
      </c>
      <c r="G104" t="s">
        <v>21</v>
      </c>
      <c r="H104">
        <v>16</v>
      </c>
      <c r="I104">
        <v>16</v>
      </c>
      <c r="J104">
        <f>SUM(H104,I104)</f>
        <v>32</v>
      </c>
      <c r="K104">
        <f>J104*6.285</f>
        <v>201.12</v>
      </c>
      <c r="M104" t="s">
        <v>21</v>
      </c>
      <c r="N104">
        <v>2</v>
      </c>
      <c r="O104">
        <v>4</v>
      </c>
      <c r="P104">
        <f>SUM(N104:O104)</f>
        <v>6</v>
      </c>
      <c r="Q104">
        <f>P104*6.2832</f>
        <v>37.699199999999998</v>
      </c>
      <c r="R104">
        <f>1-(Q104/K104)</f>
        <v>0.81255369928400956</v>
      </c>
      <c r="T104">
        <v>21</v>
      </c>
      <c r="U104">
        <v>33</v>
      </c>
      <c r="X104" t="s">
        <v>53</v>
      </c>
      <c r="Y104" t="s">
        <v>15</v>
      </c>
    </row>
    <row r="105" spans="1:25" x14ac:dyDescent="0.25">
      <c r="A105" s="1">
        <v>42282</v>
      </c>
      <c r="B105" s="2">
        <v>90</v>
      </c>
      <c r="C105">
        <v>1</v>
      </c>
      <c r="D105" t="s">
        <v>35</v>
      </c>
      <c r="E105" t="s">
        <v>9</v>
      </c>
      <c r="F105">
        <v>0</v>
      </c>
      <c r="G105" t="s">
        <v>22</v>
      </c>
      <c r="H105">
        <v>1</v>
      </c>
      <c r="I105">
        <v>2</v>
      </c>
      <c r="J105">
        <f>SUM(H105,I105)</f>
        <v>3</v>
      </c>
      <c r="K105">
        <v>9</v>
      </c>
      <c r="M105" t="s">
        <v>22</v>
      </c>
      <c r="Q105">
        <v>0</v>
      </c>
      <c r="R105">
        <v>0</v>
      </c>
      <c r="T105">
        <v>22</v>
      </c>
      <c r="X105" t="s">
        <v>53</v>
      </c>
      <c r="Y105" t="s">
        <v>15</v>
      </c>
    </row>
    <row r="106" spans="1:25" x14ac:dyDescent="0.25">
      <c r="A106" s="1">
        <v>42282</v>
      </c>
      <c r="B106" s="2">
        <v>91</v>
      </c>
      <c r="C106">
        <v>2</v>
      </c>
      <c r="D106" t="s">
        <v>35</v>
      </c>
      <c r="E106" t="s">
        <v>8</v>
      </c>
      <c r="F106">
        <v>1</v>
      </c>
      <c r="G106" t="s">
        <v>23</v>
      </c>
      <c r="H106">
        <v>8</v>
      </c>
      <c r="I106">
        <v>11</v>
      </c>
      <c r="J106">
        <f>SUM(H106,I106)</f>
        <v>19</v>
      </c>
      <c r="K106">
        <f>J106*6.285</f>
        <v>119.41500000000001</v>
      </c>
      <c r="M106" t="s">
        <v>23</v>
      </c>
      <c r="N106">
        <v>6</v>
      </c>
      <c r="O106">
        <v>6</v>
      </c>
      <c r="P106">
        <f>SUM(N106:O106)</f>
        <v>12</v>
      </c>
      <c r="Q106">
        <f>P106*6.2832</f>
        <v>75.398399999999995</v>
      </c>
      <c r="R106">
        <f>1-(Q106/K106)</f>
        <v>0.36860193443034805</v>
      </c>
      <c r="T106">
        <v>32</v>
      </c>
      <c r="U106">
        <v>30</v>
      </c>
      <c r="X106" t="s">
        <v>53</v>
      </c>
      <c r="Y106" t="s">
        <v>15</v>
      </c>
    </row>
    <row r="107" spans="1:25" x14ac:dyDescent="0.25">
      <c r="A107" s="1">
        <v>42282</v>
      </c>
      <c r="B107" s="2">
        <v>92</v>
      </c>
      <c r="C107">
        <v>1</v>
      </c>
      <c r="D107" t="s">
        <v>35</v>
      </c>
      <c r="E107" t="s">
        <v>9</v>
      </c>
      <c r="F107">
        <v>0</v>
      </c>
      <c r="T107">
        <v>17</v>
      </c>
      <c r="X107" t="s">
        <v>53</v>
      </c>
      <c r="Y107" t="s">
        <v>15</v>
      </c>
    </row>
    <row r="108" spans="1:25" x14ac:dyDescent="0.25">
      <c r="A108" s="1">
        <v>42282</v>
      </c>
      <c r="B108" s="2">
        <v>93</v>
      </c>
      <c r="C108">
        <v>2</v>
      </c>
      <c r="D108" t="s">
        <v>35</v>
      </c>
      <c r="E108" t="s">
        <v>8</v>
      </c>
      <c r="F108">
        <v>1</v>
      </c>
      <c r="G108" t="s">
        <v>24</v>
      </c>
      <c r="H108">
        <v>14</v>
      </c>
      <c r="I108">
        <v>8</v>
      </c>
      <c r="J108">
        <f>SUM(H108,I108)</f>
        <v>22</v>
      </c>
      <c r="K108">
        <f>J108*6.285</f>
        <v>138.27000000000001</v>
      </c>
      <c r="M108" t="s">
        <v>24</v>
      </c>
      <c r="N108">
        <v>2</v>
      </c>
      <c r="O108">
        <v>1</v>
      </c>
      <c r="P108">
        <f>SUM(N108:O108)</f>
        <v>3</v>
      </c>
      <c r="Q108">
        <f>P108*6.2832</f>
        <v>18.849599999999999</v>
      </c>
      <c r="R108">
        <f>1-(Q108/K108)</f>
        <v>0.8636754176610979</v>
      </c>
      <c r="T108">
        <v>20</v>
      </c>
      <c r="U108">
        <v>25</v>
      </c>
      <c r="X108" t="s">
        <v>53</v>
      </c>
      <c r="Y108" t="s">
        <v>15</v>
      </c>
    </row>
    <row r="109" spans="1:25" x14ac:dyDescent="0.25">
      <c r="A109" s="1">
        <v>42282</v>
      </c>
      <c r="B109" s="2">
        <v>94</v>
      </c>
      <c r="C109">
        <v>2</v>
      </c>
      <c r="D109" t="s">
        <v>35</v>
      </c>
      <c r="E109" t="s">
        <v>8</v>
      </c>
      <c r="F109">
        <v>1</v>
      </c>
      <c r="G109" t="s">
        <v>21</v>
      </c>
      <c r="H109">
        <v>9</v>
      </c>
      <c r="I109">
        <v>13</v>
      </c>
      <c r="J109">
        <f>SUM(H109,I109)</f>
        <v>22</v>
      </c>
      <c r="K109">
        <f>J109*6.285</f>
        <v>138.27000000000001</v>
      </c>
      <c r="M109" t="s">
        <v>21</v>
      </c>
      <c r="N109">
        <v>5</v>
      </c>
      <c r="O109">
        <v>2</v>
      </c>
      <c r="P109">
        <f>SUM(N109:O109)</f>
        <v>7</v>
      </c>
      <c r="Q109">
        <f>P109*6.2832</f>
        <v>43.982399999999998</v>
      </c>
      <c r="R109">
        <f>1-(Q109/K109)</f>
        <v>0.6819093078758951</v>
      </c>
      <c r="T109">
        <v>26</v>
      </c>
      <c r="U109">
        <v>34</v>
      </c>
      <c r="X109" t="s">
        <v>53</v>
      </c>
      <c r="Y109" t="s">
        <v>15</v>
      </c>
    </row>
    <row r="110" spans="1:25" x14ac:dyDescent="0.25">
      <c r="A110" s="1">
        <v>42282</v>
      </c>
      <c r="B110" s="2">
        <v>95</v>
      </c>
      <c r="C110">
        <v>2</v>
      </c>
      <c r="D110" t="s">
        <v>35</v>
      </c>
      <c r="E110" t="s">
        <v>8</v>
      </c>
      <c r="F110">
        <v>1</v>
      </c>
      <c r="G110" t="s">
        <v>22</v>
      </c>
      <c r="H110">
        <v>4</v>
      </c>
      <c r="I110">
        <v>7</v>
      </c>
      <c r="J110">
        <f>SUM(H110,I110)</f>
        <v>11</v>
      </c>
      <c r="K110">
        <f>J110*6.285</f>
        <v>69.135000000000005</v>
      </c>
      <c r="M110" t="s">
        <v>22</v>
      </c>
      <c r="N110">
        <v>2</v>
      </c>
      <c r="O110">
        <v>2</v>
      </c>
      <c r="P110">
        <f>SUM(N110:O110)</f>
        <v>4</v>
      </c>
      <c r="Q110">
        <f>P110*6.2832</f>
        <v>25.1328</v>
      </c>
      <c r="R110">
        <f>1-(Q110/K110)</f>
        <v>0.63646778042959429</v>
      </c>
      <c r="T110">
        <v>25</v>
      </c>
      <c r="U110">
        <v>29</v>
      </c>
      <c r="X110" t="s">
        <v>53</v>
      </c>
      <c r="Y110" t="s">
        <v>15</v>
      </c>
    </row>
    <row r="111" spans="1:25" x14ac:dyDescent="0.25">
      <c r="A111" s="1">
        <v>42282</v>
      </c>
      <c r="B111" s="2">
        <v>96</v>
      </c>
      <c r="C111">
        <v>2</v>
      </c>
      <c r="D111" t="s">
        <v>35</v>
      </c>
      <c r="E111" t="s">
        <v>8</v>
      </c>
      <c r="F111">
        <v>1</v>
      </c>
      <c r="G111" t="s">
        <v>23</v>
      </c>
      <c r="H111">
        <v>23</v>
      </c>
      <c r="I111">
        <v>34</v>
      </c>
      <c r="J111">
        <f>SUM(H111,I111)</f>
        <v>57</v>
      </c>
      <c r="K111">
        <f>J111*6.285</f>
        <v>358.245</v>
      </c>
      <c r="M111" t="s">
        <v>23</v>
      </c>
      <c r="N111">
        <v>11</v>
      </c>
      <c r="O111">
        <v>24</v>
      </c>
      <c r="P111">
        <f>SUM(N111:O111)</f>
        <v>35</v>
      </c>
      <c r="Q111">
        <f>P111*6.2832</f>
        <v>219.91200000000001</v>
      </c>
      <c r="R111">
        <f>1-(Q111/K111)</f>
        <v>0.38614076958506049</v>
      </c>
      <c r="T111">
        <v>21</v>
      </c>
      <c r="U111">
        <v>31</v>
      </c>
      <c r="X111" t="s">
        <v>53</v>
      </c>
      <c r="Y111" t="s">
        <v>15</v>
      </c>
    </row>
    <row r="112" spans="1:25" x14ac:dyDescent="0.25">
      <c r="A112" s="1">
        <v>42282</v>
      </c>
      <c r="B112" s="2" t="s">
        <v>34</v>
      </c>
      <c r="C112">
        <v>1</v>
      </c>
      <c r="D112" t="s">
        <v>35</v>
      </c>
      <c r="E112" t="s">
        <v>9</v>
      </c>
      <c r="F112">
        <v>0</v>
      </c>
      <c r="T112">
        <v>23</v>
      </c>
      <c r="X112" t="s">
        <v>53</v>
      </c>
      <c r="Y112" t="s">
        <v>15</v>
      </c>
    </row>
    <row r="113" spans="1:24" x14ac:dyDescent="0.25">
      <c r="A113" s="1">
        <v>42289</v>
      </c>
      <c r="B113" s="2">
        <v>97</v>
      </c>
      <c r="C113">
        <v>1</v>
      </c>
      <c r="D113" t="s">
        <v>35</v>
      </c>
      <c r="E113" t="s">
        <v>9</v>
      </c>
      <c r="F113">
        <v>0</v>
      </c>
      <c r="T113">
        <v>29</v>
      </c>
      <c r="X113" t="s">
        <v>55</v>
      </c>
    </row>
    <row r="114" spans="1:24" x14ac:dyDescent="0.25">
      <c r="A114" s="1">
        <v>42289</v>
      </c>
      <c r="B114" s="2">
        <v>98</v>
      </c>
      <c r="C114">
        <v>1</v>
      </c>
      <c r="D114" t="s">
        <v>35</v>
      </c>
      <c r="E114" t="s">
        <v>9</v>
      </c>
      <c r="F114">
        <v>0</v>
      </c>
      <c r="T114">
        <v>15</v>
      </c>
      <c r="X114" t="s">
        <v>55</v>
      </c>
    </row>
    <row r="115" spans="1:24" x14ac:dyDescent="0.25">
      <c r="A115" s="1">
        <v>42289</v>
      </c>
      <c r="B115" s="2">
        <v>99</v>
      </c>
      <c r="C115">
        <v>1</v>
      </c>
      <c r="D115" t="s">
        <v>35</v>
      </c>
      <c r="E115" t="s">
        <v>9</v>
      </c>
      <c r="F115">
        <v>0</v>
      </c>
      <c r="T115">
        <v>12</v>
      </c>
      <c r="X115" t="s">
        <v>55</v>
      </c>
    </row>
    <row r="116" spans="1:24" x14ac:dyDescent="0.25">
      <c r="A116" s="1">
        <v>42289</v>
      </c>
      <c r="B116" s="2">
        <v>100</v>
      </c>
      <c r="C116">
        <v>1</v>
      </c>
      <c r="D116" t="s">
        <v>35</v>
      </c>
      <c r="E116" t="s">
        <v>9</v>
      </c>
      <c r="F116">
        <v>0</v>
      </c>
      <c r="T116">
        <v>14</v>
      </c>
      <c r="X116" t="s">
        <v>55</v>
      </c>
    </row>
    <row r="117" spans="1:24" x14ac:dyDescent="0.25">
      <c r="A117" s="1">
        <v>42289</v>
      </c>
      <c r="B117" s="2">
        <v>101</v>
      </c>
      <c r="C117">
        <v>1</v>
      </c>
      <c r="D117" t="s">
        <v>35</v>
      </c>
      <c r="E117" t="s">
        <v>9</v>
      </c>
      <c r="F117">
        <v>0</v>
      </c>
      <c r="T117">
        <v>28</v>
      </c>
      <c r="X117" t="s">
        <v>55</v>
      </c>
    </row>
    <row r="118" spans="1:24" x14ac:dyDescent="0.25">
      <c r="A118" s="1">
        <v>42289</v>
      </c>
      <c r="B118" s="2">
        <v>102</v>
      </c>
      <c r="C118">
        <v>1</v>
      </c>
      <c r="D118" t="s">
        <v>35</v>
      </c>
      <c r="E118" t="s">
        <v>9</v>
      </c>
      <c r="F118">
        <v>0</v>
      </c>
      <c r="T118">
        <v>18</v>
      </c>
      <c r="X118" t="s">
        <v>55</v>
      </c>
    </row>
    <row r="119" spans="1:24" x14ac:dyDescent="0.25">
      <c r="A119" s="1">
        <v>42289</v>
      </c>
      <c r="B119" s="2">
        <v>103</v>
      </c>
      <c r="C119">
        <v>1</v>
      </c>
      <c r="D119" t="s">
        <v>35</v>
      </c>
      <c r="E119" t="s">
        <v>8</v>
      </c>
      <c r="F119">
        <v>1</v>
      </c>
      <c r="G119" t="s">
        <v>24</v>
      </c>
      <c r="H119">
        <v>12</v>
      </c>
      <c r="I119">
        <v>8</v>
      </c>
      <c r="J119">
        <f>SUM(H119,I119)</f>
        <v>20</v>
      </c>
      <c r="K119">
        <f>J119*6.285</f>
        <v>125.7</v>
      </c>
      <c r="N119">
        <v>3</v>
      </c>
      <c r="O119">
        <v>8</v>
      </c>
      <c r="P119">
        <f>SUM(N119:O119)</f>
        <v>11</v>
      </c>
      <c r="Q119">
        <f>P119*6.2832</f>
        <v>69.115200000000002</v>
      </c>
      <c r="R119">
        <f>1-(Q119/K119)</f>
        <v>0.45015751789976133</v>
      </c>
      <c r="T119">
        <v>40</v>
      </c>
      <c r="X119" t="s">
        <v>55</v>
      </c>
    </row>
    <row r="120" spans="1:24" x14ac:dyDescent="0.25">
      <c r="A120" s="1">
        <v>42289</v>
      </c>
      <c r="B120" s="2">
        <v>104</v>
      </c>
      <c r="C120">
        <v>1</v>
      </c>
      <c r="D120" t="s">
        <v>35</v>
      </c>
      <c r="E120" t="s">
        <v>9</v>
      </c>
      <c r="F120">
        <v>0</v>
      </c>
      <c r="K120">
        <v>3</v>
      </c>
      <c r="T120">
        <v>52</v>
      </c>
      <c r="X120" t="s">
        <v>55</v>
      </c>
    </row>
    <row r="121" spans="1:24" x14ac:dyDescent="0.25">
      <c r="A121" s="1">
        <v>42289</v>
      </c>
      <c r="B121" s="2">
        <v>105</v>
      </c>
      <c r="C121">
        <v>1</v>
      </c>
      <c r="D121" t="s">
        <v>35</v>
      </c>
      <c r="E121" t="s">
        <v>8</v>
      </c>
      <c r="F121">
        <v>1</v>
      </c>
      <c r="G121" t="s">
        <v>21</v>
      </c>
      <c r="H121">
        <v>103</v>
      </c>
      <c r="I121">
        <v>303</v>
      </c>
      <c r="J121">
        <f>SUM(H121,I121)</f>
        <v>406</v>
      </c>
      <c r="K121">
        <f>J121*6.285</f>
        <v>2551.71</v>
      </c>
      <c r="N121">
        <v>55</v>
      </c>
      <c r="O121">
        <v>196</v>
      </c>
      <c r="P121">
        <f>SUM(N121:O121)</f>
        <v>251</v>
      </c>
      <c r="Q121">
        <f>P121*6.2832</f>
        <v>1577.0832</v>
      </c>
      <c r="R121">
        <f>1-(Q121/K121)</f>
        <v>0.3819504567525307</v>
      </c>
      <c r="T121">
        <v>70</v>
      </c>
      <c r="X121" t="s">
        <v>55</v>
      </c>
    </row>
    <row r="122" spans="1:24" x14ac:dyDescent="0.25">
      <c r="A122" s="1">
        <v>42289</v>
      </c>
      <c r="B122" s="2">
        <v>106</v>
      </c>
      <c r="C122">
        <v>1</v>
      </c>
      <c r="D122" t="s">
        <v>35</v>
      </c>
      <c r="E122" t="s">
        <v>9</v>
      </c>
      <c r="F122">
        <v>0</v>
      </c>
      <c r="T122">
        <v>30</v>
      </c>
      <c r="X122" t="s">
        <v>55</v>
      </c>
    </row>
    <row r="123" spans="1:24" x14ac:dyDescent="0.25">
      <c r="A123" s="1">
        <v>42290</v>
      </c>
      <c r="B123" s="2">
        <v>107</v>
      </c>
      <c r="C123">
        <v>1</v>
      </c>
      <c r="D123">
        <v>15</v>
      </c>
      <c r="E123" t="s">
        <v>9</v>
      </c>
      <c r="F123">
        <v>0</v>
      </c>
      <c r="T123">
        <v>30</v>
      </c>
      <c r="X123" t="s">
        <v>55</v>
      </c>
    </row>
    <row r="124" spans="1:24" x14ac:dyDescent="0.25">
      <c r="A124" s="1">
        <v>42290</v>
      </c>
      <c r="B124" s="2">
        <v>108</v>
      </c>
      <c r="C124">
        <v>1</v>
      </c>
      <c r="D124">
        <v>15</v>
      </c>
      <c r="E124" t="s">
        <v>9</v>
      </c>
      <c r="F124">
        <v>0</v>
      </c>
      <c r="T124">
        <v>24</v>
      </c>
      <c r="X124" t="s">
        <v>55</v>
      </c>
    </row>
    <row r="125" spans="1:24" x14ac:dyDescent="0.25">
      <c r="A125" s="1">
        <v>42290</v>
      </c>
      <c r="B125" s="2">
        <v>109</v>
      </c>
      <c r="C125">
        <v>1</v>
      </c>
      <c r="D125">
        <v>15</v>
      </c>
      <c r="E125" t="s">
        <v>9</v>
      </c>
      <c r="F125">
        <v>0</v>
      </c>
      <c r="T125">
        <v>18</v>
      </c>
      <c r="X125" t="s">
        <v>55</v>
      </c>
    </row>
    <row r="126" spans="1:24" x14ac:dyDescent="0.25">
      <c r="A126" s="1">
        <v>42290</v>
      </c>
      <c r="B126" s="2">
        <v>110</v>
      </c>
      <c r="C126">
        <v>1</v>
      </c>
      <c r="D126">
        <v>15</v>
      </c>
      <c r="E126" t="s">
        <v>9</v>
      </c>
      <c r="F126">
        <v>0</v>
      </c>
      <c r="T126">
        <v>20</v>
      </c>
      <c r="X126" t="s">
        <v>55</v>
      </c>
    </row>
    <row r="127" spans="1:24" x14ac:dyDescent="0.25">
      <c r="A127" s="1">
        <v>42290</v>
      </c>
      <c r="B127" s="2">
        <v>111</v>
      </c>
      <c r="C127">
        <v>1</v>
      </c>
      <c r="D127">
        <v>15</v>
      </c>
      <c r="E127" t="s">
        <v>9</v>
      </c>
      <c r="F127">
        <v>0</v>
      </c>
      <c r="T127">
        <v>18</v>
      </c>
      <c r="X127" t="s">
        <v>55</v>
      </c>
    </row>
    <row r="128" spans="1:24" x14ac:dyDescent="0.25">
      <c r="A128" s="1">
        <v>42290</v>
      </c>
      <c r="B128" s="2">
        <v>112</v>
      </c>
      <c r="C128">
        <v>1</v>
      </c>
      <c r="D128">
        <v>15</v>
      </c>
      <c r="E128" t="s">
        <v>9</v>
      </c>
      <c r="F128">
        <v>0</v>
      </c>
      <c r="T128">
        <v>27</v>
      </c>
      <c r="X128" t="s">
        <v>55</v>
      </c>
    </row>
    <row r="129" spans="1:24" x14ac:dyDescent="0.25">
      <c r="A129" s="1">
        <v>42290</v>
      </c>
      <c r="B129" s="2">
        <v>113</v>
      </c>
      <c r="C129">
        <v>1</v>
      </c>
      <c r="D129">
        <v>15</v>
      </c>
      <c r="E129" t="s">
        <v>9</v>
      </c>
      <c r="F129">
        <v>0</v>
      </c>
      <c r="T129">
        <v>29</v>
      </c>
      <c r="X129" t="s">
        <v>55</v>
      </c>
    </row>
    <row r="130" spans="1:24" x14ac:dyDescent="0.25">
      <c r="A130" s="1">
        <v>42290</v>
      </c>
      <c r="B130" s="2">
        <v>114</v>
      </c>
      <c r="C130">
        <v>1</v>
      </c>
      <c r="D130">
        <v>15</v>
      </c>
      <c r="E130" t="s">
        <v>8</v>
      </c>
      <c r="F130">
        <v>1</v>
      </c>
      <c r="G130" t="s">
        <v>21</v>
      </c>
      <c r="H130">
        <v>21</v>
      </c>
      <c r="I130">
        <v>24</v>
      </c>
      <c r="J130">
        <f>SUM(H130,I130)</f>
        <v>45</v>
      </c>
      <c r="K130">
        <f>J130*6.285</f>
        <v>282.82499999999999</v>
      </c>
      <c r="N130">
        <v>4</v>
      </c>
      <c r="O130">
        <v>9</v>
      </c>
      <c r="P130">
        <f>SUM(N130:O130)</f>
        <v>13</v>
      </c>
      <c r="Q130">
        <f>P130*6.2832</f>
        <v>81.681600000000003</v>
      </c>
      <c r="R130">
        <f>1-(Q130/K130)</f>
        <v>0.71119384778573314</v>
      </c>
      <c r="T130">
        <v>52</v>
      </c>
      <c r="X130" t="s">
        <v>55</v>
      </c>
    </row>
    <row r="131" spans="1:24" x14ac:dyDescent="0.25">
      <c r="A131" s="1">
        <v>42290</v>
      </c>
      <c r="B131" s="2">
        <v>115</v>
      </c>
      <c r="C131">
        <v>1</v>
      </c>
      <c r="D131">
        <v>15</v>
      </c>
      <c r="E131" t="s">
        <v>8</v>
      </c>
      <c r="F131">
        <v>1</v>
      </c>
      <c r="G131" t="s">
        <v>22</v>
      </c>
      <c r="H131">
        <v>7</v>
      </c>
      <c r="I131">
        <v>3</v>
      </c>
      <c r="J131">
        <f>SUM(H131,I131)</f>
        <v>10</v>
      </c>
      <c r="K131">
        <f>J131*6.285</f>
        <v>62.85</v>
      </c>
      <c r="N131">
        <v>4</v>
      </c>
      <c r="O131">
        <v>2</v>
      </c>
      <c r="P131">
        <f>SUM(N131:O131)</f>
        <v>6</v>
      </c>
      <c r="Q131">
        <f>P131*6.2832</f>
        <v>37.699199999999998</v>
      </c>
      <c r="R131">
        <f>1-(Q131/K131)</f>
        <v>0.40017183770883058</v>
      </c>
      <c r="T131">
        <v>29</v>
      </c>
      <c r="X131" t="s">
        <v>55</v>
      </c>
    </row>
    <row r="132" spans="1:24" x14ac:dyDescent="0.25">
      <c r="A132" s="1">
        <v>42290</v>
      </c>
      <c r="B132" s="2">
        <v>116</v>
      </c>
      <c r="C132">
        <v>1</v>
      </c>
      <c r="D132">
        <v>15</v>
      </c>
      <c r="E132" t="s">
        <v>9</v>
      </c>
      <c r="F132">
        <v>0</v>
      </c>
      <c r="T132">
        <v>19</v>
      </c>
      <c r="X132" t="s">
        <v>55</v>
      </c>
    </row>
    <row r="133" spans="1:24" x14ac:dyDescent="0.25">
      <c r="A133" s="1">
        <v>42291</v>
      </c>
      <c r="B133" s="2">
        <v>117</v>
      </c>
      <c r="C133">
        <v>1</v>
      </c>
      <c r="D133">
        <v>15</v>
      </c>
      <c r="E133" t="s">
        <v>9</v>
      </c>
      <c r="F133">
        <v>0</v>
      </c>
      <c r="T133">
        <v>24</v>
      </c>
      <c r="X133" t="s">
        <v>55</v>
      </c>
    </row>
    <row r="134" spans="1:24" x14ac:dyDescent="0.25">
      <c r="A134" s="1">
        <v>42291</v>
      </c>
      <c r="B134" s="2">
        <v>118</v>
      </c>
      <c r="C134">
        <v>1</v>
      </c>
      <c r="D134">
        <v>15</v>
      </c>
      <c r="E134" t="s">
        <v>8</v>
      </c>
      <c r="F134">
        <v>1</v>
      </c>
      <c r="G134" t="s">
        <v>24</v>
      </c>
      <c r="H134">
        <v>5</v>
      </c>
      <c r="I134">
        <v>4</v>
      </c>
      <c r="J134">
        <f>SUM(H134,I134)</f>
        <v>9</v>
      </c>
      <c r="K134">
        <f>J134*6.285</f>
        <v>56.564999999999998</v>
      </c>
      <c r="N134">
        <v>3</v>
      </c>
      <c r="O134">
        <v>2</v>
      </c>
      <c r="P134">
        <f>SUM(N134:O134)</f>
        <v>5</v>
      </c>
      <c r="Q134">
        <f>P134*6.2832</f>
        <v>31.416</v>
      </c>
      <c r="R134">
        <f>1-(Q134/K134)</f>
        <v>0.44460355343410229</v>
      </c>
      <c r="T134">
        <v>26</v>
      </c>
      <c r="X134" t="s">
        <v>55</v>
      </c>
    </row>
    <row r="135" spans="1:24" x14ac:dyDescent="0.25">
      <c r="A135" s="1">
        <v>42291</v>
      </c>
      <c r="B135" s="2">
        <v>119</v>
      </c>
      <c r="C135">
        <v>1</v>
      </c>
      <c r="D135">
        <v>15</v>
      </c>
      <c r="E135" t="s">
        <v>8</v>
      </c>
      <c r="F135">
        <v>1</v>
      </c>
      <c r="G135" t="s">
        <v>21</v>
      </c>
      <c r="H135">
        <v>113</v>
      </c>
      <c r="I135">
        <v>125</v>
      </c>
      <c r="J135">
        <f>SUM(H135,I135)</f>
        <v>238</v>
      </c>
      <c r="K135">
        <f>J135*6.285</f>
        <v>1495.83</v>
      </c>
      <c r="N135">
        <v>88</v>
      </c>
      <c r="O135">
        <v>99</v>
      </c>
      <c r="P135">
        <f>SUM(N135:O135)</f>
        <v>187</v>
      </c>
      <c r="Q135">
        <f>P135*6.2832</f>
        <v>1174.9584</v>
      </c>
      <c r="R135">
        <f>1-(Q135/K135)</f>
        <v>0.21451073985680191</v>
      </c>
      <c r="T135">
        <v>40</v>
      </c>
      <c r="X135" t="s">
        <v>55</v>
      </c>
    </row>
    <row r="136" spans="1:24" x14ac:dyDescent="0.25">
      <c r="A136" s="1">
        <v>42291</v>
      </c>
      <c r="B136" s="2">
        <v>120</v>
      </c>
      <c r="C136">
        <v>1</v>
      </c>
      <c r="D136">
        <v>15</v>
      </c>
      <c r="E136" t="s">
        <v>9</v>
      </c>
      <c r="F136">
        <v>0</v>
      </c>
      <c r="T136">
        <v>17</v>
      </c>
      <c r="X136" t="s">
        <v>55</v>
      </c>
    </row>
    <row r="137" spans="1:24" x14ac:dyDescent="0.25">
      <c r="A137" s="1">
        <v>42292</v>
      </c>
      <c r="B137" s="2">
        <v>121</v>
      </c>
      <c r="C137">
        <v>2</v>
      </c>
      <c r="D137">
        <v>15</v>
      </c>
      <c r="E137" t="s">
        <v>9</v>
      </c>
      <c r="F137">
        <v>0</v>
      </c>
      <c r="T137">
        <v>21</v>
      </c>
      <c r="U137">
        <v>17</v>
      </c>
      <c r="X137" t="s">
        <v>55</v>
      </c>
    </row>
    <row r="138" spans="1:24" x14ac:dyDescent="0.25">
      <c r="A138" s="1">
        <v>42292</v>
      </c>
      <c r="B138" s="2">
        <v>122</v>
      </c>
      <c r="C138">
        <v>1</v>
      </c>
      <c r="D138">
        <v>15</v>
      </c>
      <c r="E138" t="s">
        <v>8</v>
      </c>
      <c r="F138">
        <v>1</v>
      </c>
      <c r="G138" t="s">
        <v>24</v>
      </c>
      <c r="H138">
        <v>7</v>
      </c>
      <c r="I138">
        <v>12</v>
      </c>
      <c r="J138">
        <f>SUM(H138,I138)</f>
        <v>19</v>
      </c>
      <c r="K138">
        <f>J138*6.285</f>
        <v>119.41500000000001</v>
      </c>
      <c r="N138">
        <v>5</v>
      </c>
      <c r="O138">
        <v>10</v>
      </c>
      <c r="P138">
        <f>SUM(N138:O138)</f>
        <v>15</v>
      </c>
      <c r="Q138">
        <f>P138*6.2832</f>
        <v>94.248000000000005</v>
      </c>
      <c r="R138">
        <f>1-(Q138/K138)</f>
        <v>0.21075241803793499</v>
      </c>
      <c r="T138">
        <v>30</v>
      </c>
      <c r="X138" t="s">
        <v>55</v>
      </c>
    </row>
    <row r="139" spans="1:24" x14ac:dyDescent="0.25">
      <c r="A139" s="1">
        <v>42292</v>
      </c>
      <c r="B139" s="2">
        <v>123</v>
      </c>
      <c r="C139">
        <v>1</v>
      </c>
      <c r="D139">
        <v>15</v>
      </c>
      <c r="E139" t="s">
        <v>8</v>
      </c>
      <c r="F139">
        <v>1</v>
      </c>
      <c r="G139" t="s">
        <v>21</v>
      </c>
      <c r="H139">
        <v>30</v>
      </c>
      <c r="I139">
        <v>17</v>
      </c>
      <c r="J139">
        <f>SUM(H139,I139)</f>
        <v>47</v>
      </c>
      <c r="K139">
        <f>J139*6.285</f>
        <v>295.39499999999998</v>
      </c>
      <c r="N139">
        <v>17</v>
      </c>
      <c r="O139">
        <v>7</v>
      </c>
      <c r="P139">
        <f>SUM(N139:O139)</f>
        <v>24</v>
      </c>
      <c r="Q139">
        <f>P139*6.2832</f>
        <v>150.79679999999999</v>
      </c>
      <c r="R139">
        <f>1-(Q139/K139)</f>
        <v>0.48950794698623878</v>
      </c>
      <c r="T139">
        <v>33</v>
      </c>
      <c r="X139" t="s">
        <v>55</v>
      </c>
    </row>
    <row r="140" spans="1:24" x14ac:dyDescent="0.25">
      <c r="A140" s="1">
        <v>42292</v>
      </c>
      <c r="B140" s="2">
        <v>124</v>
      </c>
      <c r="C140">
        <v>2</v>
      </c>
      <c r="D140">
        <v>15</v>
      </c>
      <c r="E140" t="s">
        <v>9</v>
      </c>
      <c r="F140">
        <v>0</v>
      </c>
      <c r="T140">
        <v>21</v>
      </c>
      <c r="U140">
        <v>20</v>
      </c>
      <c r="X140" t="s">
        <v>55</v>
      </c>
    </row>
    <row r="141" spans="1:24" x14ac:dyDescent="0.25">
      <c r="A141" s="1">
        <v>42292</v>
      </c>
      <c r="B141" s="2">
        <v>125</v>
      </c>
      <c r="C141">
        <v>1</v>
      </c>
      <c r="D141">
        <v>15</v>
      </c>
      <c r="E141" t="s">
        <v>8</v>
      </c>
      <c r="F141">
        <v>1</v>
      </c>
      <c r="G141" t="s">
        <v>22</v>
      </c>
      <c r="H141">
        <v>3</v>
      </c>
      <c r="I141">
        <v>6</v>
      </c>
      <c r="J141">
        <f>SUM(H141,I141)</f>
        <v>9</v>
      </c>
      <c r="K141">
        <f>J141*6.285</f>
        <v>56.564999999999998</v>
      </c>
      <c r="N141">
        <v>1</v>
      </c>
      <c r="O141">
        <v>3</v>
      </c>
      <c r="P141">
        <f>SUM(N141:O141)</f>
        <v>4</v>
      </c>
      <c r="Q141">
        <f>P141*6.2832</f>
        <v>25.1328</v>
      </c>
      <c r="R141">
        <f>1-(Q141/K141)</f>
        <v>0.55568284274728186</v>
      </c>
      <c r="T141">
        <v>26</v>
      </c>
      <c r="X141" t="s">
        <v>55</v>
      </c>
    </row>
    <row r="142" spans="1:24" x14ac:dyDescent="0.25">
      <c r="A142" s="1">
        <v>42292</v>
      </c>
      <c r="B142" s="2">
        <v>126</v>
      </c>
      <c r="C142">
        <v>2</v>
      </c>
      <c r="D142">
        <v>15</v>
      </c>
      <c r="E142" t="s">
        <v>9</v>
      </c>
      <c r="F142">
        <v>0</v>
      </c>
      <c r="T142">
        <v>20</v>
      </c>
      <c r="U142">
        <v>24</v>
      </c>
      <c r="X142" t="s">
        <v>55</v>
      </c>
    </row>
    <row r="143" spans="1:24" x14ac:dyDescent="0.25">
      <c r="A143" s="1">
        <v>42292</v>
      </c>
      <c r="B143" s="2">
        <v>127</v>
      </c>
      <c r="C143">
        <v>1</v>
      </c>
      <c r="D143">
        <v>15</v>
      </c>
      <c r="E143" t="s">
        <v>8</v>
      </c>
      <c r="F143">
        <v>1</v>
      </c>
      <c r="G143" t="s">
        <v>23</v>
      </c>
      <c r="H143">
        <v>27</v>
      </c>
      <c r="I143">
        <v>24</v>
      </c>
      <c r="J143">
        <f>SUM(H143,I143)</f>
        <v>51</v>
      </c>
      <c r="K143">
        <f>J143*6.285</f>
        <v>320.53500000000003</v>
      </c>
      <c r="N143">
        <v>20</v>
      </c>
      <c r="O143">
        <v>18</v>
      </c>
      <c r="P143">
        <f>SUM(N143:O143)</f>
        <v>38</v>
      </c>
      <c r="Q143">
        <f>P143*6.2832</f>
        <v>238.76159999999999</v>
      </c>
      <c r="R143">
        <f>1-(Q143/K143)</f>
        <v>0.25511535401750207</v>
      </c>
      <c r="T143">
        <v>35</v>
      </c>
      <c r="X143" t="s">
        <v>55</v>
      </c>
    </row>
    <row r="144" spans="1:24" x14ac:dyDescent="0.25">
      <c r="A144" s="1">
        <v>42292</v>
      </c>
      <c r="B144" s="2">
        <v>128</v>
      </c>
      <c r="C144">
        <v>1</v>
      </c>
      <c r="D144">
        <v>15</v>
      </c>
      <c r="E144" t="s">
        <v>8</v>
      </c>
      <c r="F144">
        <v>1</v>
      </c>
      <c r="G144" t="s">
        <v>24</v>
      </c>
      <c r="H144">
        <v>18</v>
      </c>
      <c r="I144">
        <v>16</v>
      </c>
      <c r="J144">
        <f>SUM(H144,I144)</f>
        <v>34</v>
      </c>
      <c r="K144">
        <f>J144*6.285</f>
        <v>213.69</v>
      </c>
      <c r="N144">
        <v>8</v>
      </c>
      <c r="O144">
        <v>14</v>
      </c>
      <c r="P144">
        <f>SUM(N144:O144)</f>
        <v>22</v>
      </c>
      <c r="Q144">
        <f>P144*6.2832</f>
        <v>138.2304</v>
      </c>
      <c r="R144">
        <f>1-(Q144/K144)</f>
        <v>0.35312649164677801</v>
      </c>
      <c r="T144">
        <v>30</v>
      </c>
      <c r="X144" t="s">
        <v>55</v>
      </c>
    </row>
    <row r="145" spans="1:25" x14ac:dyDescent="0.25">
      <c r="A145" s="1">
        <v>42292</v>
      </c>
      <c r="B145" s="2">
        <v>129</v>
      </c>
      <c r="C145">
        <v>2</v>
      </c>
      <c r="D145">
        <v>15</v>
      </c>
      <c r="E145" t="s">
        <v>9</v>
      </c>
      <c r="F145">
        <v>0</v>
      </c>
      <c r="T145">
        <v>23</v>
      </c>
      <c r="U145">
        <v>24</v>
      </c>
      <c r="X145" t="s">
        <v>55</v>
      </c>
    </row>
    <row r="146" spans="1:25" x14ac:dyDescent="0.25">
      <c r="A146" s="1">
        <v>42292</v>
      </c>
      <c r="B146" s="2">
        <v>130</v>
      </c>
      <c r="C146">
        <v>1</v>
      </c>
      <c r="D146">
        <v>15</v>
      </c>
      <c r="E146" t="s">
        <v>9</v>
      </c>
      <c r="F146">
        <v>0</v>
      </c>
      <c r="T146">
        <v>30</v>
      </c>
      <c r="X146" t="s">
        <v>55</v>
      </c>
    </row>
    <row r="147" spans="1:25" x14ac:dyDescent="0.25">
      <c r="A147" s="1">
        <v>42292</v>
      </c>
      <c r="B147" s="2">
        <v>131</v>
      </c>
      <c r="C147">
        <v>2</v>
      </c>
      <c r="D147">
        <v>15</v>
      </c>
      <c r="E147" t="s">
        <v>9</v>
      </c>
      <c r="F147">
        <v>0</v>
      </c>
      <c r="T147">
        <v>24</v>
      </c>
      <c r="U147">
        <v>21</v>
      </c>
      <c r="X147" t="s">
        <v>55</v>
      </c>
    </row>
    <row r="148" spans="1:25" x14ac:dyDescent="0.25">
      <c r="A148" s="1">
        <v>42292</v>
      </c>
      <c r="B148" s="2">
        <v>132</v>
      </c>
      <c r="C148">
        <v>2</v>
      </c>
      <c r="D148">
        <v>15</v>
      </c>
      <c r="E148" t="s">
        <v>9</v>
      </c>
      <c r="F148">
        <v>0</v>
      </c>
      <c r="T148">
        <v>16</v>
      </c>
      <c r="U148">
        <v>13</v>
      </c>
      <c r="X148" t="s">
        <v>55</v>
      </c>
    </row>
    <row r="149" spans="1:25" x14ac:dyDescent="0.25">
      <c r="A149" s="1">
        <v>42292</v>
      </c>
      <c r="B149" s="2">
        <v>133</v>
      </c>
      <c r="C149">
        <v>1</v>
      </c>
      <c r="D149">
        <v>15</v>
      </c>
      <c r="E149" t="s">
        <v>9</v>
      </c>
      <c r="F149">
        <v>0</v>
      </c>
      <c r="T149">
        <v>27</v>
      </c>
      <c r="X149" t="s">
        <v>55</v>
      </c>
    </row>
    <row r="150" spans="1:25" x14ac:dyDescent="0.25">
      <c r="A150" s="1">
        <v>42292</v>
      </c>
      <c r="B150" s="2">
        <v>134</v>
      </c>
      <c r="C150">
        <v>2</v>
      </c>
      <c r="D150">
        <v>15</v>
      </c>
      <c r="E150" t="s">
        <v>9</v>
      </c>
      <c r="F150">
        <v>0</v>
      </c>
      <c r="T150">
        <v>16</v>
      </c>
      <c r="U150">
        <v>18</v>
      </c>
      <c r="X150" t="s">
        <v>55</v>
      </c>
    </row>
    <row r="151" spans="1:25" x14ac:dyDescent="0.25">
      <c r="A151" s="1">
        <v>42292</v>
      </c>
      <c r="B151" s="2">
        <v>135</v>
      </c>
      <c r="C151">
        <v>2</v>
      </c>
      <c r="D151">
        <v>15</v>
      </c>
      <c r="E151" t="s">
        <v>9</v>
      </c>
      <c r="F151">
        <v>0</v>
      </c>
      <c r="T151">
        <v>14</v>
      </c>
      <c r="U151">
        <v>15</v>
      </c>
      <c r="X151" t="s">
        <v>55</v>
      </c>
    </row>
    <row r="152" spans="1:25" x14ac:dyDescent="0.25">
      <c r="A152" s="1">
        <v>42292</v>
      </c>
      <c r="B152" s="2">
        <v>136</v>
      </c>
      <c r="C152">
        <v>2</v>
      </c>
      <c r="D152">
        <v>15</v>
      </c>
      <c r="E152" t="s">
        <v>9</v>
      </c>
      <c r="F152">
        <v>0</v>
      </c>
      <c r="T152">
        <v>16</v>
      </c>
      <c r="U152">
        <v>17</v>
      </c>
      <c r="X152" t="s">
        <v>55</v>
      </c>
    </row>
    <row r="153" spans="1:25" x14ac:dyDescent="0.25">
      <c r="A153" s="1">
        <v>42292</v>
      </c>
      <c r="B153" s="2">
        <v>137</v>
      </c>
      <c r="C153">
        <v>2</v>
      </c>
      <c r="D153">
        <v>15</v>
      </c>
      <c r="E153" t="s">
        <v>8</v>
      </c>
      <c r="F153">
        <v>1</v>
      </c>
      <c r="G153" t="s">
        <v>21</v>
      </c>
      <c r="T153">
        <v>20</v>
      </c>
      <c r="U153">
        <v>19</v>
      </c>
      <c r="X153" t="s">
        <v>55</v>
      </c>
      <c r="Y153" t="s">
        <v>56</v>
      </c>
    </row>
    <row r="154" spans="1:25" x14ac:dyDescent="0.25">
      <c r="A154" s="1">
        <v>42292</v>
      </c>
      <c r="B154" s="2">
        <v>138</v>
      </c>
      <c r="C154">
        <v>1</v>
      </c>
      <c r="D154">
        <v>15</v>
      </c>
      <c r="E154" t="s">
        <v>9</v>
      </c>
      <c r="F154">
        <v>0</v>
      </c>
      <c r="T154">
        <v>22</v>
      </c>
      <c r="X154" t="s">
        <v>55</v>
      </c>
    </row>
    <row r="155" spans="1:25" x14ac:dyDescent="0.25">
      <c r="A155" s="1">
        <v>42292</v>
      </c>
      <c r="B155" s="2">
        <v>139</v>
      </c>
      <c r="C155">
        <v>1</v>
      </c>
      <c r="D155">
        <v>15</v>
      </c>
      <c r="E155" t="s">
        <v>9</v>
      </c>
      <c r="F155">
        <v>0</v>
      </c>
      <c r="T155">
        <v>12</v>
      </c>
      <c r="X155" t="s">
        <v>55</v>
      </c>
    </row>
  </sheetData>
  <sortState ref="A2:AB155">
    <sortCondition ref="A2:A155"/>
    <sortCondition ref="B2:B15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3" workbookViewId="0">
      <selection activeCell="C22" sqref="C22"/>
    </sheetView>
  </sheetViews>
  <sheetFormatPr defaultRowHeight="15" x14ac:dyDescent="0.25"/>
  <cols>
    <col min="1" max="1" width="21.42578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Martindale &amp; Pang protocol</vt:lpstr>
      <vt:lpstr>Light cues &amp; repro output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Sasson</dc:creator>
  <cp:lastModifiedBy>Daniel Sasson</cp:lastModifiedBy>
  <dcterms:created xsi:type="dcterms:W3CDTF">2015-08-06T16:06:56Z</dcterms:created>
  <dcterms:modified xsi:type="dcterms:W3CDTF">2015-12-18T19:04:27Z</dcterms:modified>
</cp:coreProperties>
</file>