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25140" windowHeight="6120" tabRatio="766"/>
  </bookViews>
  <sheets>
    <sheet name="CFS CTQ" sheetId="13" r:id="rId1"/>
  </sheets>
  <calcPr calcId="145621"/>
</workbook>
</file>

<file path=xl/calcChain.xml><?xml version="1.0" encoding="utf-8"?>
<calcChain xmlns="http://schemas.openxmlformats.org/spreadsheetml/2006/main">
  <c r="AX72" i="13" l="1"/>
  <c r="AX71" i="13"/>
  <c r="AX70" i="13"/>
  <c r="AX69" i="13"/>
  <c r="AX68" i="13"/>
  <c r="AX67" i="13"/>
  <c r="AX66" i="13"/>
  <c r="AX65" i="13"/>
  <c r="AX64" i="13"/>
  <c r="AX63" i="13"/>
  <c r="AX62" i="13"/>
  <c r="AX61" i="13"/>
  <c r="AX60" i="13"/>
  <c r="AX59" i="13"/>
  <c r="AX58" i="13"/>
  <c r="AX57" i="13"/>
  <c r="AX56" i="13"/>
  <c r="AX55" i="13"/>
  <c r="AX54" i="13"/>
  <c r="AX53" i="13"/>
  <c r="AX52" i="13"/>
  <c r="AX51" i="13"/>
  <c r="AX50" i="13"/>
  <c r="AX49" i="13"/>
  <c r="AX48" i="13"/>
  <c r="AX47" i="13"/>
  <c r="AX46" i="13"/>
  <c r="AX45" i="13"/>
  <c r="AX44" i="13"/>
  <c r="AX43" i="13"/>
  <c r="AX42" i="13"/>
  <c r="AX41" i="13"/>
  <c r="AX40" i="13"/>
  <c r="AX39" i="13"/>
  <c r="AX38" i="13"/>
  <c r="AX37" i="13"/>
  <c r="AX36" i="13"/>
  <c r="AX35" i="13"/>
  <c r="AX34" i="13"/>
  <c r="AX33" i="13"/>
  <c r="AX32" i="13"/>
  <c r="AX31" i="13"/>
  <c r="AX30" i="13"/>
  <c r="AX29" i="13"/>
  <c r="AX28" i="13"/>
  <c r="AX27" i="13"/>
  <c r="AX26" i="13"/>
  <c r="AX25" i="13"/>
  <c r="AX24" i="13"/>
  <c r="AX23" i="13"/>
  <c r="AX22" i="13"/>
  <c r="AX21" i="13"/>
  <c r="AX20" i="13"/>
  <c r="AX19" i="13"/>
  <c r="AX18" i="13"/>
  <c r="AX17" i="13"/>
  <c r="AX16" i="13"/>
  <c r="AX15" i="13"/>
  <c r="AX14" i="13"/>
  <c r="AX13" i="13"/>
  <c r="AX12" i="13"/>
  <c r="AX11" i="13"/>
  <c r="AX10" i="13"/>
  <c r="AX8" i="13"/>
  <c r="AX7" i="13"/>
  <c r="AX6" i="13"/>
  <c r="AX5" i="13"/>
  <c r="AX4" i="13"/>
  <c r="AX3" i="13"/>
  <c r="AX2" i="13"/>
  <c r="BC6" i="13" l="1"/>
  <c r="BC9" i="13"/>
  <c r="BC8" i="13"/>
  <c r="BC7" i="13"/>
  <c r="BC4" i="13"/>
  <c r="BC3" i="13"/>
  <c r="BC2" i="13"/>
  <c r="BC5" i="13"/>
  <c r="AU13" i="13" l="1"/>
  <c r="AO2" i="13"/>
  <c r="AU2" i="13" s="1"/>
  <c r="AM72" i="13" l="1"/>
  <c r="AS72" i="13" s="1"/>
  <c r="AM71" i="13"/>
  <c r="AS71" i="13" s="1"/>
  <c r="AM70" i="13"/>
  <c r="AS70" i="13" s="1"/>
  <c r="AM69" i="13"/>
  <c r="AS69" i="13" s="1"/>
  <c r="AM68" i="13"/>
  <c r="AS68" i="13" s="1"/>
  <c r="AM67" i="13"/>
  <c r="AS67" i="13" s="1"/>
  <c r="AM66" i="13"/>
  <c r="AS66" i="13" s="1"/>
  <c r="AM65" i="13"/>
  <c r="AS65" i="13" s="1"/>
  <c r="AM64" i="13"/>
  <c r="AS64" i="13" s="1"/>
  <c r="AM63" i="13"/>
  <c r="AS63" i="13" s="1"/>
  <c r="AM62" i="13"/>
  <c r="AS62" i="13" s="1"/>
  <c r="AM53" i="13"/>
  <c r="AS53" i="13" s="1"/>
  <c r="AM61" i="13"/>
  <c r="AS61" i="13" s="1"/>
  <c r="AM60" i="13"/>
  <c r="AS60" i="13" s="1"/>
  <c r="AM59" i="13"/>
  <c r="AS59" i="13" s="1"/>
  <c r="AM52" i="13"/>
  <c r="AS52" i="13" s="1"/>
  <c r="AM58" i="13"/>
  <c r="AS58" i="13" s="1"/>
  <c r="AM57" i="13"/>
  <c r="AS57" i="13" s="1"/>
  <c r="AM56" i="13"/>
  <c r="AS56" i="13" s="1"/>
  <c r="AM51" i="13"/>
  <c r="AS51" i="13" s="1"/>
  <c r="AM50" i="13"/>
  <c r="AS50" i="13" s="1"/>
  <c r="AM49" i="13"/>
  <c r="AS49" i="13" s="1"/>
  <c r="AM55" i="13"/>
  <c r="AS55" i="13" s="1"/>
  <c r="AM48" i="13"/>
  <c r="AS48" i="13" s="1"/>
  <c r="AM47" i="13"/>
  <c r="AS47" i="13" s="1"/>
  <c r="AM46" i="13"/>
  <c r="AS46" i="13" s="1"/>
  <c r="AM45" i="13"/>
  <c r="AS45" i="13" s="1"/>
  <c r="AM44" i="13"/>
  <c r="AS44" i="13" s="1"/>
  <c r="AM43" i="13"/>
  <c r="AS43" i="13" s="1"/>
  <c r="AM42" i="13"/>
  <c r="AS42" i="13" s="1"/>
  <c r="AM41" i="13"/>
  <c r="AS41" i="13" s="1"/>
  <c r="AM40" i="13"/>
  <c r="AS40" i="13" s="1"/>
  <c r="AM39" i="13"/>
  <c r="AS39" i="13" s="1"/>
  <c r="AM38" i="13"/>
  <c r="AS38" i="13" s="1"/>
  <c r="AM37" i="13"/>
  <c r="AS37" i="13" s="1"/>
  <c r="AM36" i="13"/>
  <c r="AS36" i="13" s="1"/>
  <c r="AM35" i="13"/>
  <c r="AS35" i="13" s="1"/>
  <c r="AM34" i="13"/>
  <c r="AS34" i="13" s="1"/>
  <c r="AM33" i="13"/>
  <c r="AS33" i="13" s="1"/>
  <c r="AM32" i="13"/>
  <c r="AS32" i="13" s="1"/>
  <c r="AM31" i="13"/>
  <c r="AS31" i="13" s="1"/>
  <c r="AM30" i="13"/>
  <c r="AS30" i="13" s="1"/>
  <c r="AM29" i="13"/>
  <c r="AS29" i="13" s="1"/>
  <c r="AM28" i="13"/>
  <c r="AS28" i="13" s="1"/>
  <c r="AM27" i="13"/>
  <c r="AS27" i="13" s="1"/>
  <c r="AM26" i="13"/>
  <c r="AS26" i="13" s="1"/>
  <c r="AM25" i="13"/>
  <c r="AS25" i="13" s="1"/>
  <c r="AM24" i="13"/>
  <c r="AS24" i="13" s="1"/>
  <c r="AM23" i="13"/>
  <c r="AS23" i="13" s="1"/>
  <c r="AM22" i="13"/>
  <c r="AS22" i="13" s="1"/>
  <c r="AM54" i="13"/>
  <c r="AS54" i="13" s="1"/>
  <c r="AM21" i="13"/>
  <c r="AS21" i="13" s="1"/>
  <c r="AM20" i="13"/>
  <c r="AS20" i="13" s="1"/>
  <c r="AM19" i="13"/>
  <c r="AS19" i="13" s="1"/>
  <c r="AM18" i="13"/>
  <c r="AS18" i="13" s="1"/>
  <c r="AM17" i="13"/>
  <c r="AS17" i="13" s="1"/>
  <c r="AM16" i="13"/>
  <c r="AS16" i="13" s="1"/>
  <c r="AM15" i="13"/>
  <c r="AS15" i="13" s="1"/>
  <c r="AM14" i="13"/>
  <c r="AS14" i="13" s="1"/>
  <c r="AM13" i="13"/>
  <c r="AS13" i="13" s="1"/>
  <c r="AM12" i="13"/>
  <c r="AS12" i="13" s="1"/>
  <c r="AM11" i="13"/>
  <c r="AS11" i="13" s="1"/>
  <c r="AM10" i="13"/>
  <c r="AS10" i="13" s="1"/>
  <c r="AM9" i="13"/>
  <c r="AS9" i="13" s="1"/>
  <c r="AM8" i="13"/>
  <c r="AS8" i="13" s="1"/>
  <c r="AM7" i="13"/>
  <c r="AS7" i="13" s="1"/>
  <c r="AM6" i="13"/>
  <c r="AS6" i="13" s="1"/>
  <c r="AM5" i="13"/>
  <c r="AS5" i="13" s="1"/>
  <c r="AM4" i="13"/>
  <c r="AS4" i="13" s="1"/>
  <c r="AM3" i="13"/>
  <c r="AS3" i="13" s="1"/>
  <c r="AM2" i="13"/>
  <c r="AS2" i="13" s="1"/>
  <c r="AN72" i="13"/>
  <c r="AT72" i="13" s="1"/>
  <c r="AN71" i="13"/>
  <c r="AT71" i="13" s="1"/>
  <c r="AN70" i="13"/>
  <c r="AT70" i="13" s="1"/>
  <c r="AN69" i="13"/>
  <c r="AT69" i="13" s="1"/>
  <c r="AN68" i="13"/>
  <c r="AT68" i="13" s="1"/>
  <c r="AN67" i="13"/>
  <c r="AT67" i="13" s="1"/>
  <c r="AN66" i="13"/>
  <c r="AT66" i="13" s="1"/>
  <c r="AN65" i="13"/>
  <c r="AT65" i="13" s="1"/>
  <c r="AN64" i="13"/>
  <c r="AT64" i="13" s="1"/>
  <c r="AN63" i="13"/>
  <c r="AT63" i="13" s="1"/>
  <c r="AN62" i="13"/>
  <c r="AT62" i="13" s="1"/>
  <c r="AN53" i="13"/>
  <c r="AT53" i="13" s="1"/>
  <c r="AN61" i="13"/>
  <c r="AT61" i="13" s="1"/>
  <c r="AN60" i="13"/>
  <c r="AT60" i="13" s="1"/>
  <c r="AN59" i="13"/>
  <c r="AT59" i="13" s="1"/>
  <c r="AN52" i="13"/>
  <c r="AT52" i="13" s="1"/>
  <c r="AN58" i="13"/>
  <c r="AT58" i="13" s="1"/>
  <c r="AN57" i="13"/>
  <c r="AT57" i="13" s="1"/>
  <c r="AN56" i="13"/>
  <c r="AT56" i="13" s="1"/>
  <c r="AN51" i="13"/>
  <c r="AT51" i="13" s="1"/>
  <c r="AN50" i="13"/>
  <c r="AT50" i="13" s="1"/>
  <c r="AN49" i="13"/>
  <c r="AT49" i="13" s="1"/>
  <c r="AN55" i="13"/>
  <c r="AT55" i="13" s="1"/>
  <c r="AN48" i="13"/>
  <c r="AT48" i="13" s="1"/>
  <c r="AN47" i="13"/>
  <c r="AT47" i="13" s="1"/>
  <c r="AN46" i="13"/>
  <c r="AT46" i="13" s="1"/>
  <c r="AN45" i="13"/>
  <c r="AT45" i="13" s="1"/>
  <c r="AN44" i="13"/>
  <c r="AT44" i="13" s="1"/>
  <c r="AN43" i="13"/>
  <c r="AT43" i="13" s="1"/>
  <c r="AN42" i="13"/>
  <c r="AT42" i="13" s="1"/>
  <c r="AN41" i="13"/>
  <c r="AT41" i="13" s="1"/>
  <c r="AN40" i="13"/>
  <c r="AT40" i="13" s="1"/>
  <c r="AN39" i="13"/>
  <c r="AT39" i="13" s="1"/>
  <c r="AN38" i="13"/>
  <c r="AT38" i="13" s="1"/>
  <c r="AN37" i="13"/>
  <c r="AT37" i="13" s="1"/>
  <c r="AN36" i="13"/>
  <c r="AT36" i="13" s="1"/>
  <c r="AN35" i="13"/>
  <c r="AT35" i="13" s="1"/>
  <c r="AN34" i="13"/>
  <c r="AT34" i="13" s="1"/>
  <c r="AN33" i="13"/>
  <c r="AT33" i="13" s="1"/>
  <c r="AN32" i="13"/>
  <c r="AT32" i="13" s="1"/>
  <c r="AN31" i="13"/>
  <c r="AT31" i="13" s="1"/>
  <c r="AN30" i="13"/>
  <c r="AT30" i="13" s="1"/>
  <c r="AN29" i="13"/>
  <c r="AT29" i="13" s="1"/>
  <c r="AN28" i="13"/>
  <c r="AT28" i="13" s="1"/>
  <c r="AN27" i="13"/>
  <c r="AT27" i="13" s="1"/>
  <c r="AN26" i="13"/>
  <c r="AT26" i="13" s="1"/>
  <c r="AN25" i="13"/>
  <c r="AT25" i="13" s="1"/>
  <c r="AN24" i="13"/>
  <c r="AT24" i="13" s="1"/>
  <c r="AN23" i="13"/>
  <c r="AT23" i="13" s="1"/>
  <c r="AN22" i="13"/>
  <c r="AT22" i="13" s="1"/>
  <c r="AN54" i="13"/>
  <c r="AT54" i="13" s="1"/>
  <c r="AN21" i="13"/>
  <c r="AT21" i="13" s="1"/>
  <c r="AN20" i="13"/>
  <c r="AT20" i="13" s="1"/>
  <c r="AN19" i="13"/>
  <c r="AT19" i="13" s="1"/>
  <c r="AN18" i="13"/>
  <c r="AT18" i="13" s="1"/>
  <c r="AN17" i="13"/>
  <c r="AT17" i="13" s="1"/>
  <c r="AN16" i="13"/>
  <c r="AT16" i="13" s="1"/>
  <c r="AN15" i="13"/>
  <c r="AT15" i="13" s="1"/>
  <c r="AN14" i="13"/>
  <c r="AT14" i="13" s="1"/>
  <c r="AN13" i="13"/>
  <c r="AT13" i="13" s="1"/>
  <c r="AN12" i="13"/>
  <c r="AT12" i="13" s="1"/>
  <c r="AN11" i="13"/>
  <c r="AT11" i="13" s="1"/>
  <c r="AN10" i="13"/>
  <c r="AT10" i="13" s="1"/>
  <c r="AN9" i="13"/>
  <c r="AT9" i="13" s="1"/>
  <c r="AN8" i="13"/>
  <c r="AT8" i="13" s="1"/>
  <c r="AN7" i="13"/>
  <c r="AT7" i="13" s="1"/>
  <c r="AN6" i="13"/>
  <c r="AT6" i="13" s="1"/>
  <c r="AN5" i="13"/>
  <c r="AT5" i="13" s="1"/>
  <c r="AN4" i="13"/>
  <c r="AT4" i="13" s="1"/>
  <c r="AN3" i="13"/>
  <c r="AT3" i="13" s="1"/>
  <c r="AN2" i="13"/>
  <c r="AT2" i="13" s="1"/>
  <c r="AO72" i="13"/>
  <c r="AU72" i="13" s="1"/>
  <c r="AO71" i="13"/>
  <c r="AU71" i="13" s="1"/>
  <c r="AO70" i="13"/>
  <c r="AU70" i="13" s="1"/>
  <c r="AO69" i="13"/>
  <c r="AU69" i="13" s="1"/>
  <c r="AO68" i="13"/>
  <c r="AU68" i="13" s="1"/>
  <c r="AO67" i="13"/>
  <c r="AU67" i="13" s="1"/>
  <c r="AO66" i="13"/>
  <c r="AU66" i="13" s="1"/>
  <c r="AO65" i="13"/>
  <c r="AU65" i="13" s="1"/>
  <c r="AO64" i="13"/>
  <c r="AU64" i="13" s="1"/>
  <c r="AO63" i="13"/>
  <c r="AU63" i="13" s="1"/>
  <c r="AO62" i="13"/>
  <c r="AU62" i="13" s="1"/>
  <c r="AO53" i="13"/>
  <c r="AU53" i="13" s="1"/>
  <c r="AO61" i="13"/>
  <c r="AU61" i="13" s="1"/>
  <c r="AO60" i="13"/>
  <c r="AU60" i="13" s="1"/>
  <c r="AO59" i="13"/>
  <c r="AU59" i="13" s="1"/>
  <c r="AO52" i="13"/>
  <c r="AU52" i="13" s="1"/>
  <c r="AO58" i="13"/>
  <c r="AU58" i="13" s="1"/>
  <c r="AO57" i="13"/>
  <c r="AU57" i="13" s="1"/>
  <c r="AO56" i="13"/>
  <c r="AU56" i="13" s="1"/>
  <c r="AO51" i="13"/>
  <c r="AU51" i="13" s="1"/>
  <c r="AO50" i="13"/>
  <c r="AU50" i="13" s="1"/>
  <c r="AO49" i="13"/>
  <c r="AU49" i="13" s="1"/>
  <c r="AO55" i="13"/>
  <c r="AU55" i="13" s="1"/>
  <c r="AO48" i="13"/>
  <c r="AU48" i="13" s="1"/>
  <c r="AO47" i="13"/>
  <c r="AU47" i="13" s="1"/>
  <c r="AO46" i="13"/>
  <c r="AU46" i="13" s="1"/>
  <c r="AO45" i="13"/>
  <c r="AU45" i="13" s="1"/>
  <c r="AO44" i="13"/>
  <c r="AU44" i="13" s="1"/>
  <c r="AO43" i="13"/>
  <c r="AU43" i="13" s="1"/>
  <c r="AO42" i="13"/>
  <c r="AU42" i="13" s="1"/>
  <c r="AO41" i="13"/>
  <c r="AU41" i="13" s="1"/>
  <c r="AO40" i="13"/>
  <c r="AU40" i="13" s="1"/>
  <c r="AO39" i="13"/>
  <c r="AU39" i="13" s="1"/>
  <c r="AO38" i="13"/>
  <c r="AU38" i="13" s="1"/>
  <c r="AO37" i="13"/>
  <c r="AU37" i="13" s="1"/>
  <c r="AO36" i="13"/>
  <c r="AU36" i="13" s="1"/>
  <c r="AO35" i="13"/>
  <c r="AU35" i="13" s="1"/>
  <c r="AO34" i="13"/>
  <c r="AU34" i="13" s="1"/>
  <c r="AO33" i="13"/>
  <c r="AU33" i="13" s="1"/>
  <c r="AO32" i="13"/>
  <c r="AU32" i="13" s="1"/>
  <c r="AO31" i="13"/>
  <c r="AU31" i="13" s="1"/>
  <c r="AO30" i="13"/>
  <c r="AU30" i="13" s="1"/>
  <c r="AO29" i="13"/>
  <c r="AU29" i="13" s="1"/>
  <c r="AO28" i="13"/>
  <c r="AU28" i="13" s="1"/>
  <c r="AO27" i="13"/>
  <c r="AU27" i="13" s="1"/>
  <c r="AO26" i="13"/>
  <c r="AU26" i="13" s="1"/>
  <c r="AO25" i="13"/>
  <c r="AU25" i="13" s="1"/>
  <c r="AO24" i="13"/>
  <c r="AU24" i="13" s="1"/>
  <c r="AO23" i="13"/>
  <c r="AU23" i="13" s="1"/>
  <c r="AO22" i="13"/>
  <c r="AU22" i="13" s="1"/>
  <c r="AO54" i="13"/>
  <c r="AU54" i="13" s="1"/>
  <c r="AO21" i="13"/>
  <c r="AU21" i="13" s="1"/>
  <c r="AO20" i="13"/>
  <c r="AU20" i="13" s="1"/>
  <c r="AO19" i="13"/>
  <c r="AU19" i="13" s="1"/>
  <c r="AO18" i="13"/>
  <c r="AU18" i="13" s="1"/>
  <c r="AO17" i="13"/>
  <c r="AU17" i="13" s="1"/>
  <c r="AO16" i="13"/>
  <c r="AU16" i="13" s="1"/>
  <c r="AO15" i="13"/>
  <c r="AU15" i="13" s="1"/>
  <c r="AO14" i="13"/>
  <c r="AU14" i="13" s="1"/>
  <c r="AO12" i="13"/>
  <c r="AU12" i="13" s="1"/>
  <c r="AO11" i="13"/>
  <c r="AU11" i="13" s="1"/>
  <c r="AO10" i="13"/>
  <c r="AU10" i="13" s="1"/>
  <c r="AO9" i="13"/>
  <c r="AU9" i="13" s="1"/>
  <c r="AO8" i="13"/>
  <c r="AU8" i="13" s="1"/>
  <c r="AO7" i="13"/>
  <c r="AU7" i="13" s="1"/>
  <c r="AO6" i="13"/>
  <c r="AU6" i="13" s="1"/>
  <c r="AO5" i="13"/>
  <c r="AU5" i="13" s="1"/>
  <c r="AO4" i="13"/>
  <c r="AU4" i="13" s="1"/>
  <c r="BE11" i="13" s="1"/>
  <c r="BE13" i="13" s="1"/>
  <c r="BE14" i="13" s="1"/>
  <c r="AO3" i="13"/>
  <c r="AU3" i="13" s="1"/>
  <c r="BE12" i="13" s="1"/>
  <c r="BD12" i="13" l="1"/>
  <c r="BD11" i="13"/>
  <c r="BD13" i="13" s="1"/>
  <c r="BD14" i="13" s="1"/>
  <c r="BC11" i="13"/>
  <c r="BC12" i="13"/>
  <c r="AL72" i="13"/>
  <c r="AH72" i="13"/>
  <c r="Z72" i="13"/>
  <c r="S72" i="13"/>
  <c r="L72" i="13"/>
  <c r="I72" i="13"/>
  <c r="E72" i="13"/>
  <c r="AL71" i="13"/>
  <c r="AH71" i="13"/>
  <c r="Z71" i="13"/>
  <c r="S71" i="13"/>
  <c r="L71" i="13"/>
  <c r="I71" i="13"/>
  <c r="E71" i="13"/>
  <c r="AL70" i="13"/>
  <c r="AH70" i="13"/>
  <c r="Z70" i="13"/>
  <c r="S70" i="13"/>
  <c r="L70" i="13"/>
  <c r="I70" i="13"/>
  <c r="E70" i="13"/>
  <c r="AL69" i="13"/>
  <c r="AH69" i="13"/>
  <c r="Z69" i="13"/>
  <c r="S69" i="13"/>
  <c r="L69" i="13"/>
  <c r="I69" i="13"/>
  <c r="E69" i="13"/>
  <c r="AL68" i="13"/>
  <c r="AH68" i="13"/>
  <c r="Z68" i="13"/>
  <c r="S68" i="13"/>
  <c r="L68" i="13"/>
  <c r="I68" i="13"/>
  <c r="E68" i="13"/>
  <c r="AL67" i="13"/>
  <c r="AH67" i="13"/>
  <c r="Z67" i="13"/>
  <c r="S67" i="13"/>
  <c r="L67" i="13"/>
  <c r="I67" i="13"/>
  <c r="E67" i="13"/>
  <c r="AL66" i="13"/>
  <c r="AH66" i="13"/>
  <c r="Z66" i="13"/>
  <c r="S66" i="13"/>
  <c r="L66" i="13"/>
  <c r="I66" i="13"/>
  <c r="E66" i="13"/>
  <c r="AL65" i="13"/>
  <c r="AH65" i="13"/>
  <c r="Z65" i="13"/>
  <c r="S65" i="13"/>
  <c r="L65" i="13"/>
  <c r="I65" i="13"/>
  <c r="E65" i="13"/>
  <c r="AL64" i="13"/>
  <c r="AH64" i="13"/>
  <c r="Z64" i="13"/>
  <c r="S64" i="13"/>
  <c r="L64" i="13"/>
  <c r="I64" i="13"/>
  <c r="E64" i="13"/>
  <c r="AL63" i="13"/>
  <c r="AH63" i="13"/>
  <c r="Z63" i="13"/>
  <c r="S63" i="13"/>
  <c r="L63" i="13"/>
  <c r="I63" i="13"/>
  <c r="E63" i="13"/>
  <c r="AL62" i="13"/>
  <c r="AH62" i="13"/>
  <c r="Z62" i="13"/>
  <c r="S62" i="13"/>
  <c r="L62" i="13"/>
  <c r="I62" i="13"/>
  <c r="E62" i="13"/>
  <c r="AL53" i="13"/>
  <c r="AH53" i="13"/>
  <c r="Z53" i="13"/>
  <c r="S53" i="13"/>
  <c r="L53" i="13"/>
  <c r="I53" i="13"/>
  <c r="E53" i="13"/>
  <c r="AL61" i="13"/>
  <c r="AH61" i="13"/>
  <c r="Z61" i="13"/>
  <c r="S61" i="13"/>
  <c r="L61" i="13"/>
  <c r="I61" i="13"/>
  <c r="E61" i="13"/>
  <c r="AL60" i="13"/>
  <c r="AH60" i="13"/>
  <c r="Z60" i="13"/>
  <c r="S60" i="13"/>
  <c r="L60" i="13"/>
  <c r="I60" i="13"/>
  <c r="E60" i="13"/>
  <c r="AL59" i="13"/>
  <c r="AH59" i="13"/>
  <c r="Z59" i="13"/>
  <c r="S59" i="13"/>
  <c r="L59" i="13"/>
  <c r="I59" i="13"/>
  <c r="E59" i="13"/>
  <c r="AL52" i="13"/>
  <c r="AH52" i="13"/>
  <c r="Z52" i="13"/>
  <c r="S52" i="13"/>
  <c r="L52" i="13"/>
  <c r="I52" i="13"/>
  <c r="E52" i="13"/>
  <c r="AL58" i="13"/>
  <c r="AH58" i="13"/>
  <c r="Z58" i="13"/>
  <c r="S58" i="13"/>
  <c r="L58" i="13"/>
  <c r="I58" i="13"/>
  <c r="E58" i="13"/>
  <c r="AL57" i="13"/>
  <c r="AH57" i="13"/>
  <c r="Z57" i="13"/>
  <c r="S57" i="13"/>
  <c r="L57" i="13"/>
  <c r="I57" i="13"/>
  <c r="E57" i="13"/>
  <c r="AL56" i="13"/>
  <c r="AH56" i="13"/>
  <c r="Z56" i="13"/>
  <c r="S56" i="13"/>
  <c r="L56" i="13"/>
  <c r="I56" i="13"/>
  <c r="E56" i="13"/>
  <c r="AL51" i="13"/>
  <c r="AH51" i="13"/>
  <c r="Z51" i="13"/>
  <c r="S51" i="13"/>
  <c r="L51" i="13"/>
  <c r="I51" i="13"/>
  <c r="E51" i="13"/>
  <c r="AL50" i="13"/>
  <c r="AH50" i="13"/>
  <c r="Z50" i="13"/>
  <c r="S50" i="13"/>
  <c r="L50" i="13"/>
  <c r="I50" i="13"/>
  <c r="E50" i="13"/>
  <c r="AL49" i="13"/>
  <c r="AH49" i="13"/>
  <c r="Z49" i="13"/>
  <c r="S49" i="13"/>
  <c r="L49" i="13"/>
  <c r="I49" i="13"/>
  <c r="E49" i="13"/>
  <c r="AL55" i="13"/>
  <c r="AH55" i="13"/>
  <c r="Z55" i="13"/>
  <c r="S55" i="13"/>
  <c r="L55" i="13"/>
  <c r="I55" i="13"/>
  <c r="E55" i="13"/>
  <c r="AL48" i="13"/>
  <c r="AH48" i="13"/>
  <c r="Z48" i="13"/>
  <c r="S48" i="13"/>
  <c r="L48" i="13"/>
  <c r="I48" i="13"/>
  <c r="E48" i="13"/>
  <c r="AL47" i="13"/>
  <c r="AH47" i="13"/>
  <c r="Z47" i="13"/>
  <c r="S47" i="13"/>
  <c r="L47" i="13"/>
  <c r="I47" i="13"/>
  <c r="E47" i="13"/>
  <c r="AL46" i="13"/>
  <c r="AH46" i="13"/>
  <c r="Z46" i="13"/>
  <c r="S46" i="13"/>
  <c r="L46" i="13"/>
  <c r="I46" i="13"/>
  <c r="E46" i="13"/>
  <c r="AL45" i="13"/>
  <c r="AH45" i="13"/>
  <c r="Z45" i="13"/>
  <c r="S45" i="13"/>
  <c r="L45" i="13"/>
  <c r="I45" i="13"/>
  <c r="E45" i="13"/>
  <c r="AL44" i="13"/>
  <c r="AH44" i="13"/>
  <c r="Z44" i="13"/>
  <c r="S44" i="13"/>
  <c r="L44" i="13"/>
  <c r="I44" i="13"/>
  <c r="E44" i="13"/>
  <c r="AL43" i="13"/>
  <c r="AH43" i="13"/>
  <c r="Z43" i="13"/>
  <c r="S43" i="13"/>
  <c r="L43" i="13"/>
  <c r="I43" i="13"/>
  <c r="E43" i="13"/>
  <c r="AL42" i="13"/>
  <c r="AH42" i="13"/>
  <c r="Z42" i="13"/>
  <c r="S42" i="13"/>
  <c r="L42" i="13"/>
  <c r="I42" i="13"/>
  <c r="E42" i="13"/>
  <c r="AL41" i="13"/>
  <c r="AH41" i="13"/>
  <c r="Z41" i="13"/>
  <c r="S41" i="13"/>
  <c r="L41" i="13"/>
  <c r="I41" i="13"/>
  <c r="E41" i="13"/>
  <c r="AL40" i="13"/>
  <c r="AH40" i="13"/>
  <c r="Z40" i="13"/>
  <c r="S40" i="13"/>
  <c r="L40" i="13"/>
  <c r="I40" i="13"/>
  <c r="E40" i="13"/>
  <c r="AL39" i="13"/>
  <c r="AH39" i="13"/>
  <c r="Z39" i="13"/>
  <c r="S39" i="13"/>
  <c r="L39" i="13"/>
  <c r="I39" i="13"/>
  <c r="E39" i="13"/>
  <c r="AL38" i="13"/>
  <c r="AH38" i="13"/>
  <c r="Z38" i="13"/>
  <c r="S38" i="13"/>
  <c r="L38" i="13"/>
  <c r="I38" i="13"/>
  <c r="E38" i="13"/>
  <c r="AL37" i="13"/>
  <c r="AH37" i="13"/>
  <c r="Z37" i="13"/>
  <c r="S37" i="13"/>
  <c r="L37" i="13"/>
  <c r="I37" i="13"/>
  <c r="E37" i="13"/>
  <c r="AL36" i="13"/>
  <c r="AH36" i="13"/>
  <c r="Z36" i="13"/>
  <c r="S36" i="13"/>
  <c r="L36" i="13"/>
  <c r="I36" i="13"/>
  <c r="E36" i="13"/>
  <c r="AL35" i="13"/>
  <c r="AH35" i="13"/>
  <c r="Z35" i="13"/>
  <c r="S35" i="13"/>
  <c r="L35" i="13"/>
  <c r="I35" i="13"/>
  <c r="E35" i="13"/>
  <c r="AL34" i="13"/>
  <c r="AH34" i="13"/>
  <c r="Z34" i="13"/>
  <c r="S34" i="13"/>
  <c r="L34" i="13"/>
  <c r="I34" i="13"/>
  <c r="E34" i="13"/>
  <c r="AL33" i="13"/>
  <c r="AH33" i="13"/>
  <c r="Z33" i="13"/>
  <c r="S33" i="13"/>
  <c r="L33" i="13"/>
  <c r="I33" i="13"/>
  <c r="E33" i="13"/>
  <c r="AL32" i="13"/>
  <c r="AH32" i="13"/>
  <c r="Z32" i="13"/>
  <c r="S32" i="13"/>
  <c r="L32" i="13"/>
  <c r="I32" i="13"/>
  <c r="E32" i="13"/>
  <c r="AL31" i="13"/>
  <c r="AH31" i="13"/>
  <c r="Z31" i="13"/>
  <c r="S31" i="13"/>
  <c r="L31" i="13"/>
  <c r="I31" i="13"/>
  <c r="E31" i="13"/>
  <c r="AL30" i="13"/>
  <c r="AH30" i="13"/>
  <c r="Z30" i="13"/>
  <c r="S30" i="13"/>
  <c r="L30" i="13"/>
  <c r="I30" i="13"/>
  <c r="E30" i="13"/>
  <c r="AL29" i="13"/>
  <c r="AH29" i="13"/>
  <c r="Z29" i="13"/>
  <c r="S29" i="13"/>
  <c r="L29" i="13"/>
  <c r="I29" i="13"/>
  <c r="E29" i="13"/>
  <c r="AL28" i="13"/>
  <c r="AH28" i="13"/>
  <c r="Z28" i="13"/>
  <c r="S28" i="13"/>
  <c r="L28" i="13"/>
  <c r="I28" i="13"/>
  <c r="E28" i="13"/>
  <c r="AL27" i="13"/>
  <c r="AH27" i="13"/>
  <c r="Z27" i="13"/>
  <c r="S27" i="13"/>
  <c r="L27" i="13"/>
  <c r="I27" i="13"/>
  <c r="E27" i="13"/>
  <c r="AL26" i="13"/>
  <c r="AH26" i="13"/>
  <c r="Z26" i="13"/>
  <c r="S26" i="13"/>
  <c r="L26" i="13"/>
  <c r="I26" i="13"/>
  <c r="E26" i="13"/>
  <c r="AL25" i="13"/>
  <c r="AH25" i="13"/>
  <c r="Z25" i="13"/>
  <c r="S25" i="13"/>
  <c r="L25" i="13"/>
  <c r="I25" i="13"/>
  <c r="E25" i="13"/>
  <c r="AL24" i="13"/>
  <c r="AH24" i="13"/>
  <c r="Z24" i="13"/>
  <c r="S24" i="13"/>
  <c r="L24" i="13"/>
  <c r="I24" i="13"/>
  <c r="E24" i="13"/>
  <c r="AL23" i="13"/>
  <c r="AH23" i="13"/>
  <c r="Z23" i="13"/>
  <c r="S23" i="13"/>
  <c r="L23" i="13"/>
  <c r="I23" i="13"/>
  <c r="E23" i="13"/>
  <c r="AL22" i="13"/>
  <c r="AH22" i="13"/>
  <c r="Z22" i="13"/>
  <c r="S22" i="13"/>
  <c r="L22" i="13"/>
  <c r="I22" i="13"/>
  <c r="E22" i="13"/>
  <c r="AL54" i="13"/>
  <c r="AH54" i="13"/>
  <c r="Z54" i="13"/>
  <c r="S54" i="13"/>
  <c r="L54" i="13"/>
  <c r="I54" i="13"/>
  <c r="E54" i="13"/>
  <c r="AL21" i="13"/>
  <c r="AH21" i="13"/>
  <c r="Z21" i="13"/>
  <c r="S21" i="13"/>
  <c r="L21" i="13"/>
  <c r="I21" i="13"/>
  <c r="E21" i="13"/>
  <c r="AL20" i="13"/>
  <c r="AH20" i="13"/>
  <c r="Z20" i="13"/>
  <c r="S20" i="13"/>
  <c r="L20" i="13"/>
  <c r="I20" i="13"/>
  <c r="E20" i="13"/>
  <c r="AL19" i="13"/>
  <c r="AH19" i="13"/>
  <c r="Z19" i="13"/>
  <c r="S19" i="13"/>
  <c r="L19" i="13"/>
  <c r="I19" i="13"/>
  <c r="E19" i="13"/>
  <c r="AL18" i="13"/>
  <c r="AH18" i="13"/>
  <c r="Z18" i="13"/>
  <c r="S18" i="13"/>
  <c r="L18" i="13"/>
  <c r="I18" i="13"/>
  <c r="E18" i="13"/>
  <c r="AL17" i="13"/>
  <c r="AH17" i="13"/>
  <c r="Z17" i="13"/>
  <c r="S17" i="13"/>
  <c r="L17" i="13"/>
  <c r="I17" i="13"/>
  <c r="E17" i="13"/>
  <c r="AL16" i="13"/>
  <c r="AH16" i="13"/>
  <c r="Z16" i="13"/>
  <c r="S16" i="13"/>
  <c r="L16" i="13"/>
  <c r="I16" i="13"/>
  <c r="E16" i="13"/>
  <c r="AL15" i="13"/>
  <c r="AH15" i="13"/>
  <c r="Z15" i="13"/>
  <c r="S15" i="13"/>
  <c r="L15" i="13"/>
  <c r="I15" i="13"/>
  <c r="E15" i="13"/>
  <c r="AL14" i="13"/>
  <c r="AH14" i="13"/>
  <c r="Z14" i="13"/>
  <c r="S14" i="13"/>
  <c r="L14" i="13"/>
  <c r="I14" i="13"/>
  <c r="E14" i="13"/>
  <c r="AL13" i="13"/>
  <c r="AH13" i="13"/>
  <c r="Z13" i="13"/>
  <c r="S13" i="13"/>
  <c r="L13" i="13"/>
  <c r="I13" i="13"/>
  <c r="E13" i="13"/>
  <c r="AL12" i="13"/>
  <c r="AH12" i="13"/>
  <c r="Z12" i="13"/>
  <c r="S12" i="13"/>
  <c r="L12" i="13"/>
  <c r="I12" i="13"/>
  <c r="E12" i="13"/>
  <c r="AL11" i="13"/>
  <c r="AH11" i="13"/>
  <c r="Z11" i="13"/>
  <c r="S11" i="13"/>
  <c r="L11" i="13"/>
  <c r="I11" i="13"/>
  <c r="E11" i="13"/>
  <c r="AL10" i="13"/>
  <c r="AH10" i="13"/>
  <c r="Z10" i="13"/>
  <c r="S10" i="13"/>
  <c r="L10" i="13"/>
  <c r="I10" i="13"/>
  <c r="E10" i="13"/>
  <c r="AL9" i="13"/>
  <c r="AH9" i="13"/>
  <c r="Z9" i="13"/>
  <c r="S9" i="13"/>
  <c r="L9" i="13"/>
  <c r="I9" i="13"/>
  <c r="E9" i="13"/>
  <c r="AL8" i="13"/>
  <c r="AH8" i="13"/>
  <c r="Z8" i="13"/>
  <c r="S8" i="13"/>
  <c r="L8" i="13"/>
  <c r="I8" i="13"/>
  <c r="E8" i="13"/>
  <c r="AL7" i="13"/>
  <c r="AH7" i="13"/>
  <c r="Z7" i="13"/>
  <c r="S7" i="13"/>
  <c r="L7" i="13"/>
  <c r="I7" i="13"/>
  <c r="E7" i="13"/>
  <c r="AL6" i="13"/>
  <c r="AH6" i="13"/>
  <c r="Z6" i="13"/>
  <c r="S6" i="13"/>
  <c r="L6" i="13"/>
  <c r="I6" i="13"/>
  <c r="E6" i="13"/>
  <c r="AL5" i="13"/>
  <c r="AH5" i="13"/>
  <c r="Z5" i="13"/>
  <c r="S5" i="13"/>
  <c r="L5" i="13"/>
  <c r="I5" i="13"/>
  <c r="E5" i="13"/>
  <c r="AL4" i="13"/>
  <c r="AH4" i="13"/>
  <c r="Z4" i="13"/>
  <c r="S4" i="13"/>
  <c r="L4" i="13"/>
  <c r="I4" i="13"/>
  <c r="E4" i="13"/>
  <c r="AL3" i="13"/>
  <c r="AH3" i="13"/>
  <c r="Z3" i="13"/>
  <c r="S3" i="13"/>
  <c r="L3" i="13"/>
  <c r="I3" i="13"/>
  <c r="E3" i="13"/>
  <c r="AL2" i="13"/>
  <c r="AH2" i="13"/>
  <c r="Z2" i="13"/>
  <c r="S2" i="13"/>
  <c r="L2" i="13"/>
  <c r="I2" i="13"/>
  <c r="E2" i="13"/>
  <c r="BC13" i="13" l="1"/>
  <c r="BC14" i="13" s="1"/>
  <c r="AQ2" i="13"/>
  <c r="AW2" i="13" s="1"/>
  <c r="AP3" i="13"/>
  <c r="AV3" i="13" s="1"/>
  <c r="AQ4" i="13"/>
  <c r="AW4" i="13" s="1"/>
  <c r="AP5" i="13"/>
  <c r="AV5" i="13" s="1"/>
  <c r="AQ6" i="13"/>
  <c r="AW6" i="13" s="1"/>
  <c r="AP7" i="13"/>
  <c r="AV7" i="13" s="1"/>
  <c r="AQ8" i="13"/>
  <c r="AW8" i="13" s="1"/>
  <c r="AP9" i="13"/>
  <c r="AV9" i="13" s="1"/>
  <c r="AQ10" i="13"/>
  <c r="AW10" i="13" s="1"/>
  <c r="AP11" i="13"/>
  <c r="AV11" i="13" s="1"/>
  <c r="AQ12" i="13"/>
  <c r="AW12" i="13" s="1"/>
  <c r="AP13" i="13"/>
  <c r="AQ14" i="13"/>
  <c r="AW14" i="13" s="1"/>
  <c r="AP15" i="13"/>
  <c r="AV15" i="13" s="1"/>
  <c r="AQ16" i="13"/>
  <c r="AW16" i="13" s="1"/>
  <c r="AP17" i="13"/>
  <c r="AV17" i="13" s="1"/>
  <c r="AQ18" i="13"/>
  <c r="AW18" i="13" s="1"/>
  <c r="AP19" i="13"/>
  <c r="AV19" i="13" s="1"/>
  <c r="AQ20" i="13"/>
  <c r="AW20" i="13" s="1"/>
  <c r="AP21" i="13"/>
  <c r="AV21" i="13" s="1"/>
  <c r="AQ54" i="13"/>
  <c r="AW54" i="13" s="1"/>
  <c r="AP22" i="13"/>
  <c r="AV22" i="13" s="1"/>
  <c r="AQ23" i="13"/>
  <c r="AW23" i="13" s="1"/>
  <c r="AP24" i="13"/>
  <c r="AV24" i="13" s="1"/>
  <c r="AQ25" i="13"/>
  <c r="AW25" i="13" s="1"/>
  <c r="AP26" i="13"/>
  <c r="AV26" i="13" s="1"/>
  <c r="AQ27" i="13"/>
  <c r="AW27" i="13" s="1"/>
  <c r="AP28" i="13"/>
  <c r="AV28" i="13" s="1"/>
  <c r="AQ29" i="13"/>
  <c r="AW29" i="13" s="1"/>
  <c r="AP30" i="13"/>
  <c r="AV30" i="13" s="1"/>
  <c r="AQ31" i="13"/>
  <c r="AW31" i="13" s="1"/>
  <c r="AP32" i="13"/>
  <c r="AV32" i="13" s="1"/>
  <c r="AQ33" i="13"/>
  <c r="AW33" i="13" s="1"/>
  <c r="AP34" i="13"/>
  <c r="AV34" i="13" s="1"/>
  <c r="AQ35" i="13"/>
  <c r="AW35" i="13" s="1"/>
  <c r="AP36" i="13"/>
  <c r="AV36" i="13" s="1"/>
  <c r="AQ37" i="13"/>
  <c r="AW37" i="13" s="1"/>
  <c r="AP38" i="13"/>
  <c r="AV38" i="13" s="1"/>
  <c r="AQ39" i="13"/>
  <c r="AW39" i="13" s="1"/>
  <c r="AP40" i="13"/>
  <c r="AV40" i="13" s="1"/>
  <c r="AQ41" i="13"/>
  <c r="AW41" i="13" s="1"/>
  <c r="AP42" i="13"/>
  <c r="AV42" i="13" s="1"/>
  <c r="AQ43" i="13"/>
  <c r="AW43" i="13" s="1"/>
  <c r="AP44" i="13"/>
  <c r="AV44" i="13" s="1"/>
  <c r="AQ45" i="13"/>
  <c r="AW45" i="13" s="1"/>
  <c r="AP46" i="13"/>
  <c r="AV46" i="13" s="1"/>
  <c r="AQ47" i="13"/>
  <c r="AW47" i="13" s="1"/>
  <c r="AP48" i="13"/>
  <c r="AV48" i="13" s="1"/>
  <c r="AQ55" i="13"/>
  <c r="AW55" i="13" s="1"/>
  <c r="AP49" i="13"/>
  <c r="AV49" i="13" s="1"/>
  <c r="AQ50" i="13"/>
  <c r="AW50" i="13" s="1"/>
  <c r="AP51" i="13"/>
  <c r="AV51" i="13" s="1"/>
  <c r="AQ56" i="13"/>
  <c r="AW56" i="13" s="1"/>
  <c r="AP57" i="13"/>
  <c r="AV57" i="13" s="1"/>
  <c r="AQ58" i="13"/>
  <c r="AW58" i="13" s="1"/>
  <c r="AP52" i="13"/>
  <c r="AV52" i="13" s="1"/>
  <c r="AQ59" i="13"/>
  <c r="AW59" i="13" s="1"/>
  <c r="AP60" i="13"/>
  <c r="AV60" i="13" s="1"/>
  <c r="AQ61" i="13"/>
  <c r="AW61" i="13" s="1"/>
  <c r="AP53" i="13"/>
  <c r="AV53" i="13" s="1"/>
  <c r="AQ62" i="13"/>
  <c r="AW62" i="13" s="1"/>
  <c r="AP63" i="13"/>
  <c r="AV63" i="13" s="1"/>
  <c r="AP64" i="13"/>
  <c r="AV64" i="13" s="1"/>
  <c r="AQ65" i="13"/>
  <c r="AW65" i="13" s="1"/>
  <c r="AP66" i="13"/>
  <c r="AV66" i="13" s="1"/>
  <c r="AQ67" i="13"/>
  <c r="AW67" i="13" s="1"/>
  <c r="AP68" i="13"/>
  <c r="AV68" i="13" s="1"/>
  <c r="AQ69" i="13"/>
  <c r="AW69" i="13" s="1"/>
  <c r="AP70" i="13"/>
  <c r="AV70" i="13" s="1"/>
  <c r="AQ71" i="13"/>
  <c r="AW71" i="13" s="1"/>
  <c r="AP72" i="13"/>
  <c r="AV72" i="13" s="1"/>
  <c r="AP2" i="13"/>
  <c r="AQ3" i="13"/>
  <c r="AW3" i="13" s="1"/>
  <c r="AP4" i="13"/>
  <c r="AQ5" i="13"/>
  <c r="AW5" i="13" s="1"/>
  <c r="AP6" i="13"/>
  <c r="AQ7" i="13"/>
  <c r="AW7" i="13" s="1"/>
  <c r="AP8" i="13"/>
  <c r="AQ9" i="13"/>
  <c r="AW9" i="13" s="1"/>
  <c r="AP10" i="13"/>
  <c r="AQ11" i="13"/>
  <c r="AW11" i="13" s="1"/>
  <c r="AP12" i="13"/>
  <c r="AQ13" i="13"/>
  <c r="AW13" i="13" s="1"/>
  <c r="AP14" i="13"/>
  <c r="AQ15" i="13"/>
  <c r="AW15" i="13" s="1"/>
  <c r="AP16" i="13"/>
  <c r="AQ17" i="13"/>
  <c r="AW17" i="13" s="1"/>
  <c r="AP18" i="13"/>
  <c r="AQ19" i="13"/>
  <c r="AW19" i="13" s="1"/>
  <c r="AP20" i="13"/>
  <c r="AQ21" i="13"/>
  <c r="AW21" i="13" s="1"/>
  <c r="AP54" i="13"/>
  <c r="AQ22" i="13"/>
  <c r="AW22" i="13" s="1"/>
  <c r="AP23" i="13"/>
  <c r="AQ24" i="13"/>
  <c r="AW24" i="13" s="1"/>
  <c r="AP25" i="13"/>
  <c r="AQ26" i="13"/>
  <c r="AW26" i="13" s="1"/>
  <c r="AP27" i="13"/>
  <c r="AQ28" i="13"/>
  <c r="AW28" i="13" s="1"/>
  <c r="AP29" i="13"/>
  <c r="AQ30" i="13"/>
  <c r="AW30" i="13" s="1"/>
  <c r="AP31" i="13"/>
  <c r="AQ32" i="13"/>
  <c r="AW32" i="13" s="1"/>
  <c r="AP33" i="13"/>
  <c r="AQ34" i="13"/>
  <c r="AW34" i="13" s="1"/>
  <c r="AP35" i="13"/>
  <c r="AQ36" i="13"/>
  <c r="AW36" i="13" s="1"/>
  <c r="AP37" i="13"/>
  <c r="AQ38" i="13"/>
  <c r="AW38" i="13" s="1"/>
  <c r="AP39" i="13"/>
  <c r="AQ40" i="13"/>
  <c r="AW40" i="13" s="1"/>
  <c r="AP41" i="13"/>
  <c r="AQ42" i="13"/>
  <c r="AW42" i="13" s="1"/>
  <c r="AP43" i="13"/>
  <c r="AQ44" i="13"/>
  <c r="AW44" i="13" s="1"/>
  <c r="AP45" i="13"/>
  <c r="AQ46" i="13"/>
  <c r="AW46" i="13" s="1"/>
  <c r="AP47" i="13"/>
  <c r="AQ48" i="13"/>
  <c r="AW48" i="13" s="1"/>
  <c r="AP55" i="13"/>
  <c r="AQ49" i="13"/>
  <c r="AW49" i="13" s="1"/>
  <c r="AP50" i="13"/>
  <c r="AQ51" i="13"/>
  <c r="AW51" i="13" s="1"/>
  <c r="AP56" i="13"/>
  <c r="AQ57" i="13"/>
  <c r="AW57" i="13" s="1"/>
  <c r="AP58" i="13"/>
  <c r="AQ52" i="13"/>
  <c r="AW52" i="13" s="1"/>
  <c r="AP59" i="13"/>
  <c r="AQ60" i="13"/>
  <c r="AW60" i="13" s="1"/>
  <c r="AP61" i="13"/>
  <c r="AQ53" i="13"/>
  <c r="AW53" i="13" s="1"/>
  <c r="AP62" i="13"/>
  <c r="AQ63" i="13"/>
  <c r="AW63" i="13" s="1"/>
  <c r="AQ64" i="13"/>
  <c r="AP65" i="13"/>
  <c r="AV65" i="13" s="1"/>
  <c r="AQ66" i="13"/>
  <c r="AP67" i="13"/>
  <c r="AV67" i="13" s="1"/>
  <c r="AQ68" i="13"/>
  <c r="AP69" i="13"/>
  <c r="AV69" i="13" s="1"/>
  <c r="AQ70" i="13"/>
  <c r="AP71" i="13"/>
  <c r="AV71" i="13" s="1"/>
  <c r="AQ72" i="13"/>
  <c r="AR72" i="13" l="1"/>
  <c r="AW72" i="13"/>
  <c r="AR70" i="13"/>
  <c r="AW70" i="13"/>
  <c r="AR68" i="13"/>
  <c r="AW68" i="13"/>
  <c r="AR66" i="13"/>
  <c r="AW66" i="13"/>
  <c r="AR64" i="13"/>
  <c r="AW64" i="13"/>
  <c r="BG11" i="13" s="1"/>
  <c r="AR62" i="13"/>
  <c r="AV62" i="13"/>
  <c r="AR61" i="13"/>
  <c r="AV61" i="13"/>
  <c r="AR59" i="13"/>
  <c r="AV59" i="13"/>
  <c r="AR58" i="13"/>
  <c r="AV58" i="13"/>
  <c r="AR56" i="13"/>
  <c r="AV56" i="13"/>
  <c r="AR50" i="13"/>
  <c r="AV50" i="13"/>
  <c r="AR55" i="13"/>
  <c r="AV55" i="13"/>
  <c r="AR47" i="13"/>
  <c r="AV47" i="13"/>
  <c r="AR45" i="13"/>
  <c r="AV45" i="13"/>
  <c r="AR43" i="13"/>
  <c r="AV43" i="13"/>
  <c r="AR41" i="13"/>
  <c r="AV41" i="13"/>
  <c r="AR39" i="13"/>
  <c r="AV39" i="13"/>
  <c r="AR37" i="13"/>
  <c r="AV37" i="13"/>
  <c r="AR35" i="13"/>
  <c r="AV35" i="13"/>
  <c r="AR33" i="13"/>
  <c r="AV33" i="13"/>
  <c r="AR31" i="13"/>
  <c r="AV31" i="13"/>
  <c r="AR29" i="13"/>
  <c r="AV29" i="13"/>
  <c r="AR27" i="13"/>
  <c r="AV27" i="13"/>
  <c r="AR25" i="13"/>
  <c r="AV25" i="13"/>
  <c r="AR23" i="13"/>
  <c r="AV23" i="13"/>
  <c r="AR54" i="13"/>
  <c r="AV54" i="13"/>
  <c r="AR20" i="13"/>
  <c r="AV20" i="13"/>
  <c r="AR18" i="13"/>
  <c r="AV18" i="13"/>
  <c r="AR16" i="13"/>
  <c r="AV16" i="13"/>
  <c r="AR14" i="13"/>
  <c r="AV14" i="13"/>
  <c r="AR12" i="13"/>
  <c r="AV12" i="13"/>
  <c r="AR10" i="13"/>
  <c r="AV10" i="13"/>
  <c r="AX9" i="13" s="1"/>
  <c r="AR8" i="13"/>
  <c r="AV8" i="13"/>
  <c r="AR6" i="13"/>
  <c r="AV6" i="13"/>
  <c r="AR4" i="13"/>
  <c r="AV4" i="13"/>
  <c r="AR2" i="13"/>
  <c r="AV2" i="13"/>
  <c r="AR13" i="13"/>
  <c r="AV13" i="13"/>
  <c r="AR71" i="13"/>
  <c r="AR69" i="13"/>
  <c r="AR67" i="13"/>
  <c r="AR65" i="13"/>
  <c r="AR63" i="13"/>
  <c r="AR53" i="13"/>
  <c r="AR60" i="13"/>
  <c r="AR52" i="13"/>
  <c r="AR57" i="13"/>
  <c r="AR51" i="13"/>
  <c r="AR49" i="13"/>
  <c r="AR48" i="13"/>
  <c r="AR46" i="13"/>
  <c r="AR44" i="13"/>
  <c r="AR42" i="13"/>
  <c r="AR40" i="13"/>
  <c r="AR38" i="13"/>
  <c r="AR36" i="13"/>
  <c r="AR34" i="13"/>
  <c r="AR32" i="13"/>
  <c r="AR30" i="13"/>
  <c r="AR28" i="13"/>
  <c r="AR26" i="13"/>
  <c r="AR24" i="13"/>
  <c r="AR22" i="13"/>
  <c r="AR21" i="13"/>
  <c r="AR19" i="13"/>
  <c r="AR17" i="13"/>
  <c r="AR15" i="13"/>
  <c r="AR11" i="13"/>
  <c r="AR9" i="13"/>
  <c r="AR7" i="13"/>
  <c r="AR5" i="13"/>
  <c r="AR3" i="13"/>
  <c r="BF12" i="13" l="1"/>
  <c r="BF11" i="13"/>
  <c r="BH13" i="13"/>
  <c r="BH14" i="13" s="1"/>
  <c r="BG12" i="13"/>
  <c r="BG13" i="13" s="1"/>
  <c r="BG14" i="13" s="1"/>
  <c r="BF13" i="13" l="1"/>
  <c r="BF14" i="13" s="1"/>
</calcChain>
</file>

<file path=xl/sharedStrings.xml><?xml version="1.0" encoding="utf-8"?>
<sst xmlns="http://schemas.openxmlformats.org/spreadsheetml/2006/main" count="220" uniqueCount="138">
  <si>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</si>
  <si>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</si>
  <si>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</si>
  <si>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</si>
  <si>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</si>
  <si>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</si>
  <si>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</si>
  <si>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</si>
  <si>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</si>
  <si>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</si>
  <si>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</si>
  <si>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</si>
  <si>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</si>
  <si>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</si>
  <si>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</si>
  <si>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</si>
  <si>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</si>
  <si>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</si>
  <si>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</si>
  <si>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</si>
  <si>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</si>
  <si>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</si>
  <si>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</si>
  <si>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</si>
  <si>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</si>
  <si>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</si>
  <si>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</si>
  <si>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ID</t>
  </si>
  <si>
    <t>Group</t>
  </si>
  <si>
    <t>CFS</t>
  </si>
  <si>
    <t xml:space="preserve"> Q1</t>
  </si>
  <si>
    <t>c</t>
  </si>
  <si>
    <t>Control</t>
  </si>
  <si>
    <t>EA</t>
  </si>
  <si>
    <t>PA</t>
  </si>
  <si>
    <t>SA</t>
  </si>
  <si>
    <t>EN</t>
  </si>
  <si>
    <t>5R</t>
  </si>
  <si>
    <t>7R</t>
  </si>
  <si>
    <t>13R</t>
  </si>
  <si>
    <t>19R</t>
  </si>
  <si>
    <t>28R</t>
  </si>
  <si>
    <t>PN</t>
  </si>
  <si>
    <t>2R</t>
  </si>
  <si>
    <t>26R</t>
  </si>
  <si>
    <t>control</t>
  </si>
  <si>
    <t>MRC 001</t>
  </si>
  <si>
    <t>MRC 002</t>
  </si>
  <si>
    <t>MRC 004</t>
  </si>
  <si>
    <t>MRC 005</t>
  </si>
  <si>
    <t>MRC 006</t>
  </si>
  <si>
    <t>MRC 008</t>
  </si>
  <si>
    <t>MRC 009</t>
  </si>
  <si>
    <t>MRC 010</t>
  </si>
  <si>
    <t>MRC 011</t>
  </si>
  <si>
    <t>MRC 012</t>
  </si>
  <si>
    <t>MRC 013</t>
  </si>
  <si>
    <t>MRC 014</t>
  </si>
  <si>
    <t>MRC 015</t>
  </si>
  <si>
    <t>MRC 016</t>
  </si>
  <si>
    <t>MRC 017</t>
  </si>
  <si>
    <t>MRC 018</t>
  </si>
  <si>
    <t>MRC 019</t>
  </si>
  <si>
    <t>MRC 021</t>
  </si>
  <si>
    <t>MRC 022</t>
  </si>
  <si>
    <t>MRC 023</t>
  </si>
  <si>
    <t>MRC 027</t>
  </si>
  <si>
    <t>MRC 030</t>
  </si>
  <si>
    <t>MRC 031</t>
  </si>
  <si>
    <t>MRC 033</t>
  </si>
  <si>
    <t>MRC 035</t>
  </si>
  <si>
    <t>MRC 036</t>
  </si>
  <si>
    <t>MRC 037</t>
  </si>
  <si>
    <t>MRC 038</t>
  </si>
  <si>
    <t>MRC 039</t>
  </si>
  <si>
    <t>MRC 040</t>
  </si>
  <si>
    <t>MRC 041</t>
  </si>
  <si>
    <t>MRC 042</t>
  </si>
  <si>
    <t>MRC 043</t>
  </si>
  <si>
    <t>MRC 044</t>
  </si>
  <si>
    <t>MRC 045</t>
  </si>
  <si>
    <t>MRC 046</t>
  </si>
  <si>
    <t>MRC 048</t>
  </si>
  <si>
    <t>MRC 049</t>
  </si>
  <si>
    <t>MRC 050</t>
  </si>
  <si>
    <t>MRC 051</t>
  </si>
  <si>
    <t>MRC 052</t>
  </si>
  <si>
    <t>MRC 053</t>
  </si>
  <si>
    <t>MRC 054</t>
  </si>
  <si>
    <t>MRC 055</t>
  </si>
  <si>
    <t>MRC 056</t>
  </si>
  <si>
    <t>MRC 059</t>
  </si>
  <si>
    <t>MRC 060</t>
  </si>
  <si>
    <t>MRC 062</t>
  </si>
  <si>
    <t>MRC 063</t>
  </si>
  <si>
    <t>MRC 064</t>
  </si>
  <si>
    <t>MRC 070</t>
  </si>
  <si>
    <t>MRC 074</t>
  </si>
  <si>
    <t>total</t>
  </si>
  <si>
    <t>EA cat</t>
  </si>
  <si>
    <t>PA cat</t>
  </si>
  <si>
    <t>SA cat</t>
  </si>
  <si>
    <t>EN cat</t>
  </si>
  <si>
    <t>PN cat</t>
  </si>
  <si>
    <t>SCID Sx just threshold</t>
  </si>
  <si>
    <t>Age</t>
  </si>
  <si>
    <t>SCID Sx thresh &amp; subthreshold</t>
  </si>
  <si>
    <t>cfs</t>
  </si>
  <si>
    <t>m</t>
  </si>
  <si>
    <t>sex (1=m)</t>
  </si>
  <si>
    <t>age</t>
  </si>
  <si>
    <t>f</t>
  </si>
  <si>
    <t>MRC 025</t>
  </si>
  <si>
    <t>MRC 061</t>
  </si>
  <si>
    <t>MRC 067</t>
  </si>
  <si>
    <t>MRC 068</t>
  </si>
  <si>
    <t>MRC 069</t>
  </si>
  <si>
    <t>MRC 071</t>
  </si>
  <si>
    <t xml:space="preserve">MRC 072 </t>
  </si>
  <si>
    <t>MRC 073</t>
  </si>
  <si>
    <t>MRC 075</t>
  </si>
  <si>
    <t>MRC 076</t>
  </si>
  <si>
    <t>MRC 078</t>
  </si>
  <si>
    <t>MRC 079</t>
  </si>
  <si>
    <t xml:space="preserve">MRC 081 </t>
  </si>
  <si>
    <t>MRC 082</t>
  </si>
  <si>
    <t>MRC 083</t>
  </si>
  <si>
    <t xml:space="preserve">MRC 084 </t>
  </si>
  <si>
    <t>MRC 085</t>
  </si>
  <si>
    <t>MRC 086</t>
  </si>
  <si>
    <t xml:space="preserve">MRC 080 </t>
  </si>
  <si>
    <t>Q27 imputed</t>
  </si>
  <si>
    <t>%</t>
  </si>
  <si>
    <t>modtosev</t>
  </si>
  <si>
    <t>sevtoext</t>
  </si>
  <si>
    <t>Any abuse?</t>
  </si>
  <si>
    <t>Any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</si>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</sst>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0" xfId="0" applyNumberFormat="1" applyFill="1"/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55</xdr:col>
      <xdr:colOff>95250</xdr:colOff>
      <xdr:row>24</xdr:row>
      <xdr:rowOff>161925</xdr:rowOff>
    </xdr:from>
    <xdr:ext cx="1269450" cy="264560"/>
    <xdr:sp macro="" textlink="">
      <xdr:nvSpPr>
        <xdr:cNvPr id="2" name="TextBox 1"/>
        <xdr:cNvSpPr txBox="1"/>
      </xdr:nvSpPr>
      <xdr:spPr>
        <a:xfrm>
          <a:off x="17535525" y="5305425"/>
          <a:ext cx="1269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/>
            <a:t>999= missing value</a:t>
          </a:r>
        </a:p>
      </xdr:txBody>
    </xdr:sp>
    <xdr:clientData/>
  </xdr:oneCellAnchor>
  <xdr:twoCellAnchor editAs="oneCell">
    <xdr:from>
      <xdr:col>54</xdr:col>
      <xdr:colOff>152400</xdr:colOff>
      <xdr:row>16</xdr:row>
      <xdr:rowOff>171450</xdr:rowOff>
    </xdr:from>
    <xdr:to>
      <xdr:col>58</xdr:col>
      <xdr:colOff>152611</xdr:colOff>
      <xdr:row>22</xdr:row>
      <xdr:rowOff>180694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83075" y="3790950"/>
          <a:ext cx="2438611" cy="1152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2"/>
  <sheetViews>
    <sheetView tabSelected="1" topLeftCell="AL1" workbookViewId="0">
      <pane ySplit="1" topLeftCell="A2" activePane="bottomLeft" state="frozen"/>
      <selection pane="bottomLeft" activeCell="BI14" sqref="BI14"/>
    </sheetView>
  </sheetViews>
  <sheetFormatPr defaultRowHeight="15" x14ac:dyDescent="0.25"/>
  <cols>
    <col min="2" max="2" width="7.5703125" bestFit="1" customWidth="1"/>
    <col min="3" max="3" width="3.85546875" bestFit="1" customWidth="1"/>
    <col min="4" max="4" width="3.42578125" bestFit="1" customWidth="1"/>
    <col min="5" max="5" width="3.140625" bestFit="1" customWidth="1"/>
    <col min="6" max="8" width="3.42578125" bestFit="1" customWidth="1"/>
    <col min="9" max="9" width="3.140625" bestFit="1" customWidth="1"/>
    <col min="10" max="11" width="3.42578125" bestFit="1" customWidth="1"/>
    <col min="12" max="12" width="3.140625" bestFit="1" customWidth="1"/>
    <col min="13" max="14" width="3.42578125" bestFit="1" customWidth="1"/>
    <col min="15" max="18" width="4.42578125" bestFit="1" customWidth="1"/>
    <col min="19" max="19" width="4.140625" bestFit="1" customWidth="1"/>
    <col min="20" max="25" width="4.42578125" bestFit="1" customWidth="1"/>
    <col min="26" max="26" width="4.140625" bestFit="1" customWidth="1"/>
    <col min="27" max="33" width="4.42578125" bestFit="1" customWidth="1"/>
    <col min="34" max="34" width="4.140625" bestFit="1" customWidth="1"/>
    <col min="35" max="35" width="4.140625" style="1" customWidth="1"/>
    <col min="36" max="37" width="4.42578125" bestFit="1" customWidth="1"/>
    <col min="38" max="38" width="4.140625" bestFit="1" customWidth="1"/>
    <col min="39" max="39" width="3.28515625" bestFit="1" customWidth="1"/>
    <col min="40" max="40" width="3.5703125" bestFit="1" customWidth="1"/>
    <col min="41" max="41" width="3.28515625" bestFit="1" customWidth="1"/>
    <col min="42" max="42" width="3.42578125" bestFit="1" customWidth="1"/>
    <col min="43" max="43" width="3.5703125" bestFit="1" customWidth="1"/>
    <col min="44" max="44" width="5.140625" bestFit="1" customWidth="1"/>
    <col min="45" max="45" width="6.28515625" bestFit="1" customWidth="1"/>
    <col min="46" max="46" width="6.42578125" bestFit="1" customWidth="1"/>
    <col min="47" max="47" width="6.28515625" bestFit="1" customWidth="1"/>
    <col min="48" max="48" width="6.42578125" bestFit="1" customWidth="1"/>
    <col min="49" max="49" width="6.5703125" bestFit="1" customWidth="1"/>
    <col min="50" max="50" width="12.7109375" style="1" customWidth="1"/>
    <col min="51" max="51" width="9.7109375" customWidth="1"/>
    <col min="52" max="52" width="9.140625" style="4"/>
    <col min="53" max="53" width="5.5703125" style="4" customWidth="1"/>
    <col min="54" max="54" width="4.42578125" bestFit="1" customWidth="1"/>
    <col min="55" max="55" width="9.140625" style="8"/>
    <col min="57" max="60" width="9.140625" style="8"/>
  </cols>
  <sheetData>
    <row r="1" spans="1:62" s="2" customFormat="1" ht="60" x14ac:dyDescent="0.25">
      <c r="A1" s="2" t="s">
        <v>27</v>
      </c>
      <c r="B1" s="2" t="s">
        <v>28</v>
      </c>
      <c r="C1" s="2" t="s">
        <v>30</v>
      </c>
      <c r="D1" s="2" t="s">
        <v>0</v>
      </c>
      <c r="E1" s="2" t="s">
        <v>43</v>
      </c>
      <c r="F1" s="2" t="s">
        <v>1</v>
      </c>
      <c r="G1" s="2" t="s">
        <v>2</v>
      </c>
      <c r="H1" s="2" t="s">
        <v>3</v>
      </c>
      <c r="I1" s="2" t="s">
        <v>37</v>
      </c>
      <c r="J1" s="2" t="s">
        <v>4</v>
      </c>
      <c r="K1" s="2" t="s">
        <v>5</v>
      </c>
      <c r="L1" s="2" t="s">
        <v>38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39</v>
      </c>
      <c r="T1" s="2" t="s">
        <v>12</v>
      </c>
      <c r="U1" s="2" t="s">
        <v>13</v>
      </c>
      <c r="V1" s="2" t="s">
        <v>14</v>
      </c>
      <c r="W1" s="2" t="s">
        <v>15</v>
      </c>
      <c r="X1" s="2" t="s">
        <v>16</v>
      </c>
      <c r="Y1" s="2" t="s">
        <v>17</v>
      </c>
      <c r="Z1" s="2" t="s">
        <v>40</v>
      </c>
      <c r="AA1" s="2" t="s">
        <v>18</v>
      </c>
      <c r="AB1" s="2" t="s">
        <v>19</v>
      </c>
      <c r="AC1" s="2" t="s">
        <v>20</v>
      </c>
      <c r="AD1" s="2" t="s">
        <v>21</v>
      </c>
      <c r="AE1" s="2" t="s">
        <v>22</v>
      </c>
      <c r="AF1" s="2" t="s">
        <v>23</v>
      </c>
      <c r="AG1" s="2" t="s">
        <v>24</v>
      </c>
      <c r="AH1" s="2" t="s">
        <v>44</v>
      </c>
      <c r="AI1" s="2" t="s">
        <v>25</v>
      </c>
      <c r="AJ1" s="6" t="s">
        <v>131</v>
      </c>
      <c r="AK1" s="2" t="s">
        <v>26</v>
      </c>
      <c r="AL1" s="2" t="s">
        <v>41</v>
      </c>
      <c r="AM1" s="2" t="s">
        <v>33</v>
      </c>
      <c r="AN1" s="2" t="s">
        <v>34</v>
      </c>
      <c r="AO1" s="2" t="s">
        <v>35</v>
      </c>
      <c r="AP1" s="2" t="s">
        <v>36</v>
      </c>
      <c r="AQ1" s="2" t="s">
        <v>42</v>
      </c>
      <c r="AR1" s="2" t="s">
        <v>98</v>
      </c>
      <c r="AS1" s="2" t="s">
        <v>99</v>
      </c>
      <c r="AT1" s="2" t="s">
        <v>100</v>
      </c>
      <c r="AU1" s="2" t="s">
        <v>101</v>
      </c>
      <c r="AV1" s="2" t="s">
        <v>102</v>
      </c>
      <c r="AW1" s="2" t="s">
        <v>103</v>
      </c>
      <c r="AX1" s="2" t="s">
        <v>135</v>
      </c>
      <c r="AY1" s="6" t="s">
        <v>104</v>
      </c>
      <c r="AZ1" s="6" t="s">
        <v>106</v>
      </c>
      <c r="BA1" s="6" t="s">
        <v>109</v>
      </c>
      <c r="BB1" s="2" t="s">
        <v>105</v>
      </c>
      <c r="BC1" s="10"/>
      <c r="BE1" s="7"/>
      <c r="BF1" s="7"/>
      <c r="BG1" s="7"/>
      <c r="BH1" s="7"/>
    </row>
    <row r="2" spans="1:62" x14ac:dyDescent="0.25">
      <c r="A2" t="s">
        <v>46</v>
      </c>
      <c r="B2" t="s">
        <v>29</v>
      </c>
      <c r="C2">
        <v>1</v>
      </c>
      <c r="D2">
        <v>5</v>
      </c>
      <c r="E2">
        <f t="shared" ref="E2:E33" si="0">IF(D2=1,5,IF(D2=2,4,IF(D2=3,3,IF(D2=4,2,IF(D2=5,1)))))</f>
        <v>1</v>
      </c>
      <c r="F2">
        <v>1</v>
      </c>
      <c r="G2">
        <v>1</v>
      </c>
      <c r="H2">
        <v>5</v>
      </c>
      <c r="I2">
        <f t="shared" ref="I2:I33" si="1">IF(H2=1,5,IF(H2=2,4,IF(H2=3,3,IF(H2=4,2,IF(H2=5,1)))))</f>
        <v>1</v>
      </c>
      <c r="J2">
        <v>1</v>
      </c>
      <c r="K2">
        <v>5</v>
      </c>
      <c r="L2">
        <f t="shared" ref="L2:L33" si="2">IF(K2=1,5,IF(K2=2,4,IF(K2=3,3,IF(K2=4,2,IF(K2=5,1)))))</f>
        <v>1</v>
      </c>
      <c r="M2">
        <v>1</v>
      </c>
      <c r="N2">
        <v>1</v>
      </c>
      <c r="O2">
        <v>2</v>
      </c>
      <c r="P2">
        <v>1</v>
      </c>
      <c r="Q2">
        <v>1</v>
      </c>
      <c r="R2">
        <v>5</v>
      </c>
      <c r="S2">
        <f t="shared" ref="S2:S33" si="3">IF(R2=1,5,IF(R2=2,4,IF(R2=3,3,IF(R2=4,2,IF(R2=5,1)))))</f>
        <v>1</v>
      </c>
      <c r="T2">
        <v>1</v>
      </c>
      <c r="U2">
        <v>1</v>
      </c>
      <c r="V2">
        <v>5</v>
      </c>
      <c r="W2">
        <v>1</v>
      </c>
      <c r="X2">
        <v>1</v>
      </c>
      <c r="Y2">
        <v>5</v>
      </c>
      <c r="Z2">
        <f t="shared" ref="Z2:Z33" si="4">IF(Y2=1,5,IF(Y2=2,4,IF(Y2=3,3,IF(Y2=4,2,IF(Y2=5,1)))))</f>
        <v>1</v>
      </c>
      <c r="AA2">
        <v>1</v>
      </c>
      <c r="AB2">
        <v>1</v>
      </c>
      <c r="AC2">
        <v>5</v>
      </c>
      <c r="AD2">
        <v>1</v>
      </c>
      <c r="AE2">
        <v>1</v>
      </c>
      <c r="AF2">
        <v>1</v>
      </c>
      <c r="AG2">
        <v>5</v>
      </c>
      <c r="AH2">
        <f t="shared" ref="AH2:AH33" si="5">IF(AG2=1,5,IF(AG2=2,4,IF(AG2=3,3,IF(AG2=4,2,IF(AG2=5,1)))))</f>
        <v>1</v>
      </c>
      <c r="AI2" s="1">
        <v>1</v>
      </c>
      <c r="AJ2">
        <v>1</v>
      </c>
      <c r="AK2">
        <v>5</v>
      </c>
      <c r="AL2">
        <f t="shared" ref="AL2:AL33" si="6">IF(AK2=1,5,IF(AK2=2,4,IF(AK2=3,3,IF(AK2=4,2,IF(AK2=5,1)))))</f>
        <v>1</v>
      </c>
      <c r="AM2">
        <f t="shared" ref="AM2:AM33" si="7">SUM(F2,M2,T2,X2,AF2)</f>
        <v>5</v>
      </c>
      <c r="AN2">
        <f t="shared" ref="AN2:AN33" si="8">SUM(N2,P2,Q2,U2,W2)</f>
        <v>5</v>
      </c>
      <c r="AO2">
        <f t="shared" ref="AO2:AO12" si="9">SUM(AA2,AB2,AD2,AE2,AJ2)</f>
        <v>5</v>
      </c>
      <c r="AP2">
        <f t="shared" ref="AP2:AP33" si="10">SUM(I2,L2,S2,Z2,AL2)</f>
        <v>5</v>
      </c>
      <c r="AQ2">
        <f t="shared" ref="AQ2:AQ33" si="11">SUM(C2,E2,G2,J2,AH2)</f>
        <v>5</v>
      </c>
      <c r="AR2">
        <f t="shared" ref="AR2:AR33" si="12">SUM(AM2,AN2,AO2,AP2,AQ2)</f>
        <v>25</v>
      </c>
      <c r="AS2">
        <f>IF(AM2&lt;9,0,IF(AM2&lt;13,1,IF(AM2&lt;16,2,3)))</f>
        <v>0</v>
      </c>
      <c r="AT2">
        <f>IF(AN2&lt;8,0,IF(AN2&lt;10,1,IF(AN2&lt;13,2,3)))</f>
        <v>0</v>
      </c>
      <c r="AU2">
        <f>IF(AO2&lt;6,0,IF(AO2&lt;8,1,IF(AO2&lt;13,2,3)))</f>
        <v>0</v>
      </c>
      <c r="AV2">
        <f>IF(AP2&lt;10,0,IF(AP2&lt;15,1,IF(AP2&lt;18,2,3)))</f>
        <v>0</v>
      </c>
      <c r="AW2">
        <f>IF(AQ2&lt;8,0,IF(AQ2&lt;10,1,IF(AQ2&lt;13,2,3)))</f>
        <v>0</v>
      </c>
      <c r="AX2" s="1">
        <f t="shared" ref="AX2:AX66" si="13">IF(AS2&gt;1,1,IF(AT2&gt;1,1,IF(AU3&gt;1,1,IF(AV3&gt;1,1,IF(AW3&gt;1,1,0)))))</f>
        <v>0</v>
      </c>
      <c r="AY2">
        <v>0</v>
      </c>
      <c r="AZ2" s="4">
        <v>0</v>
      </c>
      <c r="BA2" s="4">
        <v>2</v>
      </c>
      <c r="BB2">
        <v>54</v>
      </c>
      <c r="BC2" s="11">
        <f>COUNTIF(B$2:B$72,"CFS")</f>
        <v>52</v>
      </c>
      <c r="BD2" t="s">
        <v>107</v>
      </c>
    </row>
    <row r="3" spans="1:62" x14ac:dyDescent="0.25">
      <c r="A3" t="s">
        <v>47</v>
      </c>
      <c r="B3" t="s">
        <v>29</v>
      </c>
      <c r="C3">
        <v>1</v>
      </c>
      <c r="D3">
        <v>5</v>
      </c>
      <c r="E3">
        <f t="shared" si="0"/>
        <v>1</v>
      </c>
      <c r="F3">
        <v>1</v>
      </c>
      <c r="G3">
        <v>1</v>
      </c>
      <c r="H3">
        <v>4</v>
      </c>
      <c r="I3">
        <f t="shared" si="1"/>
        <v>2</v>
      </c>
      <c r="J3">
        <v>1</v>
      </c>
      <c r="K3">
        <v>5</v>
      </c>
      <c r="L3">
        <f t="shared" si="2"/>
        <v>1</v>
      </c>
      <c r="M3">
        <v>1</v>
      </c>
      <c r="N3">
        <v>1</v>
      </c>
      <c r="O3">
        <v>5</v>
      </c>
      <c r="P3">
        <v>1</v>
      </c>
      <c r="Q3">
        <v>1</v>
      </c>
      <c r="R3">
        <v>5</v>
      </c>
      <c r="S3">
        <f t="shared" si="3"/>
        <v>1</v>
      </c>
      <c r="T3">
        <v>1</v>
      </c>
      <c r="U3">
        <v>1</v>
      </c>
      <c r="V3">
        <v>4</v>
      </c>
      <c r="W3">
        <v>1</v>
      </c>
      <c r="X3">
        <v>1</v>
      </c>
      <c r="Y3">
        <v>4</v>
      </c>
      <c r="Z3">
        <f t="shared" si="4"/>
        <v>2</v>
      </c>
      <c r="AA3">
        <v>1</v>
      </c>
      <c r="AB3">
        <v>1</v>
      </c>
      <c r="AC3">
        <v>3</v>
      </c>
      <c r="AD3">
        <v>1</v>
      </c>
      <c r="AE3">
        <v>1</v>
      </c>
      <c r="AF3">
        <v>1</v>
      </c>
      <c r="AG3">
        <v>5</v>
      </c>
      <c r="AH3">
        <f t="shared" si="5"/>
        <v>1</v>
      </c>
      <c r="AI3" s="1">
        <v>1</v>
      </c>
      <c r="AJ3">
        <v>1</v>
      </c>
      <c r="AK3">
        <v>4</v>
      </c>
      <c r="AL3">
        <f t="shared" si="6"/>
        <v>2</v>
      </c>
      <c r="AM3">
        <f t="shared" si="7"/>
        <v>5</v>
      </c>
      <c r="AN3">
        <f t="shared" si="8"/>
        <v>5</v>
      </c>
      <c r="AO3">
        <f t="shared" si="9"/>
        <v>5</v>
      </c>
      <c r="AP3">
        <f t="shared" si="10"/>
        <v>8</v>
      </c>
      <c r="AQ3">
        <f t="shared" si="11"/>
        <v>5</v>
      </c>
      <c r="AR3">
        <f t="shared" si="12"/>
        <v>28</v>
      </c>
      <c r="AS3">
        <f>IF(AM3&lt;9,0,IF(AM3&lt;13,1,IF(AM3&lt;16,2,3)))</f>
        <v>0</v>
      </c>
      <c r="AT3">
        <f t="shared" ref="AT3:AT66" si="14">IF(AN3&lt;8,0,IF(AN3&lt;10,1,IF(AN3&lt;13,2,3)))</f>
        <v>0</v>
      </c>
      <c r="AU3">
        <f t="shared" ref="AU3:AU66" si="15">IF(AO3&lt;6,0,IF(AO3&lt;8,1,IF(AO3&lt;13,2,3)))</f>
        <v>0</v>
      </c>
      <c r="AV3">
        <f t="shared" ref="AV3:AV66" si="16">IF(AP3&lt;10,0,IF(AP3&lt;15,1,IF(AP3&lt;18,2,3)))</f>
        <v>0</v>
      </c>
      <c r="AW3">
        <f t="shared" ref="AW3:AW66" si="17">IF(AQ3&lt;8,0,IF(AQ3&lt;10,1,IF(AQ3&lt;13,2,3)))</f>
        <v>0</v>
      </c>
      <c r="AX3" s="1">
        <f t="shared" si="13"/>
        <v>1</v>
      </c>
      <c r="AY3">
        <v>0</v>
      </c>
      <c r="AZ3" s="4">
        <v>0</v>
      </c>
      <c r="BA3" s="4">
        <v>1</v>
      </c>
      <c r="BB3">
        <v>26</v>
      </c>
      <c r="BC3" s="11">
        <f>COUNTIF(B$2:B$72,"Control")</f>
        <v>19</v>
      </c>
      <c r="BD3" t="s">
        <v>31</v>
      </c>
    </row>
    <row r="4" spans="1:62" x14ac:dyDescent="0.25">
      <c r="A4" t="s">
        <v>48</v>
      </c>
      <c r="B4" t="s">
        <v>29</v>
      </c>
      <c r="C4">
        <v>1</v>
      </c>
      <c r="D4">
        <v>5</v>
      </c>
      <c r="E4">
        <f t="shared" si="0"/>
        <v>1</v>
      </c>
      <c r="F4">
        <v>2</v>
      </c>
      <c r="G4">
        <v>1</v>
      </c>
      <c r="H4">
        <v>2</v>
      </c>
      <c r="I4">
        <f t="shared" si="1"/>
        <v>4</v>
      </c>
      <c r="J4">
        <v>1</v>
      </c>
      <c r="K4">
        <v>3</v>
      </c>
      <c r="L4">
        <f t="shared" si="2"/>
        <v>3</v>
      </c>
      <c r="M4">
        <v>3</v>
      </c>
      <c r="N4">
        <v>1</v>
      </c>
      <c r="O4">
        <v>4</v>
      </c>
      <c r="P4">
        <v>1</v>
      </c>
      <c r="Q4">
        <v>1</v>
      </c>
      <c r="R4">
        <v>3</v>
      </c>
      <c r="S4">
        <f t="shared" si="3"/>
        <v>3</v>
      </c>
      <c r="T4">
        <v>2</v>
      </c>
      <c r="U4">
        <v>1</v>
      </c>
      <c r="V4">
        <v>1</v>
      </c>
      <c r="W4">
        <v>1</v>
      </c>
      <c r="X4">
        <v>1</v>
      </c>
      <c r="Y4">
        <v>2</v>
      </c>
      <c r="Z4">
        <f t="shared" si="4"/>
        <v>4</v>
      </c>
      <c r="AA4">
        <v>1</v>
      </c>
      <c r="AB4">
        <v>1</v>
      </c>
      <c r="AC4">
        <v>1</v>
      </c>
      <c r="AD4">
        <v>1</v>
      </c>
      <c r="AE4">
        <v>1</v>
      </c>
      <c r="AF4">
        <v>3</v>
      </c>
      <c r="AG4">
        <v>5</v>
      </c>
      <c r="AH4">
        <f t="shared" si="5"/>
        <v>1</v>
      </c>
      <c r="AI4" s="1">
        <v>1</v>
      </c>
      <c r="AJ4">
        <v>1</v>
      </c>
      <c r="AK4">
        <v>3</v>
      </c>
      <c r="AL4">
        <f t="shared" si="6"/>
        <v>3</v>
      </c>
      <c r="AM4">
        <f t="shared" si="7"/>
        <v>11</v>
      </c>
      <c r="AN4">
        <f t="shared" si="8"/>
        <v>5</v>
      </c>
      <c r="AO4">
        <f t="shared" si="9"/>
        <v>5</v>
      </c>
      <c r="AP4">
        <f t="shared" si="10"/>
        <v>17</v>
      </c>
      <c r="AQ4">
        <f t="shared" si="11"/>
        <v>5</v>
      </c>
      <c r="AR4">
        <f t="shared" si="12"/>
        <v>43</v>
      </c>
      <c r="AS4">
        <f>IF(AM4&lt;9,0,IF(AM4&lt;13,1,IF(AM4&lt;16,2,3)))</f>
        <v>1</v>
      </c>
      <c r="AT4">
        <f t="shared" si="14"/>
        <v>0</v>
      </c>
      <c r="AU4">
        <f t="shared" si="15"/>
        <v>0</v>
      </c>
      <c r="AV4">
        <f t="shared" si="16"/>
        <v>2</v>
      </c>
      <c r="AW4">
        <f t="shared" si="17"/>
        <v>0</v>
      </c>
      <c r="AX4" s="1">
        <f t="shared" si="13"/>
        <v>0</v>
      </c>
      <c r="AY4">
        <v>3</v>
      </c>
      <c r="AZ4" s="4">
        <v>3</v>
      </c>
      <c r="BA4" s="4">
        <v>2</v>
      </c>
      <c r="BB4">
        <v>68</v>
      </c>
      <c r="BC4" s="11">
        <f>COUNTIFS(B$2:B$72,"CFS",BA$2:BA$72,1)</f>
        <v>13</v>
      </c>
      <c r="BD4" t="s">
        <v>107</v>
      </c>
      <c r="BE4" s="8" t="s">
        <v>108</v>
      </c>
    </row>
    <row r="5" spans="1:62" x14ac:dyDescent="0.25">
      <c r="A5" t="s">
        <v>49</v>
      </c>
      <c r="B5" t="s">
        <v>29</v>
      </c>
      <c r="C5">
        <v>1</v>
      </c>
      <c r="D5">
        <v>5</v>
      </c>
      <c r="E5">
        <f t="shared" si="0"/>
        <v>1</v>
      </c>
      <c r="F5">
        <v>2</v>
      </c>
      <c r="G5">
        <v>1</v>
      </c>
      <c r="H5">
        <v>3</v>
      </c>
      <c r="I5">
        <f t="shared" si="1"/>
        <v>3</v>
      </c>
      <c r="J5">
        <v>1</v>
      </c>
      <c r="K5">
        <v>4</v>
      </c>
      <c r="L5">
        <f t="shared" si="2"/>
        <v>2</v>
      </c>
      <c r="M5">
        <v>2</v>
      </c>
      <c r="N5">
        <v>1</v>
      </c>
      <c r="O5">
        <v>4</v>
      </c>
      <c r="P5">
        <v>1</v>
      </c>
      <c r="Q5">
        <v>1</v>
      </c>
      <c r="R5">
        <v>5</v>
      </c>
      <c r="S5">
        <f t="shared" si="3"/>
        <v>1</v>
      </c>
      <c r="T5">
        <v>2</v>
      </c>
      <c r="U5">
        <v>1</v>
      </c>
      <c r="V5">
        <v>3</v>
      </c>
      <c r="W5">
        <v>1</v>
      </c>
      <c r="X5">
        <v>1</v>
      </c>
      <c r="Y5">
        <v>5</v>
      </c>
      <c r="Z5">
        <f t="shared" si="4"/>
        <v>1</v>
      </c>
      <c r="AA5">
        <v>1</v>
      </c>
      <c r="AB5">
        <v>1</v>
      </c>
      <c r="AC5">
        <v>4</v>
      </c>
      <c r="AD5">
        <v>1</v>
      </c>
      <c r="AE5">
        <v>1</v>
      </c>
      <c r="AF5">
        <v>1</v>
      </c>
      <c r="AG5">
        <v>4</v>
      </c>
      <c r="AH5">
        <f t="shared" si="5"/>
        <v>2</v>
      </c>
      <c r="AI5" s="1">
        <v>1</v>
      </c>
      <c r="AJ5">
        <v>1</v>
      </c>
      <c r="AK5">
        <v>3</v>
      </c>
      <c r="AL5">
        <f t="shared" si="6"/>
        <v>3</v>
      </c>
      <c r="AM5">
        <f t="shared" si="7"/>
        <v>8</v>
      </c>
      <c r="AN5">
        <f t="shared" si="8"/>
        <v>5</v>
      </c>
      <c r="AO5">
        <f t="shared" si="9"/>
        <v>5</v>
      </c>
      <c r="AP5">
        <f t="shared" si="10"/>
        <v>10</v>
      </c>
      <c r="AQ5">
        <f t="shared" si="11"/>
        <v>6</v>
      </c>
      <c r="AR5">
        <f t="shared" si="12"/>
        <v>34</v>
      </c>
      <c r="AS5">
        <f t="shared" ref="AS5:AS66" si="18">IF(AM5&lt;9,0,IF(AM5&lt;13,1,IF(AM5&lt;16,2,3)))</f>
        <v>0</v>
      </c>
      <c r="AT5">
        <f t="shared" si="14"/>
        <v>0</v>
      </c>
      <c r="AU5">
        <f t="shared" si="15"/>
        <v>0</v>
      </c>
      <c r="AV5">
        <f t="shared" si="16"/>
        <v>1</v>
      </c>
      <c r="AW5">
        <f t="shared" si="17"/>
        <v>0</v>
      </c>
      <c r="AX5" s="1">
        <f t="shared" si="13"/>
        <v>0</v>
      </c>
      <c r="AY5">
        <v>3</v>
      </c>
      <c r="AZ5" s="4">
        <v>5</v>
      </c>
      <c r="BA5" s="4">
        <v>2</v>
      </c>
      <c r="BB5">
        <v>47</v>
      </c>
      <c r="BC5" s="11">
        <f>COUNTIFS(B$2:B$72,"CFS",BA$2:BA$72,2)</f>
        <v>39</v>
      </c>
      <c r="BD5" t="s">
        <v>107</v>
      </c>
      <c r="BE5" s="8" t="s">
        <v>111</v>
      </c>
    </row>
    <row r="6" spans="1:62" x14ac:dyDescent="0.25">
      <c r="A6" t="s">
        <v>50</v>
      </c>
      <c r="B6" t="s">
        <v>29</v>
      </c>
      <c r="C6">
        <v>1</v>
      </c>
      <c r="D6">
        <v>5</v>
      </c>
      <c r="E6">
        <f t="shared" si="0"/>
        <v>1</v>
      </c>
      <c r="F6">
        <v>3</v>
      </c>
      <c r="G6">
        <v>1</v>
      </c>
      <c r="H6">
        <v>4</v>
      </c>
      <c r="I6">
        <f t="shared" si="1"/>
        <v>2</v>
      </c>
      <c r="J6">
        <v>1</v>
      </c>
      <c r="K6">
        <v>5</v>
      </c>
      <c r="L6">
        <f t="shared" si="2"/>
        <v>1</v>
      </c>
      <c r="M6">
        <v>1</v>
      </c>
      <c r="N6">
        <v>1</v>
      </c>
      <c r="O6">
        <v>2</v>
      </c>
      <c r="P6">
        <v>2</v>
      </c>
      <c r="Q6">
        <v>1</v>
      </c>
      <c r="R6">
        <v>3</v>
      </c>
      <c r="S6">
        <f t="shared" si="3"/>
        <v>3</v>
      </c>
      <c r="T6">
        <v>3</v>
      </c>
      <c r="U6">
        <v>1</v>
      </c>
      <c r="V6">
        <v>3</v>
      </c>
      <c r="W6">
        <v>1</v>
      </c>
      <c r="X6">
        <v>1</v>
      </c>
      <c r="Y6">
        <v>4</v>
      </c>
      <c r="Z6">
        <f t="shared" si="4"/>
        <v>2</v>
      </c>
      <c r="AA6">
        <v>1</v>
      </c>
      <c r="AB6">
        <v>1</v>
      </c>
      <c r="AC6">
        <v>4</v>
      </c>
      <c r="AD6">
        <v>1</v>
      </c>
      <c r="AE6">
        <v>1</v>
      </c>
      <c r="AF6">
        <v>1</v>
      </c>
      <c r="AG6">
        <v>5</v>
      </c>
      <c r="AH6">
        <f t="shared" si="5"/>
        <v>1</v>
      </c>
      <c r="AI6" s="1">
        <v>1</v>
      </c>
      <c r="AJ6">
        <v>1</v>
      </c>
      <c r="AK6">
        <v>4</v>
      </c>
      <c r="AL6">
        <f t="shared" si="6"/>
        <v>2</v>
      </c>
      <c r="AM6">
        <f t="shared" si="7"/>
        <v>9</v>
      </c>
      <c r="AN6">
        <f t="shared" si="8"/>
        <v>6</v>
      </c>
      <c r="AO6">
        <f t="shared" si="9"/>
        <v>5</v>
      </c>
      <c r="AP6">
        <f t="shared" si="10"/>
        <v>10</v>
      </c>
      <c r="AQ6">
        <f t="shared" si="11"/>
        <v>5</v>
      </c>
      <c r="AR6">
        <f t="shared" si="12"/>
        <v>35</v>
      </c>
      <c r="AS6">
        <f t="shared" si="18"/>
        <v>1</v>
      </c>
      <c r="AT6">
        <f t="shared" si="14"/>
        <v>0</v>
      </c>
      <c r="AU6">
        <f t="shared" si="15"/>
        <v>0</v>
      </c>
      <c r="AV6">
        <f t="shared" si="16"/>
        <v>1</v>
      </c>
      <c r="AW6">
        <f t="shared" si="17"/>
        <v>0</v>
      </c>
      <c r="AX6" s="1">
        <f t="shared" si="13"/>
        <v>0</v>
      </c>
      <c r="AY6">
        <v>2</v>
      </c>
      <c r="AZ6" s="4">
        <v>4</v>
      </c>
      <c r="BA6" s="4">
        <v>2</v>
      </c>
      <c r="BB6">
        <v>49</v>
      </c>
      <c r="BC6" s="11">
        <f>AVERAGEIF(B2:B72,"CFS",BB2:BB72)</f>
        <v>45.865384615384613</v>
      </c>
      <c r="BD6" t="s">
        <v>107</v>
      </c>
      <c r="BE6" s="8" t="s">
        <v>110</v>
      </c>
    </row>
    <row r="7" spans="1:62" x14ac:dyDescent="0.25">
      <c r="A7" t="s">
        <v>51</v>
      </c>
      <c r="B7" t="s">
        <v>29</v>
      </c>
      <c r="C7">
        <v>1</v>
      </c>
      <c r="D7">
        <v>5</v>
      </c>
      <c r="E7">
        <f t="shared" si="0"/>
        <v>1</v>
      </c>
      <c r="F7">
        <v>1</v>
      </c>
      <c r="G7">
        <v>1</v>
      </c>
      <c r="H7">
        <v>5</v>
      </c>
      <c r="I7">
        <f t="shared" si="1"/>
        <v>1</v>
      </c>
      <c r="J7">
        <v>1</v>
      </c>
      <c r="K7">
        <v>5</v>
      </c>
      <c r="L7">
        <f t="shared" si="2"/>
        <v>1</v>
      </c>
      <c r="M7">
        <v>1</v>
      </c>
      <c r="N7">
        <v>1</v>
      </c>
      <c r="O7">
        <v>4</v>
      </c>
      <c r="P7">
        <v>1</v>
      </c>
      <c r="Q7">
        <v>1</v>
      </c>
      <c r="R7">
        <v>5</v>
      </c>
      <c r="S7">
        <f t="shared" si="3"/>
        <v>1</v>
      </c>
      <c r="T7">
        <v>1</v>
      </c>
      <c r="U7">
        <v>1</v>
      </c>
      <c r="V7">
        <v>4</v>
      </c>
      <c r="W7">
        <v>1</v>
      </c>
      <c r="X7">
        <v>1</v>
      </c>
      <c r="Y7">
        <v>5</v>
      </c>
      <c r="Z7">
        <f t="shared" si="4"/>
        <v>1</v>
      </c>
      <c r="AA7">
        <v>1</v>
      </c>
      <c r="AB7">
        <v>1</v>
      </c>
      <c r="AC7">
        <v>4</v>
      </c>
      <c r="AD7">
        <v>1</v>
      </c>
      <c r="AE7">
        <v>1</v>
      </c>
      <c r="AF7">
        <v>1</v>
      </c>
      <c r="AG7">
        <v>5</v>
      </c>
      <c r="AH7">
        <f t="shared" si="5"/>
        <v>1</v>
      </c>
      <c r="AI7" s="1">
        <v>1</v>
      </c>
      <c r="AJ7">
        <v>1</v>
      </c>
      <c r="AK7">
        <v>5</v>
      </c>
      <c r="AL7">
        <f t="shared" si="6"/>
        <v>1</v>
      </c>
      <c r="AM7">
        <f t="shared" si="7"/>
        <v>5</v>
      </c>
      <c r="AN7">
        <f t="shared" si="8"/>
        <v>5</v>
      </c>
      <c r="AO7">
        <f t="shared" si="9"/>
        <v>5</v>
      </c>
      <c r="AP7">
        <f t="shared" si="10"/>
        <v>5</v>
      </c>
      <c r="AQ7">
        <f t="shared" si="11"/>
        <v>5</v>
      </c>
      <c r="AR7">
        <f t="shared" si="12"/>
        <v>25</v>
      </c>
      <c r="AS7">
        <f t="shared" si="18"/>
        <v>0</v>
      </c>
      <c r="AT7">
        <f t="shared" si="14"/>
        <v>0</v>
      </c>
      <c r="AU7">
        <f t="shared" si="15"/>
        <v>0</v>
      </c>
      <c r="AV7">
        <f t="shared" si="16"/>
        <v>0</v>
      </c>
      <c r="AW7">
        <f t="shared" si="17"/>
        <v>0</v>
      </c>
      <c r="AX7" s="1">
        <f t="shared" si="13"/>
        <v>0</v>
      </c>
      <c r="AY7">
        <v>0</v>
      </c>
      <c r="AZ7" s="4">
        <v>0</v>
      </c>
      <c r="BA7" s="4">
        <v>1</v>
      </c>
      <c r="BB7">
        <v>64</v>
      </c>
      <c r="BC7" s="11">
        <f>COUNTIFS(B$2:B$72,"Control",BA$2:BA$72,1)</f>
        <v>7</v>
      </c>
      <c r="BD7" t="s">
        <v>31</v>
      </c>
      <c r="BE7" s="8" t="s">
        <v>108</v>
      </c>
    </row>
    <row r="8" spans="1:62" x14ac:dyDescent="0.25">
      <c r="A8" t="s">
        <v>52</v>
      </c>
      <c r="B8" t="s">
        <v>29</v>
      </c>
      <c r="C8">
        <v>1</v>
      </c>
      <c r="D8">
        <v>5</v>
      </c>
      <c r="E8">
        <f t="shared" si="0"/>
        <v>1</v>
      </c>
      <c r="F8">
        <v>1</v>
      </c>
      <c r="G8">
        <v>1</v>
      </c>
      <c r="H8">
        <v>5</v>
      </c>
      <c r="I8">
        <f t="shared" si="1"/>
        <v>1</v>
      </c>
      <c r="J8">
        <v>1</v>
      </c>
      <c r="K8">
        <v>5</v>
      </c>
      <c r="L8">
        <f t="shared" si="2"/>
        <v>1</v>
      </c>
      <c r="M8">
        <v>1</v>
      </c>
      <c r="N8">
        <v>1</v>
      </c>
      <c r="O8">
        <v>5</v>
      </c>
      <c r="P8">
        <v>1</v>
      </c>
      <c r="Q8">
        <v>1</v>
      </c>
      <c r="R8">
        <v>5</v>
      </c>
      <c r="S8">
        <f t="shared" si="3"/>
        <v>1</v>
      </c>
      <c r="T8">
        <v>1</v>
      </c>
      <c r="U8">
        <v>1</v>
      </c>
      <c r="V8">
        <v>4</v>
      </c>
      <c r="W8">
        <v>1</v>
      </c>
      <c r="X8">
        <v>1</v>
      </c>
      <c r="Y8">
        <v>5</v>
      </c>
      <c r="Z8">
        <f t="shared" si="4"/>
        <v>1</v>
      </c>
      <c r="AA8">
        <v>1</v>
      </c>
      <c r="AB8">
        <v>1</v>
      </c>
      <c r="AC8">
        <v>4</v>
      </c>
      <c r="AD8">
        <v>1</v>
      </c>
      <c r="AE8">
        <v>1</v>
      </c>
      <c r="AF8">
        <v>1</v>
      </c>
      <c r="AG8">
        <v>5</v>
      </c>
      <c r="AH8">
        <f t="shared" si="5"/>
        <v>1</v>
      </c>
      <c r="AI8" s="1">
        <v>1</v>
      </c>
      <c r="AJ8">
        <v>1</v>
      </c>
      <c r="AK8">
        <v>5</v>
      </c>
      <c r="AL8">
        <f t="shared" si="6"/>
        <v>1</v>
      </c>
      <c r="AM8">
        <f t="shared" si="7"/>
        <v>5</v>
      </c>
      <c r="AN8">
        <f t="shared" si="8"/>
        <v>5</v>
      </c>
      <c r="AO8">
        <f t="shared" si="9"/>
        <v>5</v>
      </c>
      <c r="AP8">
        <f t="shared" si="10"/>
        <v>5</v>
      </c>
      <c r="AQ8">
        <f t="shared" si="11"/>
        <v>5</v>
      </c>
      <c r="AR8">
        <f t="shared" si="12"/>
        <v>25</v>
      </c>
      <c r="AS8">
        <f t="shared" si="18"/>
        <v>0</v>
      </c>
      <c r="AT8">
        <f t="shared" si="14"/>
        <v>0</v>
      </c>
      <c r="AU8">
        <f t="shared" si="15"/>
        <v>0</v>
      </c>
      <c r="AV8">
        <f t="shared" si="16"/>
        <v>0</v>
      </c>
      <c r="AW8">
        <f t="shared" si="17"/>
        <v>0</v>
      </c>
      <c r="AX8" s="1">
        <f t="shared" si="13"/>
        <v>0</v>
      </c>
      <c r="AY8">
        <v>3</v>
      </c>
      <c r="AZ8" s="4">
        <v>3</v>
      </c>
      <c r="BA8" s="4">
        <v>2</v>
      </c>
      <c r="BB8">
        <v>45</v>
      </c>
      <c r="BC8" s="11">
        <f>COUNTIFS(B$2:B$72,"Control",BA$2:BA$72,2)</f>
        <v>12</v>
      </c>
      <c r="BD8" t="s">
        <v>31</v>
      </c>
      <c r="BE8" s="8" t="s">
        <v>111</v>
      </c>
    </row>
    <row r="9" spans="1:62" x14ac:dyDescent="0.25">
      <c r="A9" t="s">
        <v>53</v>
      </c>
      <c r="B9" t="s">
        <v>29</v>
      </c>
      <c r="C9">
        <v>1</v>
      </c>
      <c r="D9">
        <v>5</v>
      </c>
      <c r="E9">
        <f t="shared" si="0"/>
        <v>1</v>
      </c>
      <c r="F9">
        <v>1</v>
      </c>
      <c r="G9">
        <v>1</v>
      </c>
      <c r="H9">
        <v>5</v>
      </c>
      <c r="I9">
        <f t="shared" si="1"/>
        <v>1</v>
      </c>
      <c r="J9">
        <v>1</v>
      </c>
      <c r="K9">
        <v>5</v>
      </c>
      <c r="L9">
        <f t="shared" si="2"/>
        <v>1</v>
      </c>
      <c r="M9">
        <v>1</v>
      </c>
      <c r="N9">
        <v>1</v>
      </c>
      <c r="O9">
        <v>5</v>
      </c>
      <c r="P9">
        <v>1</v>
      </c>
      <c r="Q9">
        <v>1</v>
      </c>
      <c r="R9">
        <v>5</v>
      </c>
      <c r="S9">
        <f t="shared" si="3"/>
        <v>1</v>
      </c>
      <c r="T9">
        <v>1</v>
      </c>
      <c r="U9">
        <v>1</v>
      </c>
      <c r="V9">
        <v>5</v>
      </c>
      <c r="W9">
        <v>1</v>
      </c>
      <c r="X9">
        <v>1</v>
      </c>
      <c r="Y9">
        <v>5</v>
      </c>
      <c r="Z9">
        <f t="shared" si="4"/>
        <v>1</v>
      </c>
      <c r="AA9">
        <v>1</v>
      </c>
      <c r="AB9">
        <v>1</v>
      </c>
      <c r="AC9">
        <v>5</v>
      </c>
      <c r="AD9">
        <v>1</v>
      </c>
      <c r="AE9">
        <v>1</v>
      </c>
      <c r="AF9">
        <v>1</v>
      </c>
      <c r="AG9">
        <v>5</v>
      </c>
      <c r="AH9">
        <f t="shared" si="5"/>
        <v>1</v>
      </c>
      <c r="AI9" s="1">
        <v>1</v>
      </c>
      <c r="AJ9">
        <v>1</v>
      </c>
      <c r="AK9">
        <v>5</v>
      </c>
      <c r="AL9">
        <f t="shared" si="6"/>
        <v>1</v>
      </c>
      <c r="AM9">
        <f t="shared" si="7"/>
        <v>5</v>
      </c>
      <c r="AN9">
        <f t="shared" si="8"/>
        <v>5</v>
      </c>
      <c r="AO9">
        <f t="shared" si="9"/>
        <v>5</v>
      </c>
      <c r="AP9">
        <f t="shared" si="10"/>
        <v>5</v>
      </c>
      <c r="AQ9">
        <f t="shared" si="11"/>
        <v>5</v>
      </c>
      <c r="AR9">
        <f t="shared" si="12"/>
        <v>25</v>
      </c>
      <c r="AS9">
        <f t="shared" si="18"/>
        <v>0</v>
      </c>
      <c r="AT9">
        <f t="shared" si="14"/>
        <v>0</v>
      </c>
      <c r="AU9">
        <f t="shared" si="15"/>
        <v>0</v>
      </c>
      <c r="AV9">
        <f t="shared" si="16"/>
        <v>0</v>
      </c>
      <c r="AW9">
        <f t="shared" si="17"/>
        <v>0</v>
      </c>
      <c r="AX9" s="1">
        <f t="shared" si="13"/>
        <v>0</v>
      </c>
      <c r="AY9">
        <v>0</v>
      </c>
      <c r="AZ9" s="4">
        <v>1</v>
      </c>
      <c r="BA9" s="4">
        <v>1</v>
      </c>
      <c r="BB9">
        <v>67</v>
      </c>
      <c r="BC9" s="11">
        <f>AVERAGEIF(B2:B72,"Control",BB2:BB72)</f>
        <v>45.10526315789474</v>
      </c>
      <c r="BD9" t="s">
        <v>31</v>
      </c>
      <c r="BE9" s="8" t="s">
        <v>110</v>
      </c>
    </row>
    <row r="10" spans="1:62" x14ac:dyDescent="0.25">
      <c r="A10" t="s">
        <v>54</v>
      </c>
      <c r="B10" t="s">
        <v>29</v>
      </c>
      <c r="C10">
        <v>1</v>
      </c>
      <c r="D10">
        <v>5</v>
      </c>
      <c r="E10">
        <f t="shared" si="0"/>
        <v>1</v>
      </c>
      <c r="F10">
        <v>1</v>
      </c>
      <c r="G10">
        <v>1</v>
      </c>
      <c r="H10">
        <v>5</v>
      </c>
      <c r="I10">
        <f t="shared" si="1"/>
        <v>1</v>
      </c>
      <c r="J10">
        <v>1</v>
      </c>
      <c r="K10">
        <v>5</v>
      </c>
      <c r="L10">
        <f t="shared" si="2"/>
        <v>1</v>
      </c>
      <c r="M10">
        <v>1</v>
      </c>
      <c r="N10">
        <v>1</v>
      </c>
      <c r="O10">
        <v>5</v>
      </c>
      <c r="P10">
        <v>1</v>
      </c>
      <c r="Q10">
        <v>1</v>
      </c>
      <c r="R10">
        <v>5</v>
      </c>
      <c r="S10">
        <f t="shared" si="3"/>
        <v>1</v>
      </c>
      <c r="T10">
        <v>1</v>
      </c>
      <c r="U10">
        <v>1</v>
      </c>
      <c r="V10">
        <v>4</v>
      </c>
      <c r="W10">
        <v>1</v>
      </c>
      <c r="X10">
        <v>1</v>
      </c>
      <c r="Y10">
        <v>5</v>
      </c>
      <c r="Z10">
        <f t="shared" si="4"/>
        <v>1</v>
      </c>
      <c r="AA10">
        <v>1</v>
      </c>
      <c r="AB10">
        <v>1</v>
      </c>
      <c r="AC10">
        <v>3</v>
      </c>
      <c r="AD10">
        <v>1</v>
      </c>
      <c r="AE10">
        <v>1</v>
      </c>
      <c r="AF10">
        <v>1</v>
      </c>
      <c r="AG10">
        <v>5</v>
      </c>
      <c r="AH10">
        <f t="shared" si="5"/>
        <v>1</v>
      </c>
      <c r="AI10" s="1">
        <v>1</v>
      </c>
      <c r="AJ10">
        <v>1</v>
      </c>
      <c r="AK10">
        <v>4</v>
      </c>
      <c r="AL10">
        <f t="shared" si="6"/>
        <v>2</v>
      </c>
      <c r="AM10">
        <f t="shared" si="7"/>
        <v>5</v>
      </c>
      <c r="AN10">
        <f t="shared" si="8"/>
        <v>5</v>
      </c>
      <c r="AO10">
        <f t="shared" si="9"/>
        <v>5</v>
      </c>
      <c r="AP10">
        <f t="shared" si="10"/>
        <v>6</v>
      </c>
      <c r="AQ10">
        <f t="shared" si="11"/>
        <v>5</v>
      </c>
      <c r="AR10">
        <f t="shared" si="12"/>
        <v>26</v>
      </c>
      <c r="AS10">
        <f t="shared" si="18"/>
        <v>0</v>
      </c>
      <c r="AT10">
        <f t="shared" si="14"/>
        <v>0</v>
      </c>
      <c r="AU10">
        <f t="shared" si="15"/>
        <v>0</v>
      </c>
      <c r="AV10">
        <f t="shared" si="16"/>
        <v>0</v>
      </c>
      <c r="AW10">
        <f t="shared" si="17"/>
        <v>0</v>
      </c>
      <c r="AX10" s="1">
        <f t="shared" si="13"/>
        <v>0</v>
      </c>
      <c r="AY10">
        <v>0</v>
      </c>
      <c r="AZ10" s="4">
        <v>0</v>
      </c>
      <c r="BA10" s="4">
        <v>1</v>
      </c>
      <c r="BB10">
        <v>60</v>
      </c>
      <c r="BC10" s="11"/>
    </row>
    <row r="11" spans="1:62" x14ac:dyDescent="0.25">
      <c r="A11" t="s">
        <v>55</v>
      </c>
      <c r="B11" t="s">
        <v>29</v>
      </c>
      <c r="C11">
        <v>1</v>
      </c>
      <c r="D11">
        <v>4</v>
      </c>
      <c r="E11">
        <f t="shared" si="0"/>
        <v>2</v>
      </c>
      <c r="F11">
        <v>5</v>
      </c>
      <c r="G11">
        <v>1</v>
      </c>
      <c r="H11">
        <v>5</v>
      </c>
      <c r="I11">
        <f t="shared" si="1"/>
        <v>1</v>
      </c>
      <c r="J11">
        <v>1</v>
      </c>
      <c r="K11">
        <v>4</v>
      </c>
      <c r="L11">
        <f t="shared" si="2"/>
        <v>2</v>
      </c>
      <c r="M11">
        <v>2</v>
      </c>
      <c r="N11">
        <v>1</v>
      </c>
      <c r="O11">
        <v>4</v>
      </c>
      <c r="P11">
        <v>1</v>
      </c>
      <c r="Q11">
        <v>1</v>
      </c>
      <c r="R11">
        <v>4</v>
      </c>
      <c r="S11">
        <f t="shared" si="3"/>
        <v>2</v>
      </c>
      <c r="T11">
        <v>4</v>
      </c>
      <c r="U11">
        <v>1</v>
      </c>
      <c r="V11">
        <v>4</v>
      </c>
      <c r="W11">
        <v>1</v>
      </c>
      <c r="X11">
        <v>3</v>
      </c>
      <c r="Y11">
        <v>2</v>
      </c>
      <c r="Z11">
        <f t="shared" si="4"/>
        <v>4</v>
      </c>
      <c r="AA11">
        <v>1</v>
      </c>
      <c r="AB11">
        <v>1</v>
      </c>
      <c r="AC11">
        <v>3</v>
      </c>
      <c r="AD11">
        <v>1</v>
      </c>
      <c r="AE11">
        <v>1</v>
      </c>
      <c r="AF11">
        <v>2</v>
      </c>
      <c r="AG11">
        <v>5</v>
      </c>
      <c r="AH11">
        <f t="shared" si="5"/>
        <v>1</v>
      </c>
      <c r="AI11" s="1">
        <v>1</v>
      </c>
      <c r="AJ11">
        <v>1</v>
      </c>
      <c r="AK11">
        <v>4</v>
      </c>
      <c r="AL11">
        <f t="shared" si="6"/>
        <v>2</v>
      </c>
      <c r="AM11">
        <f t="shared" si="7"/>
        <v>16</v>
      </c>
      <c r="AN11">
        <f t="shared" si="8"/>
        <v>5</v>
      </c>
      <c r="AO11">
        <f t="shared" si="9"/>
        <v>5</v>
      </c>
      <c r="AP11">
        <f t="shared" si="10"/>
        <v>11</v>
      </c>
      <c r="AQ11">
        <f t="shared" si="11"/>
        <v>6</v>
      </c>
      <c r="AR11">
        <f t="shared" si="12"/>
        <v>43</v>
      </c>
      <c r="AS11">
        <f t="shared" si="18"/>
        <v>3</v>
      </c>
      <c r="AT11">
        <f t="shared" si="14"/>
        <v>0</v>
      </c>
      <c r="AU11">
        <f t="shared" si="15"/>
        <v>0</v>
      </c>
      <c r="AV11">
        <f t="shared" si="16"/>
        <v>1</v>
      </c>
      <c r="AW11">
        <f t="shared" si="17"/>
        <v>0</v>
      </c>
      <c r="AX11" s="1">
        <f t="shared" si="13"/>
        <v>1</v>
      </c>
      <c r="AY11">
        <v>3</v>
      </c>
      <c r="AZ11" s="4">
        <v>7</v>
      </c>
      <c r="BA11" s="4">
        <v>2</v>
      </c>
      <c r="BB11">
        <v>42</v>
      </c>
      <c r="BC11" s="11">
        <f>COUNTIFS(AS$2:AS$72,2,$B$2:$B$72,"CFS")</f>
        <v>1</v>
      </c>
      <c r="BD11">
        <f>COUNTIFS(AT$2:AT$72,2,$B$2:$B$72,"CFS")</f>
        <v>0</v>
      </c>
      <c r="BE11" s="8">
        <f>COUNTIFS(AU$2:AU$72,2,$B$2:$B$72,"CFS")</f>
        <v>0</v>
      </c>
      <c r="BF11" s="8">
        <f>COUNTIFS(AV$2:AV$72,2,$B$2:$B$72,"CFS")</f>
        <v>2</v>
      </c>
      <c r="BG11" s="8">
        <f>COUNTIFS(AW$2:AW$72,2,$B$2:$B$72,"CFS")</f>
        <v>1</v>
      </c>
      <c r="BI11" t="s">
        <v>133</v>
      </c>
    </row>
    <row r="12" spans="1:62" x14ac:dyDescent="0.25">
      <c r="A12" t="s">
        <v>56</v>
      </c>
      <c r="B12" t="s">
        <v>29</v>
      </c>
      <c r="C12">
        <v>1</v>
      </c>
      <c r="D12">
        <v>5</v>
      </c>
      <c r="E12">
        <f t="shared" si="0"/>
        <v>1</v>
      </c>
      <c r="F12">
        <v>2</v>
      </c>
      <c r="G12">
        <v>1</v>
      </c>
      <c r="H12">
        <v>5</v>
      </c>
      <c r="I12">
        <f t="shared" si="1"/>
        <v>1</v>
      </c>
      <c r="J12">
        <v>1</v>
      </c>
      <c r="K12">
        <v>5</v>
      </c>
      <c r="L12">
        <f t="shared" si="2"/>
        <v>1</v>
      </c>
      <c r="M12">
        <v>2</v>
      </c>
      <c r="N12">
        <v>1</v>
      </c>
      <c r="O12">
        <v>3</v>
      </c>
      <c r="P12">
        <v>1</v>
      </c>
      <c r="Q12">
        <v>1</v>
      </c>
      <c r="R12">
        <v>5</v>
      </c>
      <c r="S12">
        <f t="shared" si="3"/>
        <v>1</v>
      </c>
      <c r="T12">
        <v>1</v>
      </c>
      <c r="U12">
        <v>1</v>
      </c>
      <c r="V12">
        <v>3</v>
      </c>
      <c r="W12">
        <v>1</v>
      </c>
      <c r="X12">
        <v>2</v>
      </c>
      <c r="Y12">
        <v>5</v>
      </c>
      <c r="Z12">
        <f t="shared" si="4"/>
        <v>1</v>
      </c>
      <c r="AA12">
        <v>1</v>
      </c>
      <c r="AB12">
        <v>1</v>
      </c>
      <c r="AC12">
        <v>4</v>
      </c>
      <c r="AD12">
        <v>1</v>
      </c>
      <c r="AE12">
        <v>1</v>
      </c>
      <c r="AF12">
        <v>1</v>
      </c>
      <c r="AG12">
        <v>5</v>
      </c>
      <c r="AH12">
        <f t="shared" si="5"/>
        <v>1</v>
      </c>
      <c r="AI12" s="1">
        <v>1</v>
      </c>
      <c r="AJ12">
        <v>1</v>
      </c>
      <c r="AK12">
        <v>5</v>
      </c>
      <c r="AL12">
        <f t="shared" si="6"/>
        <v>1</v>
      </c>
      <c r="AM12">
        <f t="shared" si="7"/>
        <v>8</v>
      </c>
      <c r="AN12">
        <f t="shared" si="8"/>
        <v>5</v>
      </c>
      <c r="AO12">
        <f t="shared" si="9"/>
        <v>5</v>
      </c>
      <c r="AP12">
        <f t="shared" si="10"/>
        <v>5</v>
      </c>
      <c r="AQ12">
        <f t="shared" si="11"/>
        <v>5</v>
      </c>
      <c r="AR12">
        <f t="shared" si="12"/>
        <v>28</v>
      </c>
      <c r="AS12">
        <f t="shared" si="18"/>
        <v>0</v>
      </c>
      <c r="AT12">
        <f t="shared" si="14"/>
        <v>0</v>
      </c>
      <c r="AU12">
        <f t="shared" si="15"/>
        <v>0</v>
      </c>
      <c r="AV12">
        <f t="shared" si="16"/>
        <v>0</v>
      </c>
      <c r="AW12">
        <f t="shared" si="17"/>
        <v>0</v>
      </c>
      <c r="AX12" s="1">
        <f t="shared" si="13"/>
        <v>0</v>
      </c>
      <c r="AY12">
        <v>3</v>
      </c>
      <c r="AZ12" s="4">
        <v>3</v>
      </c>
      <c r="BA12" s="4">
        <v>2</v>
      </c>
      <c r="BB12">
        <v>42</v>
      </c>
      <c r="BC12" s="11">
        <f>COUNTIFS(AS$2:AS$72,3,$B$2:$B$72,"CFS")</f>
        <v>2</v>
      </c>
      <c r="BD12">
        <f>COUNTIFS(AT$2:AT$72,3,$B$2:$B$72,"CFS")</f>
        <v>0</v>
      </c>
      <c r="BE12" s="8">
        <f>COUNTIFS(AU$2:AU$72,3,$B$2:$B$72,"CFS")</f>
        <v>2</v>
      </c>
      <c r="BF12" s="8">
        <f>COUNTIFS(AV$2:AV$72,3,$B$2:$B$72,"CFS")</f>
        <v>2</v>
      </c>
      <c r="BG12" s="8">
        <f>COUNTIFS(AW$2:AW$72,3,$B$2:$B$72,"CFS")</f>
        <v>1</v>
      </c>
      <c r="BI12" t="s">
        <v>134</v>
      </c>
    </row>
    <row r="13" spans="1:62" x14ac:dyDescent="0.25">
      <c r="A13" t="s">
        <v>57</v>
      </c>
      <c r="B13" t="s">
        <v>29</v>
      </c>
      <c r="C13">
        <v>1</v>
      </c>
      <c r="D13">
        <v>5</v>
      </c>
      <c r="E13">
        <f t="shared" si="0"/>
        <v>1</v>
      </c>
      <c r="F13">
        <v>1</v>
      </c>
      <c r="G13">
        <v>1</v>
      </c>
      <c r="H13">
        <v>5</v>
      </c>
      <c r="I13">
        <f t="shared" si="1"/>
        <v>1</v>
      </c>
      <c r="J13">
        <v>1</v>
      </c>
      <c r="K13">
        <v>5</v>
      </c>
      <c r="L13">
        <f t="shared" si="2"/>
        <v>1</v>
      </c>
      <c r="M13">
        <v>1</v>
      </c>
      <c r="N13">
        <v>1</v>
      </c>
      <c r="O13">
        <v>4</v>
      </c>
      <c r="P13">
        <v>1</v>
      </c>
      <c r="Q13">
        <v>1</v>
      </c>
      <c r="R13">
        <v>5</v>
      </c>
      <c r="S13">
        <f t="shared" si="3"/>
        <v>1</v>
      </c>
      <c r="T13">
        <v>1</v>
      </c>
      <c r="U13">
        <v>1</v>
      </c>
      <c r="V13">
        <v>4</v>
      </c>
      <c r="W13">
        <v>1</v>
      </c>
      <c r="X13">
        <v>1</v>
      </c>
      <c r="Y13">
        <v>4</v>
      </c>
      <c r="Z13">
        <f t="shared" si="4"/>
        <v>2</v>
      </c>
      <c r="AA13">
        <v>1</v>
      </c>
      <c r="AB13">
        <v>1</v>
      </c>
      <c r="AC13">
        <v>4</v>
      </c>
      <c r="AD13">
        <v>1</v>
      </c>
      <c r="AE13">
        <v>1</v>
      </c>
      <c r="AF13">
        <v>1</v>
      </c>
      <c r="AG13">
        <v>5</v>
      </c>
      <c r="AH13">
        <f t="shared" si="5"/>
        <v>1</v>
      </c>
      <c r="AI13" s="1">
        <v>999</v>
      </c>
      <c r="AJ13">
        <v>1</v>
      </c>
      <c r="AK13">
        <v>5</v>
      </c>
      <c r="AL13">
        <f t="shared" si="6"/>
        <v>1</v>
      </c>
      <c r="AM13">
        <f t="shared" si="7"/>
        <v>5</v>
      </c>
      <c r="AN13">
        <f t="shared" si="8"/>
        <v>5</v>
      </c>
      <c r="AO13">
        <v>5</v>
      </c>
      <c r="AP13">
        <f t="shared" si="10"/>
        <v>6</v>
      </c>
      <c r="AQ13">
        <f t="shared" si="11"/>
        <v>5</v>
      </c>
      <c r="AR13">
        <f t="shared" si="12"/>
        <v>26</v>
      </c>
      <c r="AS13">
        <f t="shared" si="18"/>
        <v>0</v>
      </c>
      <c r="AT13">
        <f t="shared" si="14"/>
        <v>0</v>
      </c>
      <c r="AU13">
        <f t="shared" si="15"/>
        <v>0</v>
      </c>
      <c r="AV13">
        <f t="shared" si="16"/>
        <v>0</v>
      </c>
      <c r="AW13">
        <f t="shared" si="17"/>
        <v>0</v>
      </c>
      <c r="AX13" s="1">
        <f t="shared" si="13"/>
        <v>0</v>
      </c>
      <c r="AY13">
        <v>0</v>
      </c>
      <c r="AZ13" s="4">
        <v>0</v>
      </c>
      <c r="BA13" s="4">
        <v>1</v>
      </c>
      <c r="BB13">
        <v>61</v>
      </c>
      <c r="BC13" s="11">
        <f>SUM(BC11:BC12)</f>
        <v>3</v>
      </c>
      <c r="BD13">
        <f t="shared" ref="BD13:BG13" si="19">SUM(BD11:BD12)</f>
        <v>0</v>
      </c>
      <c r="BE13" s="8">
        <f t="shared" si="19"/>
        <v>2</v>
      </c>
      <c r="BF13" s="8">
        <f t="shared" si="19"/>
        <v>4</v>
      </c>
      <c r="BG13" s="8">
        <f t="shared" si="19"/>
        <v>2</v>
      </c>
      <c r="BH13" s="8">
        <f>COUNTIFS($B$2:$B$72,"CFS",$AX$2:$AX$72,1)</f>
        <v>9</v>
      </c>
      <c r="BI13" t="s">
        <v>137</v>
      </c>
    </row>
    <row r="14" spans="1:62" x14ac:dyDescent="0.25">
      <c r="A14" t="s">
        <v>58</v>
      </c>
      <c r="B14" t="s">
        <v>29</v>
      </c>
      <c r="C14">
        <v>1</v>
      </c>
      <c r="D14">
        <v>5</v>
      </c>
      <c r="E14">
        <f t="shared" si="0"/>
        <v>1</v>
      </c>
      <c r="F14">
        <v>1</v>
      </c>
      <c r="G14">
        <v>1</v>
      </c>
      <c r="H14">
        <v>5</v>
      </c>
      <c r="I14">
        <f t="shared" si="1"/>
        <v>1</v>
      </c>
      <c r="J14">
        <v>1</v>
      </c>
      <c r="K14">
        <v>5</v>
      </c>
      <c r="L14">
        <f t="shared" si="2"/>
        <v>1</v>
      </c>
      <c r="M14">
        <v>1</v>
      </c>
      <c r="N14">
        <v>1</v>
      </c>
      <c r="O14">
        <v>5</v>
      </c>
      <c r="P14">
        <v>1</v>
      </c>
      <c r="Q14">
        <v>1</v>
      </c>
      <c r="R14">
        <v>5</v>
      </c>
      <c r="S14">
        <f t="shared" si="3"/>
        <v>1</v>
      </c>
      <c r="T14">
        <v>1</v>
      </c>
      <c r="U14">
        <v>1</v>
      </c>
      <c r="V14">
        <v>5</v>
      </c>
      <c r="W14">
        <v>1</v>
      </c>
      <c r="X14">
        <v>1</v>
      </c>
      <c r="Y14">
        <v>5</v>
      </c>
      <c r="Z14">
        <f t="shared" si="4"/>
        <v>1</v>
      </c>
      <c r="AA14">
        <v>1</v>
      </c>
      <c r="AB14">
        <v>1</v>
      </c>
      <c r="AC14">
        <v>5</v>
      </c>
      <c r="AD14">
        <v>1</v>
      </c>
      <c r="AE14">
        <v>1</v>
      </c>
      <c r="AF14">
        <v>1</v>
      </c>
      <c r="AG14">
        <v>5</v>
      </c>
      <c r="AH14">
        <f t="shared" si="5"/>
        <v>1</v>
      </c>
      <c r="AI14" s="1">
        <v>1</v>
      </c>
      <c r="AJ14">
        <v>1</v>
      </c>
      <c r="AK14">
        <v>5</v>
      </c>
      <c r="AL14">
        <f t="shared" si="6"/>
        <v>1</v>
      </c>
      <c r="AM14">
        <f t="shared" si="7"/>
        <v>5</v>
      </c>
      <c r="AN14">
        <f t="shared" si="8"/>
        <v>5</v>
      </c>
      <c r="AO14">
        <f t="shared" ref="AO14:AO45" si="20">SUM(AA14,AB14,AD14,AE14,AJ14)</f>
        <v>5</v>
      </c>
      <c r="AP14">
        <f t="shared" si="10"/>
        <v>5</v>
      </c>
      <c r="AQ14">
        <f t="shared" si="11"/>
        <v>5</v>
      </c>
      <c r="AR14">
        <f t="shared" si="12"/>
        <v>25</v>
      </c>
      <c r="AS14">
        <f t="shared" si="18"/>
        <v>0</v>
      </c>
      <c r="AT14">
        <f t="shared" si="14"/>
        <v>0</v>
      </c>
      <c r="AU14">
        <f t="shared" si="15"/>
        <v>0</v>
      </c>
      <c r="AV14">
        <f t="shared" si="16"/>
        <v>0</v>
      </c>
      <c r="AW14">
        <f t="shared" si="17"/>
        <v>0</v>
      </c>
      <c r="AX14" s="1">
        <f t="shared" si="13"/>
        <v>0</v>
      </c>
      <c r="AY14">
        <v>0</v>
      </c>
      <c r="AZ14" s="4">
        <v>0</v>
      </c>
      <c r="BA14" s="4">
        <v>2</v>
      </c>
      <c r="BB14">
        <v>46</v>
      </c>
      <c r="BC14" s="11">
        <f>100*BC13/$BC2</f>
        <v>5.7692307692307692</v>
      </c>
      <c r="BD14">
        <f t="shared" ref="BD14:BG14" si="21">100*BD13/$BC2</f>
        <v>0</v>
      </c>
      <c r="BE14" s="8">
        <f t="shared" si="21"/>
        <v>3.8461538461538463</v>
      </c>
      <c r="BF14" s="8">
        <f t="shared" si="21"/>
        <v>7.6923076923076925</v>
      </c>
      <c r="BG14" s="8">
        <f t="shared" si="21"/>
        <v>3.8461538461538463</v>
      </c>
      <c r="BH14" s="8">
        <f>100*BH13/$BC$2</f>
        <v>17.307692307692307</v>
      </c>
      <c r="BI14" t="s">
        <v>132</v>
      </c>
      <c r="BJ14" s="8"/>
    </row>
    <row r="15" spans="1:62" x14ac:dyDescent="0.25">
      <c r="A15" t="s">
        <v>59</v>
      </c>
      <c r="B15" t="s">
        <v>29</v>
      </c>
      <c r="C15">
        <v>1</v>
      </c>
      <c r="D15">
        <v>5</v>
      </c>
      <c r="E15">
        <f t="shared" si="0"/>
        <v>1</v>
      </c>
      <c r="F15">
        <v>2</v>
      </c>
      <c r="G15">
        <v>1</v>
      </c>
      <c r="H15">
        <v>3</v>
      </c>
      <c r="I15">
        <f t="shared" si="1"/>
        <v>3</v>
      </c>
      <c r="J15">
        <v>1</v>
      </c>
      <c r="K15">
        <v>4</v>
      </c>
      <c r="L15">
        <f t="shared" si="2"/>
        <v>2</v>
      </c>
      <c r="M15">
        <v>2</v>
      </c>
      <c r="N15">
        <v>1</v>
      </c>
      <c r="O15">
        <v>4</v>
      </c>
      <c r="P15">
        <v>2</v>
      </c>
      <c r="Q15">
        <v>1</v>
      </c>
      <c r="R15">
        <v>4</v>
      </c>
      <c r="S15">
        <f t="shared" si="3"/>
        <v>2</v>
      </c>
      <c r="T15">
        <v>2</v>
      </c>
      <c r="U15">
        <v>1</v>
      </c>
      <c r="V15">
        <v>3</v>
      </c>
      <c r="W15">
        <v>1</v>
      </c>
      <c r="X15">
        <v>2</v>
      </c>
      <c r="Y15">
        <v>4</v>
      </c>
      <c r="Z15">
        <f t="shared" si="4"/>
        <v>2</v>
      </c>
      <c r="AA15">
        <v>1</v>
      </c>
      <c r="AB15">
        <v>1</v>
      </c>
      <c r="AC15">
        <v>4</v>
      </c>
      <c r="AD15">
        <v>1</v>
      </c>
      <c r="AE15">
        <v>1</v>
      </c>
      <c r="AF15">
        <v>2</v>
      </c>
      <c r="AG15">
        <v>5</v>
      </c>
      <c r="AH15">
        <f t="shared" si="5"/>
        <v>1</v>
      </c>
      <c r="AI15" s="1">
        <v>1</v>
      </c>
      <c r="AJ15">
        <v>1</v>
      </c>
      <c r="AK15">
        <v>5</v>
      </c>
      <c r="AL15">
        <f t="shared" si="6"/>
        <v>1</v>
      </c>
      <c r="AM15">
        <f t="shared" si="7"/>
        <v>10</v>
      </c>
      <c r="AN15">
        <f t="shared" si="8"/>
        <v>6</v>
      </c>
      <c r="AO15">
        <f t="shared" si="20"/>
        <v>5</v>
      </c>
      <c r="AP15">
        <f t="shared" si="10"/>
        <v>10</v>
      </c>
      <c r="AQ15">
        <f t="shared" si="11"/>
        <v>5</v>
      </c>
      <c r="AR15">
        <f t="shared" si="12"/>
        <v>36</v>
      </c>
      <c r="AS15">
        <f t="shared" si="18"/>
        <v>1</v>
      </c>
      <c r="AT15">
        <f t="shared" si="14"/>
        <v>0</v>
      </c>
      <c r="AU15">
        <f t="shared" si="15"/>
        <v>0</v>
      </c>
      <c r="AV15">
        <f t="shared" si="16"/>
        <v>1</v>
      </c>
      <c r="AW15">
        <f t="shared" si="17"/>
        <v>0</v>
      </c>
      <c r="AX15" s="1">
        <f t="shared" si="13"/>
        <v>0</v>
      </c>
      <c r="AY15">
        <v>0</v>
      </c>
      <c r="AZ15" s="4">
        <v>1</v>
      </c>
      <c r="BA15" s="4">
        <v>2</v>
      </c>
      <c r="BB15">
        <v>51</v>
      </c>
      <c r="BC15" s="11" t="s">
        <v>99</v>
      </c>
      <c r="BD15" t="s">
        <v>100</v>
      </c>
      <c r="BE15" s="8" t="s">
        <v>101</v>
      </c>
      <c r="BF15" s="8" t="s">
        <v>102</v>
      </c>
      <c r="BG15" s="8" t="s">
        <v>103</v>
      </c>
      <c r="BH15" s="8" t="s">
        <v>136</v>
      </c>
    </row>
    <row r="16" spans="1:62" x14ac:dyDescent="0.25">
      <c r="A16" t="s">
        <v>60</v>
      </c>
      <c r="B16" t="s">
        <v>29</v>
      </c>
      <c r="C16">
        <v>1</v>
      </c>
      <c r="D16">
        <v>5</v>
      </c>
      <c r="E16">
        <f t="shared" si="0"/>
        <v>1</v>
      </c>
      <c r="F16">
        <v>1</v>
      </c>
      <c r="G16">
        <v>1</v>
      </c>
      <c r="H16">
        <v>4</v>
      </c>
      <c r="I16">
        <f t="shared" si="1"/>
        <v>2</v>
      </c>
      <c r="J16">
        <v>1</v>
      </c>
      <c r="K16">
        <v>4</v>
      </c>
      <c r="L16">
        <f t="shared" si="2"/>
        <v>2</v>
      </c>
      <c r="M16">
        <v>1</v>
      </c>
      <c r="N16">
        <v>1</v>
      </c>
      <c r="O16">
        <v>4</v>
      </c>
      <c r="P16">
        <v>1</v>
      </c>
      <c r="Q16">
        <v>1</v>
      </c>
      <c r="R16">
        <v>5</v>
      </c>
      <c r="S16">
        <f t="shared" si="3"/>
        <v>1</v>
      </c>
      <c r="T16">
        <v>2</v>
      </c>
      <c r="U16">
        <v>1</v>
      </c>
      <c r="V16">
        <v>5</v>
      </c>
      <c r="W16">
        <v>1</v>
      </c>
      <c r="X16">
        <v>1</v>
      </c>
      <c r="Y16">
        <v>4</v>
      </c>
      <c r="Z16">
        <f t="shared" si="4"/>
        <v>2</v>
      </c>
      <c r="AA16">
        <v>1</v>
      </c>
      <c r="AB16">
        <v>1</v>
      </c>
      <c r="AC16">
        <v>4</v>
      </c>
      <c r="AD16">
        <v>1</v>
      </c>
      <c r="AE16">
        <v>1</v>
      </c>
      <c r="AF16">
        <v>1</v>
      </c>
      <c r="AG16">
        <v>5</v>
      </c>
      <c r="AH16">
        <f t="shared" si="5"/>
        <v>1</v>
      </c>
      <c r="AI16" s="1">
        <v>1</v>
      </c>
      <c r="AJ16">
        <v>1</v>
      </c>
      <c r="AK16">
        <v>4</v>
      </c>
      <c r="AL16">
        <f t="shared" si="6"/>
        <v>2</v>
      </c>
      <c r="AM16">
        <f t="shared" si="7"/>
        <v>6</v>
      </c>
      <c r="AN16">
        <f t="shared" si="8"/>
        <v>5</v>
      </c>
      <c r="AO16">
        <f t="shared" si="20"/>
        <v>5</v>
      </c>
      <c r="AP16">
        <f t="shared" si="10"/>
        <v>9</v>
      </c>
      <c r="AQ16">
        <f t="shared" si="11"/>
        <v>5</v>
      </c>
      <c r="AR16">
        <f t="shared" si="12"/>
        <v>30</v>
      </c>
      <c r="AS16">
        <f t="shared" si="18"/>
        <v>0</v>
      </c>
      <c r="AT16">
        <f t="shared" si="14"/>
        <v>0</v>
      </c>
      <c r="AU16">
        <f t="shared" si="15"/>
        <v>0</v>
      </c>
      <c r="AV16">
        <f t="shared" si="16"/>
        <v>0</v>
      </c>
      <c r="AW16">
        <f t="shared" si="17"/>
        <v>0</v>
      </c>
      <c r="AX16" s="1">
        <f t="shared" si="13"/>
        <v>0</v>
      </c>
      <c r="AY16">
        <v>0</v>
      </c>
      <c r="AZ16" s="4">
        <v>0</v>
      </c>
      <c r="BA16" s="4">
        <v>2</v>
      </c>
      <c r="BB16">
        <v>56</v>
      </c>
      <c r="BC16" s="11"/>
      <c r="BD16" s="8"/>
    </row>
    <row r="17" spans="1:55" x14ac:dyDescent="0.25">
      <c r="A17" t="s">
        <v>61</v>
      </c>
      <c r="B17" t="s">
        <v>29</v>
      </c>
      <c r="C17">
        <v>1</v>
      </c>
      <c r="D17">
        <v>5</v>
      </c>
      <c r="E17">
        <f t="shared" si="0"/>
        <v>1</v>
      </c>
      <c r="F17">
        <v>2</v>
      </c>
      <c r="G17">
        <v>1</v>
      </c>
      <c r="H17">
        <v>4</v>
      </c>
      <c r="I17">
        <f t="shared" si="1"/>
        <v>2</v>
      </c>
      <c r="J17">
        <v>1</v>
      </c>
      <c r="K17">
        <v>5</v>
      </c>
      <c r="L17">
        <f t="shared" si="2"/>
        <v>1</v>
      </c>
      <c r="M17">
        <v>1</v>
      </c>
      <c r="N17">
        <v>1</v>
      </c>
      <c r="O17">
        <v>3</v>
      </c>
      <c r="P17">
        <v>1</v>
      </c>
      <c r="Q17">
        <v>1</v>
      </c>
      <c r="R17">
        <v>5</v>
      </c>
      <c r="S17">
        <f t="shared" si="3"/>
        <v>1</v>
      </c>
      <c r="T17">
        <v>2</v>
      </c>
      <c r="U17">
        <v>1</v>
      </c>
      <c r="V17">
        <v>4</v>
      </c>
      <c r="W17">
        <v>1</v>
      </c>
      <c r="X17">
        <v>1</v>
      </c>
      <c r="Y17">
        <v>4</v>
      </c>
      <c r="Z17">
        <f t="shared" si="4"/>
        <v>2</v>
      </c>
      <c r="AA17">
        <v>1</v>
      </c>
      <c r="AB17">
        <v>1</v>
      </c>
      <c r="AC17">
        <v>3</v>
      </c>
      <c r="AD17">
        <v>1</v>
      </c>
      <c r="AE17">
        <v>1</v>
      </c>
      <c r="AF17">
        <v>1</v>
      </c>
      <c r="AG17">
        <v>5</v>
      </c>
      <c r="AH17">
        <f t="shared" si="5"/>
        <v>1</v>
      </c>
      <c r="AI17" s="1">
        <v>1</v>
      </c>
      <c r="AJ17">
        <v>1</v>
      </c>
      <c r="AK17">
        <v>4</v>
      </c>
      <c r="AL17">
        <f t="shared" si="6"/>
        <v>2</v>
      </c>
      <c r="AM17">
        <f t="shared" si="7"/>
        <v>7</v>
      </c>
      <c r="AN17">
        <f t="shared" si="8"/>
        <v>5</v>
      </c>
      <c r="AO17">
        <f t="shared" si="20"/>
        <v>5</v>
      </c>
      <c r="AP17">
        <f t="shared" si="10"/>
        <v>8</v>
      </c>
      <c r="AQ17">
        <f t="shared" si="11"/>
        <v>5</v>
      </c>
      <c r="AR17">
        <f t="shared" si="12"/>
        <v>30</v>
      </c>
      <c r="AS17">
        <f t="shared" si="18"/>
        <v>0</v>
      </c>
      <c r="AT17">
        <f t="shared" si="14"/>
        <v>0</v>
      </c>
      <c r="AU17">
        <f t="shared" si="15"/>
        <v>0</v>
      </c>
      <c r="AV17">
        <f t="shared" si="16"/>
        <v>0</v>
      </c>
      <c r="AW17">
        <f t="shared" si="17"/>
        <v>0</v>
      </c>
      <c r="AX17" s="1">
        <f t="shared" si="13"/>
        <v>0</v>
      </c>
      <c r="AY17">
        <v>6</v>
      </c>
      <c r="AZ17" s="4">
        <v>6</v>
      </c>
      <c r="BA17" s="4">
        <v>2</v>
      </c>
      <c r="BB17">
        <v>41</v>
      </c>
      <c r="BC17" s="11"/>
    </row>
    <row r="18" spans="1:55" x14ac:dyDescent="0.25">
      <c r="A18" t="s">
        <v>62</v>
      </c>
      <c r="B18" t="s">
        <v>29</v>
      </c>
      <c r="C18">
        <v>1</v>
      </c>
      <c r="D18">
        <v>5</v>
      </c>
      <c r="E18">
        <f t="shared" si="0"/>
        <v>1</v>
      </c>
      <c r="F18">
        <v>1</v>
      </c>
      <c r="G18">
        <v>1</v>
      </c>
      <c r="H18">
        <v>5</v>
      </c>
      <c r="I18">
        <f t="shared" si="1"/>
        <v>1</v>
      </c>
      <c r="J18">
        <v>1</v>
      </c>
      <c r="K18">
        <v>4</v>
      </c>
      <c r="L18">
        <f t="shared" si="2"/>
        <v>2</v>
      </c>
      <c r="M18">
        <v>1</v>
      </c>
      <c r="N18">
        <v>1</v>
      </c>
      <c r="O18">
        <v>3</v>
      </c>
      <c r="P18">
        <v>1</v>
      </c>
      <c r="Q18">
        <v>1</v>
      </c>
      <c r="R18">
        <v>5</v>
      </c>
      <c r="S18">
        <f t="shared" si="3"/>
        <v>1</v>
      </c>
      <c r="T18">
        <v>2</v>
      </c>
      <c r="U18">
        <v>1</v>
      </c>
      <c r="V18">
        <v>3</v>
      </c>
      <c r="W18">
        <v>1</v>
      </c>
      <c r="X18">
        <v>1</v>
      </c>
      <c r="Y18">
        <v>3</v>
      </c>
      <c r="Z18">
        <f t="shared" si="4"/>
        <v>3</v>
      </c>
      <c r="AA18">
        <v>1</v>
      </c>
      <c r="AB18">
        <v>1</v>
      </c>
      <c r="AC18">
        <v>3</v>
      </c>
      <c r="AD18">
        <v>1</v>
      </c>
      <c r="AE18">
        <v>1</v>
      </c>
      <c r="AF18">
        <v>1</v>
      </c>
      <c r="AG18">
        <v>5</v>
      </c>
      <c r="AH18">
        <f t="shared" si="5"/>
        <v>1</v>
      </c>
      <c r="AI18" s="1">
        <v>1</v>
      </c>
      <c r="AJ18">
        <v>1</v>
      </c>
      <c r="AK18">
        <v>4</v>
      </c>
      <c r="AL18">
        <f t="shared" si="6"/>
        <v>2</v>
      </c>
      <c r="AM18">
        <f t="shared" si="7"/>
        <v>6</v>
      </c>
      <c r="AN18">
        <f t="shared" si="8"/>
        <v>5</v>
      </c>
      <c r="AO18">
        <f t="shared" si="20"/>
        <v>5</v>
      </c>
      <c r="AP18">
        <f t="shared" si="10"/>
        <v>9</v>
      </c>
      <c r="AQ18">
        <f t="shared" si="11"/>
        <v>5</v>
      </c>
      <c r="AR18">
        <f t="shared" si="12"/>
        <v>30</v>
      </c>
      <c r="AS18">
        <f t="shared" si="18"/>
        <v>0</v>
      </c>
      <c r="AT18">
        <f t="shared" si="14"/>
        <v>0</v>
      </c>
      <c r="AU18">
        <f t="shared" si="15"/>
        <v>0</v>
      </c>
      <c r="AV18">
        <f t="shared" si="16"/>
        <v>0</v>
      </c>
      <c r="AW18">
        <f t="shared" si="17"/>
        <v>0</v>
      </c>
      <c r="AX18" s="1">
        <f t="shared" si="13"/>
        <v>0</v>
      </c>
      <c r="AY18">
        <v>0</v>
      </c>
      <c r="AZ18" s="4">
        <v>0</v>
      </c>
      <c r="BA18" s="4">
        <v>2</v>
      </c>
      <c r="BB18">
        <v>26</v>
      </c>
      <c r="BC18" s="11"/>
    </row>
    <row r="19" spans="1:55" x14ac:dyDescent="0.25">
      <c r="A19" t="s">
        <v>63</v>
      </c>
      <c r="B19" t="s">
        <v>29</v>
      </c>
      <c r="C19">
        <v>1</v>
      </c>
      <c r="D19">
        <v>5</v>
      </c>
      <c r="E19">
        <f t="shared" si="0"/>
        <v>1</v>
      </c>
      <c r="F19">
        <v>2</v>
      </c>
      <c r="G19">
        <v>1</v>
      </c>
      <c r="H19">
        <v>5</v>
      </c>
      <c r="I19">
        <f t="shared" si="1"/>
        <v>1</v>
      </c>
      <c r="J19">
        <v>1</v>
      </c>
      <c r="K19">
        <v>5</v>
      </c>
      <c r="L19">
        <f t="shared" si="2"/>
        <v>1</v>
      </c>
      <c r="M19">
        <v>1</v>
      </c>
      <c r="N19">
        <v>1</v>
      </c>
      <c r="O19">
        <v>4</v>
      </c>
      <c r="P19">
        <v>1</v>
      </c>
      <c r="Q19">
        <v>2</v>
      </c>
      <c r="R19">
        <v>5</v>
      </c>
      <c r="S19">
        <f t="shared" si="3"/>
        <v>1</v>
      </c>
      <c r="T19">
        <v>2</v>
      </c>
      <c r="U19">
        <v>1</v>
      </c>
      <c r="V19">
        <v>4</v>
      </c>
      <c r="W19">
        <v>1</v>
      </c>
      <c r="X19">
        <v>1</v>
      </c>
      <c r="Y19">
        <v>4</v>
      </c>
      <c r="Z19">
        <f t="shared" si="4"/>
        <v>2</v>
      </c>
      <c r="AA19">
        <v>1</v>
      </c>
      <c r="AB19">
        <v>1</v>
      </c>
      <c r="AC19">
        <v>4</v>
      </c>
      <c r="AD19">
        <v>1</v>
      </c>
      <c r="AE19">
        <v>1</v>
      </c>
      <c r="AF19">
        <v>1</v>
      </c>
      <c r="AG19">
        <v>4</v>
      </c>
      <c r="AH19">
        <f t="shared" si="5"/>
        <v>2</v>
      </c>
      <c r="AI19" s="1">
        <v>1</v>
      </c>
      <c r="AJ19">
        <v>1</v>
      </c>
      <c r="AK19">
        <v>4</v>
      </c>
      <c r="AL19">
        <f t="shared" si="6"/>
        <v>2</v>
      </c>
      <c r="AM19">
        <f t="shared" si="7"/>
        <v>7</v>
      </c>
      <c r="AN19">
        <f t="shared" si="8"/>
        <v>6</v>
      </c>
      <c r="AO19">
        <f t="shared" si="20"/>
        <v>5</v>
      </c>
      <c r="AP19">
        <f t="shared" si="10"/>
        <v>7</v>
      </c>
      <c r="AQ19">
        <f t="shared" si="11"/>
        <v>6</v>
      </c>
      <c r="AR19">
        <f t="shared" si="12"/>
        <v>31</v>
      </c>
      <c r="AS19">
        <f t="shared" si="18"/>
        <v>0</v>
      </c>
      <c r="AT19">
        <f t="shared" si="14"/>
        <v>0</v>
      </c>
      <c r="AU19">
        <f t="shared" si="15"/>
        <v>0</v>
      </c>
      <c r="AV19">
        <f t="shared" si="16"/>
        <v>0</v>
      </c>
      <c r="AW19">
        <f t="shared" si="17"/>
        <v>0</v>
      </c>
      <c r="AX19" s="1">
        <f t="shared" si="13"/>
        <v>0</v>
      </c>
      <c r="AY19">
        <v>0</v>
      </c>
      <c r="AZ19" s="4">
        <v>1</v>
      </c>
      <c r="BA19" s="4">
        <v>2</v>
      </c>
      <c r="BB19">
        <v>37</v>
      </c>
      <c r="BC19" s="11"/>
    </row>
    <row r="20" spans="1:55" x14ac:dyDescent="0.25">
      <c r="A20" t="s">
        <v>64</v>
      </c>
      <c r="B20" t="s">
        <v>29</v>
      </c>
      <c r="C20">
        <v>1</v>
      </c>
      <c r="D20">
        <v>5</v>
      </c>
      <c r="E20">
        <f t="shared" si="0"/>
        <v>1</v>
      </c>
      <c r="F20">
        <v>1</v>
      </c>
      <c r="G20">
        <v>1</v>
      </c>
      <c r="H20">
        <v>3</v>
      </c>
      <c r="I20">
        <f t="shared" si="1"/>
        <v>3</v>
      </c>
      <c r="J20">
        <v>1</v>
      </c>
      <c r="K20">
        <v>5</v>
      </c>
      <c r="L20">
        <f t="shared" si="2"/>
        <v>1</v>
      </c>
      <c r="M20">
        <v>1</v>
      </c>
      <c r="N20">
        <v>1</v>
      </c>
      <c r="O20">
        <v>5</v>
      </c>
      <c r="P20">
        <v>1</v>
      </c>
      <c r="Q20">
        <v>1</v>
      </c>
      <c r="R20">
        <v>5</v>
      </c>
      <c r="S20">
        <f t="shared" si="3"/>
        <v>1</v>
      </c>
      <c r="T20">
        <v>1</v>
      </c>
      <c r="U20">
        <v>1</v>
      </c>
      <c r="V20">
        <v>5</v>
      </c>
      <c r="W20">
        <v>1</v>
      </c>
      <c r="X20">
        <v>1</v>
      </c>
      <c r="Y20">
        <v>4</v>
      </c>
      <c r="Z20">
        <f t="shared" si="4"/>
        <v>2</v>
      </c>
      <c r="AA20">
        <v>1</v>
      </c>
      <c r="AB20">
        <v>1</v>
      </c>
      <c r="AC20">
        <v>3</v>
      </c>
      <c r="AD20">
        <v>1</v>
      </c>
      <c r="AE20">
        <v>1</v>
      </c>
      <c r="AF20">
        <v>1</v>
      </c>
      <c r="AG20">
        <v>5</v>
      </c>
      <c r="AH20">
        <f t="shared" si="5"/>
        <v>1</v>
      </c>
      <c r="AI20" s="1">
        <v>1</v>
      </c>
      <c r="AJ20">
        <v>1</v>
      </c>
      <c r="AK20">
        <v>4</v>
      </c>
      <c r="AL20">
        <f t="shared" si="6"/>
        <v>2</v>
      </c>
      <c r="AM20">
        <f t="shared" si="7"/>
        <v>5</v>
      </c>
      <c r="AN20">
        <f t="shared" si="8"/>
        <v>5</v>
      </c>
      <c r="AO20">
        <f t="shared" si="20"/>
        <v>5</v>
      </c>
      <c r="AP20">
        <f t="shared" si="10"/>
        <v>9</v>
      </c>
      <c r="AQ20">
        <f t="shared" si="11"/>
        <v>5</v>
      </c>
      <c r="AR20">
        <f t="shared" si="12"/>
        <v>29</v>
      </c>
      <c r="AS20">
        <f t="shared" si="18"/>
        <v>0</v>
      </c>
      <c r="AT20">
        <f t="shared" si="14"/>
        <v>0</v>
      </c>
      <c r="AU20">
        <f t="shared" si="15"/>
        <v>0</v>
      </c>
      <c r="AV20">
        <f t="shared" si="16"/>
        <v>0</v>
      </c>
      <c r="AW20">
        <f t="shared" si="17"/>
        <v>0</v>
      </c>
      <c r="AX20" s="1">
        <f t="shared" si="13"/>
        <v>0</v>
      </c>
      <c r="AY20">
        <v>0</v>
      </c>
      <c r="AZ20" s="4">
        <v>0</v>
      </c>
      <c r="BA20" s="4">
        <v>1</v>
      </c>
      <c r="BB20">
        <v>55</v>
      </c>
      <c r="BC20" s="11"/>
    </row>
    <row r="21" spans="1:55" x14ac:dyDescent="0.25">
      <c r="A21" t="s">
        <v>65</v>
      </c>
      <c r="B21" t="s">
        <v>29</v>
      </c>
      <c r="C21">
        <v>1</v>
      </c>
      <c r="D21">
        <v>5</v>
      </c>
      <c r="E21">
        <f t="shared" si="0"/>
        <v>1</v>
      </c>
      <c r="F21">
        <v>1</v>
      </c>
      <c r="G21">
        <v>1</v>
      </c>
      <c r="H21">
        <v>5</v>
      </c>
      <c r="I21">
        <f t="shared" si="1"/>
        <v>1</v>
      </c>
      <c r="J21">
        <v>1</v>
      </c>
      <c r="K21">
        <v>5</v>
      </c>
      <c r="L21">
        <f t="shared" si="2"/>
        <v>1</v>
      </c>
      <c r="M21">
        <v>1</v>
      </c>
      <c r="N21">
        <v>1</v>
      </c>
      <c r="O21">
        <v>5</v>
      </c>
      <c r="P21">
        <v>1</v>
      </c>
      <c r="Q21">
        <v>1</v>
      </c>
      <c r="R21">
        <v>5</v>
      </c>
      <c r="S21">
        <f t="shared" si="3"/>
        <v>1</v>
      </c>
      <c r="T21">
        <v>1</v>
      </c>
      <c r="U21">
        <v>1</v>
      </c>
      <c r="V21">
        <v>5</v>
      </c>
      <c r="W21">
        <v>1</v>
      </c>
      <c r="X21">
        <v>1</v>
      </c>
      <c r="Y21">
        <v>5</v>
      </c>
      <c r="Z21">
        <f t="shared" si="4"/>
        <v>1</v>
      </c>
      <c r="AA21">
        <v>1</v>
      </c>
      <c r="AB21">
        <v>1</v>
      </c>
      <c r="AC21">
        <v>5</v>
      </c>
      <c r="AD21">
        <v>1</v>
      </c>
      <c r="AE21">
        <v>1</v>
      </c>
      <c r="AF21">
        <v>1</v>
      </c>
      <c r="AG21">
        <v>5</v>
      </c>
      <c r="AH21">
        <f t="shared" si="5"/>
        <v>1</v>
      </c>
      <c r="AI21" s="1">
        <v>1</v>
      </c>
      <c r="AJ21">
        <v>1</v>
      </c>
      <c r="AK21">
        <v>1</v>
      </c>
      <c r="AL21">
        <f t="shared" si="6"/>
        <v>5</v>
      </c>
      <c r="AM21">
        <f t="shared" si="7"/>
        <v>5</v>
      </c>
      <c r="AN21">
        <f t="shared" si="8"/>
        <v>5</v>
      </c>
      <c r="AO21">
        <f t="shared" si="20"/>
        <v>5</v>
      </c>
      <c r="AP21">
        <f t="shared" si="10"/>
        <v>9</v>
      </c>
      <c r="AQ21">
        <f t="shared" si="11"/>
        <v>5</v>
      </c>
      <c r="AR21">
        <f t="shared" si="12"/>
        <v>29</v>
      </c>
      <c r="AS21">
        <f t="shared" si="18"/>
        <v>0</v>
      </c>
      <c r="AT21">
        <f t="shared" si="14"/>
        <v>0</v>
      </c>
      <c r="AU21">
        <f t="shared" si="15"/>
        <v>0</v>
      </c>
      <c r="AV21">
        <f t="shared" si="16"/>
        <v>0</v>
      </c>
      <c r="AW21">
        <f t="shared" si="17"/>
        <v>0</v>
      </c>
      <c r="AX21" s="1">
        <f t="shared" si="13"/>
        <v>0</v>
      </c>
      <c r="AY21">
        <v>3</v>
      </c>
      <c r="AZ21" s="4">
        <v>4</v>
      </c>
      <c r="BA21" s="4">
        <v>2</v>
      </c>
      <c r="BB21">
        <v>51</v>
      </c>
      <c r="BC21" s="11"/>
    </row>
    <row r="22" spans="1:55" x14ac:dyDescent="0.25">
      <c r="A22" s="1" t="s">
        <v>66</v>
      </c>
      <c r="B22" s="1" t="s">
        <v>29</v>
      </c>
      <c r="C22" s="1">
        <v>1</v>
      </c>
      <c r="D22" s="1">
        <v>5</v>
      </c>
      <c r="E22" s="1">
        <f t="shared" si="0"/>
        <v>1</v>
      </c>
      <c r="F22" s="1">
        <v>1</v>
      </c>
      <c r="G22" s="1">
        <v>1</v>
      </c>
      <c r="H22" s="1">
        <v>5</v>
      </c>
      <c r="I22" s="1">
        <f t="shared" si="1"/>
        <v>1</v>
      </c>
      <c r="J22" s="1">
        <v>1</v>
      </c>
      <c r="K22" s="1">
        <v>5</v>
      </c>
      <c r="L22" s="1">
        <f t="shared" si="2"/>
        <v>1</v>
      </c>
      <c r="M22" s="1">
        <v>1</v>
      </c>
      <c r="N22" s="1">
        <v>1</v>
      </c>
      <c r="O22" s="1">
        <v>4</v>
      </c>
      <c r="P22" s="1">
        <v>1</v>
      </c>
      <c r="Q22" s="1">
        <v>1</v>
      </c>
      <c r="R22" s="1">
        <v>5</v>
      </c>
      <c r="S22" s="1">
        <f t="shared" si="3"/>
        <v>1</v>
      </c>
      <c r="T22" s="1">
        <v>1</v>
      </c>
      <c r="U22" s="1">
        <v>1</v>
      </c>
      <c r="V22" s="1">
        <v>4</v>
      </c>
      <c r="W22" s="1">
        <v>1</v>
      </c>
      <c r="X22" s="1">
        <v>1</v>
      </c>
      <c r="Y22" s="1">
        <v>5</v>
      </c>
      <c r="Z22" s="1">
        <f t="shared" si="4"/>
        <v>1</v>
      </c>
      <c r="AA22" s="1">
        <v>1</v>
      </c>
      <c r="AB22" s="1">
        <v>1</v>
      </c>
      <c r="AC22" s="1">
        <v>5</v>
      </c>
      <c r="AD22" s="1">
        <v>1</v>
      </c>
      <c r="AE22" s="1">
        <v>1</v>
      </c>
      <c r="AF22" s="1">
        <v>1</v>
      </c>
      <c r="AG22" s="1">
        <v>5</v>
      </c>
      <c r="AH22" s="1">
        <f t="shared" si="5"/>
        <v>1</v>
      </c>
      <c r="AI22" s="1">
        <v>1</v>
      </c>
      <c r="AJ22" s="1">
        <v>1</v>
      </c>
      <c r="AK22" s="1">
        <v>5</v>
      </c>
      <c r="AL22" s="1">
        <f t="shared" si="6"/>
        <v>1</v>
      </c>
      <c r="AM22" s="1">
        <f t="shared" si="7"/>
        <v>5</v>
      </c>
      <c r="AN22" s="1">
        <f t="shared" si="8"/>
        <v>5</v>
      </c>
      <c r="AO22" s="1">
        <f t="shared" si="20"/>
        <v>5</v>
      </c>
      <c r="AP22" s="1">
        <f t="shared" si="10"/>
        <v>5</v>
      </c>
      <c r="AQ22" s="1">
        <f t="shared" si="11"/>
        <v>5</v>
      </c>
      <c r="AR22" s="1">
        <f t="shared" si="12"/>
        <v>25</v>
      </c>
      <c r="AS22">
        <f t="shared" si="18"/>
        <v>0</v>
      </c>
      <c r="AT22">
        <f t="shared" si="14"/>
        <v>0</v>
      </c>
      <c r="AU22">
        <f t="shared" si="15"/>
        <v>0</v>
      </c>
      <c r="AV22">
        <f t="shared" si="16"/>
        <v>0</v>
      </c>
      <c r="AW22">
        <f t="shared" si="17"/>
        <v>0</v>
      </c>
      <c r="AX22" s="1">
        <f t="shared" si="13"/>
        <v>0</v>
      </c>
      <c r="AY22">
        <v>0</v>
      </c>
      <c r="AZ22" s="4">
        <v>1</v>
      </c>
      <c r="BA22" s="4">
        <v>2</v>
      </c>
      <c r="BB22">
        <v>42</v>
      </c>
      <c r="BC22" s="11"/>
    </row>
    <row r="23" spans="1:55" x14ac:dyDescent="0.25">
      <c r="A23" t="s">
        <v>67</v>
      </c>
      <c r="B23" t="s">
        <v>29</v>
      </c>
      <c r="C23">
        <v>1</v>
      </c>
      <c r="D23">
        <v>5</v>
      </c>
      <c r="E23">
        <f t="shared" si="0"/>
        <v>1</v>
      </c>
      <c r="F23">
        <v>1</v>
      </c>
      <c r="G23">
        <v>1</v>
      </c>
      <c r="H23">
        <v>5</v>
      </c>
      <c r="I23">
        <f t="shared" si="1"/>
        <v>1</v>
      </c>
      <c r="J23">
        <v>1</v>
      </c>
      <c r="K23">
        <v>5</v>
      </c>
      <c r="L23">
        <f t="shared" si="2"/>
        <v>1</v>
      </c>
      <c r="M23">
        <v>1</v>
      </c>
      <c r="N23">
        <v>1</v>
      </c>
      <c r="O23">
        <v>5</v>
      </c>
      <c r="P23">
        <v>1</v>
      </c>
      <c r="Q23">
        <v>1</v>
      </c>
      <c r="R23">
        <v>4</v>
      </c>
      <c r="S23">
        <f t="shared" si="3"/>
        <v>2</v>
      </c>
      <c r="T23">
        <v>1</v>
      </c>
      <c r="U23">
        <v>1</v>
      </c>
      <c r="V23">
        <v>4</v>
      </c>
      <c r="W23">
        <v>1</v>
      </c>
      <c r="X23">
        <v>1</v>
      </c>
      <c r="Y23">
        <v>4</v>
      </c>
      <c r="Z23">
        <f t="shared" si="4"/>
        <v>2</v>
      </c>
      <c r="AA23">
        <v>1</v>
      </c>
      <c r="AB23">
        <v>1</v>
      </c>
      <c r="AC23">
        <v>4</v>
      </c>
      <c r="AD23">
        <v>1</v>
      </c>
      <c r="AE23">
        <v>1</v>
      </c>
      <c r="AF23">
        <v>1</v>
      </c>
      <c r="AG23">
        <v>5</v>
      </c>
      <c r="AH23">
        <f t="shared" si="5"/>
        <v>1</v>
      </c>
      <c r="AI23" s="1">
        <v>1</v>
      </c>
      <c r="AJ23">
        <v>1</v>
      </c>
      <c r="AK23">
        <v>5</v>
      </c>
      <c r="AL23">
        <f t="shared" si="6"/>
        <v>1</v>
      </c>
      <c r="AM23">
        <f t="shared" si="7"/>
        <v>5</v>
      </c>
      <c r="AN23">
        <f t="shared" si="8"/>
        <v>5</v>
      </c>
      <c r="AO23">
        <f t="shared" si="20"/>
        <v>5</v>
      </c>
      <c r="AP23">
        <f t="shared" si="10"/>
        <v>7</v>
      </c>
      <c r="AQ23">
        <f t="shared" si="11"/>
        <v>5</v>
      </c>
      <c r="AR23">
        <f t="shared" si="12"/>
        <v>27</v>
      </c>
      <c r="AS23">
        <f t="shared" si="18"/>
        <v>0</v>
      </c>
      <c r="AT23">
        <f t="shared" si="14"/>
        <v>0</v>
      </c>
      <c r="AU23">
        <f t="shared" si="15"/>
        <v>0</v>
      </c>
      <c r="AV23">
        <f t="shared" si="16"/>
        <v>0</v>
      </c>
      <c r="AW23">
        <f t="shared" si="17"/>
        <v>0</v>
      </c>
      <c r="AX23" s="1">
        <f t="shared" si="13"/>
        <v>0</v>
      </c>
      <c r="AY23">
        <v>1</v>
      </c>
      <c r="AZ23" s="4">
        <v>3</v>
      </c>
      <c r="BA23" s="4">
        <v>1</v>
      </c>
      <c r="BB23">
        <v>60</v>
      </c>
      <c r="BC23" s="11"/>
    </row>
    <row r="24" spans="1:55" x14ac:dyDescent="0.25">
      <c r="A24" t="s">
        <v>68</v>
      </c>
      <c r="B24" t="s">
        <v>29</v>
      </c>
      <c r="C24">
        <v>1</v>
      </c>
      <c r="D24">
        <v>5</v>
      </c>
      <c r="E24">
        <f t="shared" si="0"/>
        <v>1</v>
      </c>
      <c r="F24">
        <v>1</v>
      </c>
      <c r="G24">
        <v>1</v>
      </c>
      <c r="H24">
        <v>5</v>
      </c>
      <c r="I24">
        <f t="shared" si="1"/>
        <v>1</v>
      </c>
      <c r="J24">
        <v>1</v>
      </c>
      <c r="K24">
        <v>5</v>
      </c>
      <c r="L24">
        <f t="shared" si="2"/>
        <v>1</v>
      </c>
      <c r="M24">
        <v>1</v>
      </c>
      <c r="N24">
        <v>1</v>
      </c>
      <c r="O24">
        <v>5</v>
      </c>
      <c r="P24">
        <v>1</v>
      </c>
      <c r="Q24">
        <v>1</v>
      </c>
      <c r="R24">
        <v>5</v>
      </c>
      <c r="S24">
        <f t="shared" si="3"/>
        <v>1</v>
      </c>
      <c r="T24">
        <v>1</v>
      </c>
      <c r="U24">
        <v>1</v>
      </c>
      <c r="V24">
        <v>5</v>
      </c>
      <c r="W24">
        <v>1</v>
      </c>
      <c r="X24">
        <v>1</v>
      </c>
      <c r="Y24">
        <v>5</v>
      </c>
      <c r="Z24">
        <f t="shared" si="4"/>
        <v>1</v>
      </c>
      <c r="AA24">
        <v>1</v>
      </c>
      <c r="AB24">
        <v>1</v>
      </c>
      <c r="AC24">
        <v>5</v>
      </c>
      <c r="AD24">
        <v>1</v>
      </c>
      <c r="AE24">
        <v>1</v>
      </c>
      <c r="AF24">
        <v>1</v>
      </c>
      <c r="AG24">
        <v>5</v>
      </c>
      <c r="AH24">
        <f t="shared" si="5"/>
        <v>1</v>
      </c>
      <c r="AI24" s="1">
        <v>1</v>
      </c>
      <c r="AJ24">
        <v>1</v>
      </c>
      <c r="AK24">
        <v>5</v>
      </c>
      <c r="AL24">
        <f t="shared" si="6"/>
        <v>1</v>
      </c>
      <c r="AM24">
        <f t="shared" si="7"/>
        <v>5</v>
      </c>
      <c r="AN24">
        <f t="shared" si="8"/>
        <v>5</v>
      </c>
      <c r="AO24">
        <f t="shared" si="20"/>
        <v>5</v>
      </c>
      <c r="AP24">
        <f t="shared" si="10"/>
        <v>5</v>
      </c>
      <c r="AQ24">
        <f t="shared" si="11"/>
        <v>5</v>
      </c>
      <c r="AR24">
        <f t="shared" si="12"/>
        <v>25</v>
      </c>
      <c r="AS24">
        <f t="shared" si="18"/>
        <v>0</v>
      </c>
      <c r="AT24">
        <f t="shared" si="14"/>
        <v>0</v>
      </c>
      <c r="AU24">
        <f t="shared" si="15"/>
        <v>0</v>
      </c>
      <c r="AV24">
        <f t="shared" si="16"/>
        <v>0</v>
      </c>
      <c r="AW24">
        <f t="shared" si="17"/>
        <v>0</v>
      </c>
      <c r="AX24" s="1">
        <f t="shared" si="13"/>
        <v>0</v>
      </c>
      <c r="AY24">
        <v>0</v>
      </c>
      <c r="AZ24" s="4">
        <v>1</v>
      </c>
      <c r="BA24" s="4">
        <v>1</v>
      </c>
      <c r="BB24">
        <v>35</v>
      </c>
      <c r="BC24" s="11"/>
    </row>
    <row r="25" spans="1:55" x14ac:dyDescent="0.25">
      <c r="A25" t="s">
        <v>69</v>
      </c>
      <c r="B25" t="s">
        <v>29</v>
      </c>
      <c r="C25">
        <v>1</v>
      </c>
      <c r="D25">
        <v>5</v>
      </c>
      <c r="E25">
        <f t="shared" si="0"/>
        <v>1</v>
      </c>
      <c r="F25">
        <v>1</v>
      </c>
      <c r="G25">
        <v>1</v>
      </c>
      <c r="H25">
        <v>5</v>
      </c>
      <c r="I25">
        <f t="shared" si="1"/>
        <v>1</v>
      </c>
      <c r="J25">
        <v>1</v>
      </c>
      <c r="K25">
        <v>5</v>
      </c>
      <c r="L25">
        <f t="shared" si="2"/>
        <v>1</v>
      </c>
      <c r="M25">
        <v>1</v>
      </c>
      <c r="N25">
        <v>1</v>
      </c>
      <c r="O25">
        <v>5</v>
      </c>
      <c r="P25">
        <v>1</v>
      </c>
      <c r="Q25">
        <v>1</v>
      </c>
      <c r="R25">
        <v>5</v>
      </c>
      <c r="S25">
        <f t="shared" si="3"/>
        <v>1</v>
      </c>
      <c r="T25">
        <v>1</v>
      </c>
      <c r="U25">
        <v>1</v>
      </c>
      <c r="V25">
        <v>5</v>
      </c>
      <c r="W25">
        <v>1</v>
      </c>
      <c r="X25">
        <v>1</v>
      </c>
      <c r="Y25">
        <v>5</v>
      </c>
      <c r="Z25">
        <f t="shared" si="4"/>
        <v>1</v>
      </c>
      <c r="AA25">
        <v>1</v>
      </c>
      <c r="AB25">
        <v>1</v>
      </c>
      <c r="AC25">
        <v>5</v>
      </c>
      <c r="AD25">
        <v>1</v>
      </c>
      <c r="AE25">
        <v>1</v>
      </c>
      <c r="AF25">
        <v>1</v>
      </c>
      <c r="AG25">
        <v>5</v>
      </c>
      <c r="AH25">
        <f t="shared" si="5"/>
        <v>1</v>
      </c>
      <c r="AI25" s="1">
        <v>1</v>
      </c>
      <c r="AJ25">
        <v>1</v>
      </c>
      <c r="AK25">
        <v>5</v>
      </c>
      <c r="AL25">
        <f t="shared" si="6"/>
        <v>1</v>
      </c>
      <c r="AM25">
        <f t="shared" si="7"/>
        <v>5</v>
      </c>
      <c r="AN25">
        <f t="shared" si="8"/>
        <v>5</v>
      </c>
      <c r="AO25">
        <f t="shared" si="20"/>
        <v>5</v>
      </c>
      <c r="AP25">
        <f t="shared" si="10"/>
        <v>5</v>
      </c>
      <c r="AQ25">
        <f t="shared" si="11"/>
        <v>5</v>
      </c>
      <c r="AR25">
        <f t="shared" si="12"/>
        <v>25</v>
      </c>
      <c r="AS25">
        <f t="shared" si="18"/>
        <v>0</v>
      </c>
      <c r="AT25">
        <f t="shared" si="14"/>
        <v>0</v>
      </c>
      <c r="AU25">
        <f t="shared" si="15"/>
        <v>0</v>
      </c>
      <c r="AV25">
        <f t="shared" si="16"/>
        <v>0</v>
      </c>
      <c r="AW25">
        <f t="shared" si="17"/>
        <v>0</v>
      </c>
      <c r="AX25" s="1">
        <f t="shared" si="13"/>
        <v>0</v>
      </c>
      <c r="AY25">
        <v>0</v>
      </c>
      <c r="AZ25" s="4">
        <v>0</v>
      </c>
      <c r="BA25" s="4">
        <v>1</v>
      </c>
      <c r="BB25">
        <v>37</v>
      </c>
      <c r="BC25" s="11"/>
    </row>
    <row r="26" spans="1:55" x14ac:dyDescent="0.25">
      <c r="A26" t="s">
        <v>70</v>
      </c>
      <c r="B26" t="s">
        <v>29</v>
      </c>
      <c r="C26">
        <v>1</v>
      </c>
      <c r="D26">
        <v>5</v>
      </c>
      <c r="E26">
        <f t="shared" si="0"/>
        <v>1</v>
      </c>
      <c r="F26">
        <v>1</v>
      </c>
      <c r="G26">
        <v>1</v>
      </c>
      <c r="H26">
        <v>5</v>
      </c>
      <c r="I26">
        <f t="shared" si="1"/>
        <v>1</v>
      </c>
      <c r="J26">
        <v>1</v>
      </c>
      <c r="K26">
        <v>5</v>
      </c>
      <c r="L26">
        <f t="shared" si="2"/>
        <v>1</v>
      </c>
      <c r="M26">
        <v>1</v>
      </c>
      <c r="N26">
        <v>1</v>
      </c>
      <c r="O26">
        <v>4</v>
      </c>
      <c r="P26">
        <v>1</v>
      </c>
      <c r="Q26">
        <v>1</v>
      </c>
      <c r="R26">
        <v>5</v>
      </c>
      <c r="S26">
        <f t="shared" si="3"/>
        <v>1</v>
      </c>
      <c r="T26">
        <v>1</v>
      </c>
      <c r="U26">
        <v>1</v>
      </c>
      <c r="V26">
        <v>4</v>
      </c>
      <c r="W26">
        <v>1</v>
      </c>
      <c r="X26">
        <v>1</v>
      </c>
      <c r="Y26">
        <v>5</v>
      </c>
      <c r="Z26">
        <f t="shared" si="4"/>
        <v>1</v>
      </c>
      <c r="AA26">
        <v>1</v>
      </c>
      <c r="AB26">
        <v>1</v>
      </c>
      <c r="AC26">
        <v>5</v>
      </c>
      <c r="AD26">
        <v>1</v>
      </c>
      <c r="AE26">
        <v>1</v>
      </c>
      <c r="AF26">
        <v>1</v>
      </c>
      <c r="AG26">
        <v>5</v>
      </c>
      <c r="AH26">
        <f t="shared" si="5"/>
        <v>1</v>
      </c>
      <c r="AI26" s="1">
        <v>1</v>
      </c>
      <c r="AJ26">
        <v>1</v>
      </c>
      <c r="AK26">
        <v>5</v>
      </c>
      <c r="AL26">
        <f t="shared" si="6"/>
        <v>1</v>
      </c>
      <c r="AM26">
        <f t="shared" si="7"/>
        <v>5</v>
      </c>
      <c r="AN26">
        <f t="shared" si="8"/>
        <v>5</v>
      </c>
      <c r="AO26">
        <f t="shared" si="20"/>
        <v>5</v>
      </c>
      <c r="AP26">
        <f t="shared" si="10"/>
        <v>5</v>
      </c>
      <c r="AQ26">
        <f t="shared" si="11"/>
        <v>5</v>
      </c>
      <c r="AR26">
        <f t="shared" si="12"/>
        <v>25</v>
      </c>
      <c r="AS26">
        <f t="shared" si="18"/>
        <v>0</v>
      </c>
      <c r="AT26">
        <f t="shared" si="14"/>
        <v>0</v>
      </c>
      <c r="AU26">
        <f t="shared" si="15"/>
        <v>0</v>
      </c>
      <c r="AV26">
        <f t="shared" si="16"/>
        <v>0</v>
      </c>
      <c r="AW26">
        <f t="shared" si="17"/>
        <v>0</v>
      </c>
      <c r="AX26" s="1">
        <f t="shared" si="13"/>
        <v>0</v>
      </c>
      <c r="AY26">
        <v>0</v>
      </c>
      <c r="AZ26" s="4">
        <v>0</v>
      </c>
      <c r="BA26" s="4">
        <v>2</v>
      </c>
      <c r="BB26">
        <v>39</v>
      </c>
      <c r="BC26" s="11"/>
    </row>
    <row r="27" spans="1:55" x14ac:dyDescent="0.25">
      <c r="A27" t="s">
        <v>71</v>
      </c>
      <c r="B27" t="s">
        <v>29</v>
      </c>
      <c r="C27">
        <v>1</v>
      </c>
      <c r="D27">
        <v>5</v>
      </c>
      <c r="E27">
        <f t="shared" si="0"/>
        <v>1</v>
      </c>
      <c r="F27">
        <v>1</v>
      </c>
      <c r="G27">
        <v>1</v>
      </c>
      <c r="H27">
        <v>5</v>
      </c>
      <c r="I27">
        <f t="shared" si="1"/>
        <v>1</v>
      </c>
      <c r="J27">
        <v>1</v>
      </c>
      <c r="K27">
        <v>5</v>
      </c>
      <c r="L27">
        <f t="shared" si="2"/>
        <v>1</v>
      </c>
      <c r="M27">
        <v>1</v>
      </c>
      <c r="N27">
        <v>1</v>
      </c>
      <c r="O27">
        <v>5</v>
      </c>
      <c r="P27">
        <v>1</v>
      </c>
      <c r="Q27">
        <v>1</v>
      </c>
      <c r="R27">
        <v>5</v>
      </c>
      <c r="S27">
        <f t="shared" si="3"/>
        <v>1</v>
      </c>
      <c r="T27">
        <v>1</v>
      </c>
      <c r="U27">
        <v>1</v>
      </c>
      <c r="V27">
        <v>5</v>
      </c>
      <c r="W27">
        <v>1</v>
      </c>
      <c r="X27">
        <v>1</v>
      </c>
      <c r="Y27">
        <v>5</v>
      </c>
      <c r="Z27">
        <f t="shared" si="4"/>
        <v>1</v>
      </c>
      <c r="AA27">
        <v>1</v>
      </c>
      <c r="AB27">
        <v>1</v>
      </c>
      <c r="AC27">
        <v>5</v>
      </c>
      <c r="AD27">
        <v>1</v>
      </c>
      <c r="AE27">
        <v>1</v>
      </c>
      <c r="AF27">
        <v>1</v>
      </c>
      <c r="AG27">
        <v>5</v>
      </c>
      <c r="AH27">
        <f t="shared" si="5"/>
        <v>1</v>
      </c>
      <c r="AI27" s="1">
        <v>1</v>
      </c>
      <c r="AJ27">
        <v>1</v>
      </c>
      <c r="AK27">
        <v>5</v>
      </c>
      <c r="AL27">
        <f t="shared" si="6"/>
        <v>1</v>
      </c>
      <c r="AM27">
        <f t="shared" si="7"/>
        <v>5</v>
      </c>
      <c r="AN27">
        <f t="shared" si="8"/>
        <v>5</v>
      </c>
      <c r="AO27">
        <f t="shared" si="20"/>
        <v>5</v>
      </c>
      <c r="AP27">
        <f t="shared" si="10"/>
        <v>5</v>
      </c>
      <c r="AQ27">
        <f t="shared" si="11"/>
        <v>5</v>
      </c>
      <c r="AR27">
        <f t="shared" si="12"/>
        <v>25</v>
      </c>
      <c r="AS27">
        <f t="shared" si="18"/>
        <v>0</v>
      </c>
      <c r="AT27">
        <f t="shared" si="14"/>
        <v>0</v>
      </c>
      <c r="AU27">
        <f t="shared" si="15"/>
        <v>0</v>
      </c>
      <c r="AV27">
        <f t="shared" si="16"/>
        <v>0</v>
      </c>
      <c r="AW27">
        <f t="shared" si="17"/>
        <v>0</v>
      </c>
      <c r="AX27" s="1">
        <f t="shared" si="13"/>
        <v>0</v>
      </c>
      <c r="AY27">
        <v>0</v>
      </c>
      <c r="AZ27" s="4">
        <v>0</v>
      </c>
      <c r="BA27" s="4">
        <v>2</v>
      </c>
      <c r="BB27">
        <v>28</v>
      </c>
      <c r="BC27" s="11"/>
    </row>
    <row r="28" spans="1:55" x14ac:dyDescent="0.25">
      <c r="A28" t="s">
        <v>72</v>
      </c>
      <c r="B28" t="s">
        <v>29</v>
      </c>
      <c r="C28">
        <v>1</v>
      </c>
      <c r="D28">
        <v>5</v>
      </c>
      <c r="E28">
        <f t="shared" si="0"/>
        <v>1</v>
      </c>
      <c r="F28">
        <v>1</v>
      </c>
      <c r="G28">
        <v>1</v>
      </c>
      <c r="H28">
        <v>5</v>
      </c>
      <c r="I28">
        <f t="shared" si="1"/>
        <v>1</v>
      </c>
      <c r="J28">
        <v>1</v>
      </c>
      <c r="K28">
        <v>5</v>
      </c>
      <c r="L28">
        <f t="shared" si="2"/>
        <v>1</v>
      </c>
      <c r="M28">
        <v>3</v>
      </c>
      <c r="N28">
        <v>1</v>
      </c>
      <c r="O28">
        <v>2</v>
      </c>
      <c r="P28">
        <v>1</v>
      </c>
      <c r="Q28">
        <v>1</v>
      </c>
      <c r="R28">
        <v>4</v>
      </c>
      <c r="S28">
        <f t="shared" si="3"/>
        <v>2</v>
      </c>
      <c r="T28">
        <v>1</v>
      </c>
      <c r="U28">
        <v>1</v>
      </c>
      <c r="V28">
        <v>3</v>
      </c>
      <c r="W28">
        <v>1</v>
      </c>
      <c r="X28">
        <v>3</v>
      </c>
      <c r="Y28">
        <v>4</v>
      </c>
      <c r="Z28">
        <f t="shared" si="4"/>
        <v>2</v>
      </c>
      <c r="AA28">
        <v>1</v>
      </c>
      <c r="AB28">
        <v>1</v>
      </c>
      <c r="AC28">
        <v>3</v>
      </c>
      <c r="AD28">
        <v>1</v>
      </c>
      <c r="AE28">
        <v>1</v>
      </c>
      <c r="AF28">
        <v>1</v>
      </c>
      <c r="AG28">
        <v>5</v>
      </c>
      <c r="AH28">
        <f t="shared" si="5"/>
        <v>1</v>
      </c>
      <c r="AI28" s="1">
        <v>1</v>
      </c>
      <c r="AJ28">
        <v>1</v>
      </c>
      <c r="AK28">
        <v>5</v>
      </c>
      <c r="AL28">
        <f t="shared" si="6"/>
        <v>1</v>
      </c>
      <c r="AM28">
        <f t="shared" si="7"/>
        <v>9</v>
      </c>
      <c r="AN28">
        <f t="shared" si="8"/>
        <v>5</v>
      </c>
      <c r="AO28">
        <f t="shared" si="20"/>
        <v>5</v>
      </c>
      <c r="AP28">
        <f t="shared" si="10"/>
        <v>7</v>
      </c>
      <c r="AQ28">
        <f t="shared" si="11"/>
        <v>5</v>
      </c>
      <c r="AR28">
        <f t="shared" si="12"/>
        <v>31</v>
      </c>
      <c r="AS28">
        <f t="shared" si="18"/>
        <v>1</v>
      </c>
      <c r="AT28">
        <f t="shared" si="14"/>
        <v>0</v>
      </c>
      <c r="AU28">
        <f t="shared" si="15"/>
        <v>0</v>
      </c>
      <c r="AV28">
        <f t="shared" si="16"/>
        <v>0</v>
      </c>
      <c r="AW28">
        <f t="shared" si="17"/>
        <v>0</v>
      </c>
      <c r="AX28" s="1">
        <f t="shared" si="13"/>
        <v>1</v>
      </c>
      <c r="AY28">
        <v>3</v>
      </c>
      <c r="AZ28" s="4">
        <v>6</v>
      </c>
      <c r="BA28" s="4">
        <v>1</v>
      </c>
      <c r="BB28">
        <v>47</v>
      </c>
      <c r="BC28" s="11"/>
    </row>
    <row r="29" spans="1:55" x14ac:dyDescent="0.25">
      <c r="A29" t="s">
        <v>73</v>
      </c>
      <c r="B29" t="s">
        <v>29</v>
      </c>
      <c r="C29">
        <v>5</v>
      </c>
      <c r="D29">
        <v>3</v>
      </c>
      <c r="E29">
        <f t="shared" si="0"/>
        <v>3</v>
      </c>
      <c r="F29">
        <v>1</v>
      </c>
      <c r="G29">
        <v>4</v>
      </c>
      <c r="H29">
        <v>2</v>
      </c>
      <c r="I29">
        <f t="shared" si="1"/>
        <v>4</v>
      </c>
      <c r="J29">
        <v>4</v>
      </c>
      <c r="K29">
        <v>1</v>
      </c>
      <c r="L29">
        <f t="shared" si="2"/>
        <v>5</v>
      </c>
      <c r="M29">
        <v>4</v>
      </c>
      <c r="N29">
        <v>1</v>
      </c>
      <c r="O29">
        <v>4</v>
      </c>
      <c r="P29">
        <v>1</v>
      </c>
      <c r="Q29">
        <v>1</v>
      </c>
      <c r="R29">
        <v>3</v>
      </c>
      <c r="S29">
        <f t="shared" si="3"/>
        <v>3</v>
      </c>
      <c r="T29">
        <v>3</v>
      </c>
      <c r="U29">
        <v>1</v>
      </c>
      <c r="V29">
        <v>1</v>
      </c>
      <c r="W29">
        <v>1</v>
      </c>
      <c r="X29">
        <v>3</v>
      </c>
      <c r="Y29">
        <v>3</v>
      </c>
      <c r="Z29">
        <f t="shared" si="4"/>
        <v>3</v>
      </c>
      <c r="AA29">
        <v>1</v>
      </c>
      <c r="AB29">
        <v>1</v>
      </c>
      <c r="AC29">
        <v>2</v>
      </c>
      <c r="AD29">
        <v>1</v>
      </c>
      <c r="AE29">
        <v>1</v>
      </c>
      <c r="AF29">
        <v>1</v>
      </c>
      <c r="AG29">
        <v>3</v>
      </c>
      <c r="AH29">
        <f t="shared" si="5"/>
        <v>3</v>
      </c>
      <c r="AI29" s="1">
        <v>1</v>
      </c>
      <c r="AJ29">
        <v>1</v>
      </c>
      <c r="AK29">
        <v>3</v>
      </c>
      <c r="AL29">
        <f t="shared" si="6"/>
        <v>3</v>
      </c>
      <c r="AM29">
        <f t="shared" si="7"/>
        <v>12</v>
      </c>
      <c r="AN29">
        <f t="shared" si="8"/>
        <v>5</v>
      </c>
      <c r="AO29">
        <f t="shared" si="20"/>
        <v>5</v>
      </c>
      <c r="AP29">
        <f t="shared" si="10"/>
        <v>18</v>
      </c>
      <c r="AQ29">
        <f t="shared" si="11"/>
        <v>19</v>
      </c>
      <c r="AR29">
        <f t="shared" si="12"/>
        <v>59</v>
      </c>
      <c r="AS29">
        <f t="shared" si="18"/>
        <v>1</v>
      </c>
      <c r="AT29">
        <f t="shared" si="14"/>
        <v>0</v>
      </c>
      <c r="AU29">
        <f t="shared" si="15"/>
        <v>0</v>
      </c>
      <c r="AV29">
        <f t="shared" si="16"/>
        <v>3</v>
      </c>
      <c r="AW29">
        <f t="shared" si="17"/>
        <v>3</v>
      </c>
      <c r="AX29" s="1">
        <f t="shared" si="13"/>
        <v>0</v>
      </c>
      <c r="AY29">
        <v>3</v>
      </c>
      <c r="AZ29" s="4">
        <v>6</v>
      </c>
      <c r="BA29" s="4">
        <v>2</v>
      </c>
      <c r="BB29">
        <v>64</v>
      </c>
      <c r="BC29" s="11"/>
    </row>
    <row r="30" spans="1:55" x14ac:dyDescent="0.25">
      <c r="A30" t="s">
        <v>74</v>
      </c>
      <c r="B30" t="s">
        <v>29</v>
      </c>
      <c r="C30">
        <v>1</v>
      </c>
      <c r="D30">
        <v>5</v>
      </c>
      <c r="E30">
        <f t="shared" si="0"/>
        <v>1</v>
      </c>
      <c r="F30">
        <v>1</v>
      </c>
      <c r="G30">
        <v>1</v>
      </c>
      <c r="H30">
        <v>5</v>
      </c>
      <c r="I30">
        <f t="shared" si="1"/>
        <v>1</v>
      </c>
      <c r="J30">
        <v>1</v>
      </c>
      <c r="K30">
        <v>5</v>
      </c>
      <c r="L30">
        <f t="shared" si="2"/>
        <v>1</v>
      </c>
      <c r="M30">
        <v>1</v>
      </c>
      <c r="N30">
        <v>1</v>
      </c>
      <c r="O30">
        <v>5</v>
      </c>
      <c r="P30">
        <v>1</v>
      </c>
      <c r="Q30">
        <v>1</v>
      </c>
      <c r="R30">
        <v>5</v>
      </c>
      <c r="S30">
        <f t="shared" si="3"/>
        <v>1</v>
      </c>
      <c r="T30">
        <v>1</v>
      </c>
      <c r="U30">
        <v>1</v>
      </c>
      <c r="V30">
        <v>4</v>
      </c>
      <c r="W30">
        <v>1</v>
      </c>
      <c r="X30">
        <v>1</v>
      </c>
      <c r="Y30">
        <v>5</v>
      </c>
      <c r="Z30">
        <f t="shared" si="4"/>
        <v>1</v>
      </c>
      <c r="AA30">
        <v>1</v>
      </c>
      <c r="AB30">
        <v>1</v>
      </c>
      <c r="AC30">
        <v>5</v>
      </c>
      <c r="AD30">
        <v>1</v>
      </c>
      <c r="AE30">
        <v>1</v>
      </c>
      <c r="AF30">
        <v>1</v>
      </c>
      <c r="AG30">
        <v>5</v>
      </c>
      <c r="AH30">
        <f t="shared" si="5"/>
        <v>1</v>
      </c>
      <c r="AI30" s="1">
        <v>1</v>
      </c>
      <c r="AJ30">
        <v>1</v>
      </c>
      <c r="AK30">
        <v>5</v>
      </c>
      <c r="AL30">
        <f t="shared" si="6"/>
        <v>1</v>
      </c>
      <c r="AM30">
        <f t="shared" si="7"/>
        <v>5</v>
      </c>
      <c r="AN30">
        <f t="shared" si="8"/>
        <v>5</v>
      </c>
      <c r="AO30">
        <f t="shared" si="20"/>
        <v>5</v>
      </c>
      <c r="AP30">
        <f t="shared" si="10"/>
        <v>5</v>
      </c>
      <c r="AQ30">
        <f t="shared" si="11"/>
        <v>5</v>
      </c>
      <c r="AR30">
        <f t="shared" si="12"/>
        <v>25</v>
      </c>
      <c r="AS30">
        <f t="shared" si="18"/>
        <v>0</v>
      </c>
      <c r="AT30">
        <f t="shared" si="14"/>
        <v>0</v>
      </c>
      <c r="AU30">
        <f t="shared" si="15"/>
        <v>0</v>
      </c>
      <c r="AV30">
        <f t="shared" si="16"/>
        <v>0</v>
      </c>
      <c r="AW30">
        <f t="shared" si="17"/>
        <v>0</v>
      </c>
      <c r="AX30" s="1">
        <f t="shared" si="13"/>
        <v>0</v>
      </c>
      <c r="AY30">
        <v>0</v>
      </c>
      <c r="AZ30" s="4">
        <v>0</v>
      </c>
      <c r="BA30" s="4">
        <v>2</v>
      </c>
      <c r="BB30">
        <v>42</v>
      </c>
      <c r="BC30" s="11"/>
    </row>
    <row r="31" spans="1:55" x14ac:dyDescent="0.25">
      <c r="A31" t="s">
        <v>75</v>
      </c>
      <c r="B31" t="s">
        <v>29</v>
      </c>
      <c r="C31">
        <v>1</v>
      </c>
      <c r="D31">
        <v>5</v>
      </c>
      <c r="E31">
        <f t="shared" si="0"/>
        <v>1</v>
      </c>
      <c r="F31">
        <v>1</v>
      </c>
      <c r="G31">
        <v>1</v>
      </c>
      <c r="H31">
        <v>5</v>
      </c>
      <c r="I31">
        <f t="shared" si="1"/>
        <v>1</v>
      </c>
      <c r="J31">
        <v>1</v>
      </c>
      <c r="K31">
        <v>5</v>
      </c>
      <c r="L31">
        <f t="shared" si="2"/>
        <v>1</v>
      </c>
      <c r="M31">
        <v>1</v>
      </c>
      <c r="N31">
        <v>1</v>
      </c>
      <c r="O31">
        <v>5</v>
      </c>
      <c r="P31">
        <v>1</v>
      </c>
      <c r="Q31">
        <v>1</v>
      </c>
      <c r="R31">
        <v>5</v>
      </c>
      <c r="S31">
        <f t="shared" si="3"/>
        <v>1</v>
      </c>
      <c r="T31">
        <v>1</v>
      </c>
      <c r="U31">
        <v>1</v>
      </c>
      <c r="V31">
        <v>5</v>
      </c>
      <c r="W31">
        <v>1</v>
      </c>
      <c r="X31">
        <v>1</v>
      </c>
      <c r="Y31">
        <v>5</v>
      </c>
      <c r="Z31">
        <f t="shared" si="4"/>
        <v>1</v>
      </c>
      <c r="AA31">
        <v>1</v>
      </c>
      <c r="AB31">
        <v>1</v>
      </c>
      <c r="AC31">
        <v>5</v>
      </c>
      <c r="AD31">
        <v>1</v>
      </c>
      <c r="AE31">
        <v>1</v>
      </c>
      <c r="AF31">
        <v>1</v>
      </c>
      <c r="AG31">
        <v>5</v>
      </c>
      <c r="AH31">
        <f t="shared" si="5"/>
        <v>1</v>
      </c>
      <c r="AI31" s="1">
        <v>1</v>
      </c>
      <c r="AJ31">
        <v>1</v>
      </c>
      <c r="AK31">
        <v>5</v>
      </c>
      <c r="AL31">
        <f t="shared" si="6"/>
        <v>1</v>
      </c>
      <c r="AM31">
        <f t="shared" si="7"/>
        <v>5</v>
      </c>
      <c r="AN31">
        <f t="shared" si="8"/>
        <v>5</v>
      </c>
      <c r="AO31">
        <f t="shared" si="20"/>
        <v>5</v>
      </c>
      <c r="AP31">
        <f t="shared" si="10"/>
        <v>5</v>
      </c>
      <c r="AQ31">
        <f t="shared" si="11"/>
        <v>5</v>
      </c>
      <c r="AR31">
        <f t="shared" si="12"/>
        <v>25</v>
      </c>
      <c r="AS31">
        <f t="shared" si="18"/>
        <v>0</v>
      </c>
      <c r="AT31">
        <f t="shared" si="14"/>
        <v>0</v>
      </c>
      <c r="AU31">
        <f t="shared" si="15"/>
        <v>0</v>
      </c>
      <c r="AV31">
        <f t="shared" si="16"/>
        <v>0</v>
      </c>
      <c r="AW31">
        <f t="shared" si="17"/>
        <v>0</v>
      </c>
      <c r="AX31" s="1">
        <f t="shared" si="13"/>
        <v>0</v>
      </c>
      <c r="AY31">
        <v>0</v>
      </c>
      <c r="AZ31" s="4">
        <v>0</v>
      </c>
      <c r="BA31" s="4">
        <v>2</v>
      </c>
      <c r="BB31">
        <v>23</v>
      </c>
      <c r="BC31" s="11"/>
    </row>
    <row r="32" spans="1:55" x14ac:dyDescent="0.25">
      <c r="A32" t="s">
        <v>76</v>
      </c>
      <c r="B32" t="s">
        <v>29</v>
      </c>
      <c r="C32">
        <v>1</v>
      </c>
      <c r="D32">
        <v>5</v>
      </c>
      <c r="E32">
        <f t="shared" si="0"/>
        <v>1</v>
      </c>
      <c r="F32">
        <v>1</v>
      </c>
      <c r="G32">
        <v>1</v>
      </c>
      <c r="H32">
        <v>4</v>
      </c>
      <c r="I32">
        <f t="shared" si="1"/>
        <v>2</v>
      </c>
      <c r="J32">
        <v>1</v>
      </c>
      <c r="K32">
        <v>5</v>
      </c>
      <c r="L32">
        <f t="shared" si="2"/>
        <v>1</v>
      </c>
      <c r="M32">
        <v>1</v>
      </c>
      <c r="N32">
        <v>1</v>
      </c>
      <c r="O32">
        <v>4</v>
      </c>
      <c r="P32">
        <v>1</v>
      </c>
      <c r="Q32">
        <v>1</v>
      </c>
      <c r="R32">
        <v>5</v>
      </c>
      <c r="S32">
        <f t="shared" si="3"/>
        <v>1</v>
      </c>
      <c r="T32">
        <v>1</v>
      </c>
      <c r="U32">
        <v>1</v>
      </c>
      <c r="V32">
        <v>4</v>
      </c>
      <c r="W32">
        <v>1</v>
      </c>
      <c r="X32">
        <v>1</v>
      </c>
      <c r="Y32">
        <v>5</v>
      </c>
      <c r="Z32">
        <f t="shared" si="4"/>
        <v>1</v>
      </c>
      <c r="AA32">
        <v>1</v>
      </c>
      <c r="AB32">
        <v>1</v>
      </c>
      <c r="AC32">
        <v>4</v>
      </c>
      <c r="AD32">
        <v>1</v>
      </c>
      <c r="AE32">
        <v>1</v>
      </c>
      <c r="AF32">
        <v>1</v>
      </c>
      <c r="AG32">
        <v>5</v>
      </c>
      <c r="AH32">
        <f t="shared" si="5"/>
        <v>1</v>
      </c>
      <c r="AI32" s="1">
        <v>1</v>
      </c>
      <c r="AJ32">
        <v>1</v>
      </c>
      <c r="AK32">
        <v>5</v>
      </c>
      <c r="AL32">
        <f t="shared" si="6"/>
        <v>1</v>
      </c>
      <c r="AM32">
        <f t="shared" si="7"/>
        <v>5</v>
      </c>
      <c r="AN32">
        <f t="shared" si="8"/>
        <v>5</v>
      </c>
      <c r="AO32">
        <f t="shared" si="20"/>
        <v>5</v>
      </c>
      <c r="AP32">
        <f t="shared" si="10"/>
        <v>6</v>
      </c>
      <c r="AQ32">
        <f t="shared" si="11"/>
        <v>5</v>
      </c>
      <c r="AR32">
        <f t="shared" si="12"/>
        <v>26</v>
      </c>
      <c r="AS32">
        <f t="shared" si="18"/>
        <v>0</v>
      </c>
      <c r="AT32">
        <f t="shared" si="14"/>
        <v>0</v>
      </c>
      <c r="AU32">
        <f t="shared" si="15"/>
        <v>0</v>
      </c>
      <c r="AV32">
        <f t="shared" si="16"/>
        <v>0</v>
      </c>
      <c r="AW32">
        <f t="shared" si="17"/>
        <v>0</v>
      </c>
      <c r="AX32" s="1">
        <f t="shared" si="13"/>
        <v>0</v>
      </c>
      <c r="AY32">
        <v>2</v>
      </c>
      <c r="AZ32" s="4">
        <v>2</v>
      </c>
      <c r="BA32" s="4">
        <v>2</v>
      </c>
      <c r="BB32">
        <v>38</v>
      </c>
      <c r="BC32" s="11"/>
    </row>
    <row r="33" spans="1:55" x14ac:dyDescent="0.25">
      <c r="A33" t="s">
        <v>77</v>
      </c>
      <c r="B33" t="s">
        <v>29</v>
      </c>
      <c r="C33">
        <v>1</v>
      </c>
      <c r="D33">
        <v>5</v>
      </c>
      <c r="E33">
        <f t="shared" si="0"/>
        <v>1</v>
      </c>
      <c r="F33">
        <v>1</v>
      </c>
      <c r="G33">
        <v>1</v>
      </c>
      <c r="H33">
        <v>5</v>
      </c>
      <c r="I33">
        <f t="shared" si="1"/>
        <v>1</v>
      </c>
      <c r="J33">
        <v>1</v>
      </c>
      <c r="K33">
        <v>5</v>
      </c>
      <c r="L33">
        <f t="shared" si="2"/>
        <v>1</v>
      </c>
      <c r="M33">
        <v>1</v>
      </c>
      <c r="N33">
        <v>1</v>
      </c>
      <c r="O33">
        <v>5</v>
      </c>
      <c r="P33">
        <v>1</v>
      </c>
      <c r="Q33">
        <v>1</v>
      </c>
      <c r="R33">
        <v>5</v>
      </c>
      <c r="S33">
        <f t="shared" si="3"/>
        <v>1</v>
      </c>
      <c r="T33">
        <v>1</v>
      </c>
      <c r="U33">
        <v>1</v>
      </c>
      <c r="V33">
        <v>4</v>
      </c>
      <c r="W33">
        <v>1</v>
      </c>
      <c r="X33">
        <v>1</v>
      </c>
      <c r="Y33">
        <v>5</v>
      </c>
      <c r="Z33">
        <f t="shared" si="4"/>
        <v>1</v>
      </c>
      <c r="AA33">
        <v>1</v>
      </c>
      <c r="AB33">
        <v>1</v>
      </c>
      <c r="AC33">
        <v>3</v>
      </c>
      <c r="AD33">
        <v>1</v>
      </c>
      <c r="AE33">
        <v>1</v>
      </c>
      <c r="AF33">
        <v>1</v>
      </c>
      <c r="AG33">
        <v>5</v>
      </c>
      <c r="AH33">
        <f t="shared" si="5"/>
        <v>1</v>
      </c>
      <c r="AI33" s="1">
        <v>1</v>
      </c>
      <c r="AJ33">
        <v>1</v>
      </c>
      <c r="AK33">
        <v>5</v>
      </c>
      <c r="AL33">
        <f t="shared" si="6"/>
        <v>1</v>
      </c>
      <c r="AM33">
        <f t="shared" si="7"/>
        <v>5</v>
      </c>
      <c r="AN33">
        <f t="shared" si="8"/>
        <v>5</v>
      </c>
      <c r="AO33">
        <f t="shared" si="20"/>
        <v>5</v>
      </c>
      <c r="AP33">
        <f t="shared" si="10"/>
        <v>5</v>
      </c>
      <c r="AQ33">
        <f t="shared" si="11"/>
        <v>5</v>
      </c>
      <c r="AR33">
        <f t="shared" si="12"/>
        <v>25</v>
      </c>
      <c r="AS33">
        <f t="shared" si="18"/>
        <v>0</v>
      </c>
      <c r="AT33">
        <f t="shared" si="14"/>
        <v>0</v>
      </c>
      <c r="AU33">
        <f t="shared" si="15"/>
        <v>0</v>
      </c>
      <c r="AV33">
        <f t="shared" si="16"/>
        <v>0</v>
      </c>
      <c r="AW33">
        <f t="shared" si="17"/>
        <v>0</v>
      </c>
      <c r="AX33" s="1">
        <f t="shared" si="13"/>
        <v>0</v>
      </c>
      <c r="AY33">
        <v>0</v>
      </c>
      <c r="AZ33" s="4">
        <v>0</v>
      </c>
      <c r="BA33" s="4">
        <v>2</v>
      </c>
      <c r="BB33">
        <v>34</v>
      </c>
      <c r="BC33" s="11"/>
    </row>
    <row r="34" spans="1:55" x14ac:dyDescent="0.25">
      <c r="A34" t="s">
        <v>78</v>
      </c>
      <c r="B34" t="s">
        <v>29</v>
      </c>
      <c r="C34">
        <v>1</v>
      </c>
      <c r="D34">
        <v>5</v>
      </c>
      <c r="E34">
        <f t="shared" ref="E34:E65" si="22">IF(D34=1,5,IF(D34=2,4,IF(D34=3,3,IF(D34=4,2,IF(D34=5,1)))))</f>
        <v>1</v>
      </c>
      <c r="F34">
        <v>1</v>
      </c>
      <c r="G34">
        <v>1</v>
      </c>
      <c r="H34">
        <v>5</v>
      </c>
      <c r="I34">
        <f t="shared" ref="I34:I65" si="23">IF(H34=1,5,IF(H34=2,4,IF(H34=3,3,IF(H34=4,2,IF(H34=5,1)))))</f>
        <v>1</v>
      </c>
      <c r="J34">
        <v>1</v>
      </c>
      <c r="K34">
        <v>5</v>
      </c>
      <c r="L34">
        <f t="shared" ref="L34:L65" si="24">IF(K34=1,5,IF(K34=2,4,IF(K34=3,3,IF(K34=4,2,IF(K34=5,1)))))</f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5</v>
      </c>
      <c r="S34">
        <f t="shared" ref="S34:S65" si="25">IF(R34=1,5,IF(R34=2,4,IF(R34=3,3,IF(R34=4,2,IF(R34=5,1)))))</f>
        <v>1</v>
      </c>
      <c r="T34">
        <v>1</v>
      </c>
      <c r="U34">
        <v>1</v>
      </c>
      <c r="V34">
        <v>5</v>
      </c>
      <c r="W34">
        <v>1</v>
      </c>
      <c r="X34">
        <v>1</v>
      </c>
      <c r="Y34">
        <v>5</v>
      </c>
      <c r="Z34">
        <f t="shared" ref="Z34:Z65" si="26">IF(Y34=1,5,IF(Y34=2,4,IF(Y34=3,3,IF(Y34=4,2,IF(Y34=5,1)))))</f>
        <v>1</v>
      </c>
      <c r="AA34">
        <v>1</v>
      </c>
      <c r="AB34">
        <v>1</v>
      </c>
      <c r="AC34">
        <v>5</v>
      </c>
      <c r="AD34">
        <v>1</v>
      </c>
      <c r="AE34">
        <v>1</v>
      </c>
      <c r="AF34">
        <v>1</v>
      </c>
      <c r="AG34">
        <v>5</v>
      </c>
      <c r="AH34">
        <f t="shared" ref="AH34:AH65" si="27">IF(AG34=1,5,IF(AG34=2,4,IF(AG34=3,3,IF(AG34=4,2,IF(AG34=5,1)))))</f>
        <v>1</v>
      </c>
      <c r="AI34" s="1">
        <v>1</v>
      </c>
      <c r="AJ34">
        <v>1</v>
      </c>
      <c r="AK34">
        <v>5</v>
      </c>
      <c r="AL34">
        <f t="shared" ref="AL34:AL65" si="28">IF(AK34=1,5,IF(AK34=2,4,IF(AK34=3,3,IF(AK34=4,2,IF(AK34=5,1)))))</f>
        <v>1</v>
      </c>
      <c r="AM34">
        <f t="shared" ref="AM34:AM65" si="29">SUM(F34,M34,T34,X34,AF34)</f>
        <v>5</v>
      </c>
      <c r="AN34">
        <f t="shared" ref="AN34:AN65" si="30">SUM(N34,P34,Q34,U34,W34)</f>
        <v>5</v>
      </c>
      <c r="AO34">
        <f t="shared" si="20"/>
        <v>5</v>
      </c>
      <c r="AP34">
        <f t="shared" ref="AP34:AP65" si="31">SUM(I34,L34,S34,Z34,AL34)</f>
        <v>5</v>
      </c>
      <c r="AQ34">
        <f t="shared" ref="AQ34:AQ65" si="32">SUM(C34,E34,G34,J34,AH34)</f>
        <v>5</v>
      </c>
      <c r="AR34">
        <f t="shared" ref="AR34:AR65" si="33">SUM(AM34,AN34,AO34,AP34,AQ34)</f>
        <v>25</v>
      </c>
      <c r="AS34">
        <f t="shared" si="18"/>
        <v>0</v>
      </c>
      <c r="AT34">
        <f t="shared" si="14"/>
        <v>0</v>
      </c>
      <c r="AU34">
        <f t="shared" si="15"/>
        <v>0</v>
      </c>
      <c r="AV34">
        <f t="shared" si="16"/>
        <v>0</v>
      </c>
      <c r="AW34">
        <f t="shared" si="17"/>
        <v>0</v>
      </c>
      <c r="AX34" s="1">
        <f t="shared" si="13"/>
        <v>0</v>
      </c>
      <c r="AY34">
        <v>0</v>
      </c>
      <c r="AZ34" s="4">
        <v>0</v>
      </c>
      <c r="BA34" s="4">
        <v>2</v>
      </c>
      <c r="BB34">
        <v>44</v>
      </c>
      <c r="BC34" s="11"/>
    </row>
    <row r="35" spans="1:55" x14ac:dyDescent="0.25">
      <c r="A35" t="s">
        <v>79</v>
      </c>
      <c r="B35" t="s">
        <v>29</v>
      </c>
      <c r="C35">
        <v>1</v>
      </c>
      <c r="D35">
        <v>5</v>
      </c>
      <c r="E35">
        <f t="shared" si="22"/>
        <v>1</v>
      </c>
      <c r="F35">
        <v>1</v>
      </c>
      <c r="G35">
        <v>1</v>
      </c>
      <c r="H35">
        <v>5</v>
      </c>
      <c r="I35">
        <f t="shared" si="23"/>
        <v>1</v>
      </c>
      <c r="J35">
        <v>1</v>
      </c>
      <c r="K35">
        <v>5</v>
      </c>
      <c r="L35">
        <f t="shared" si="24"/>
        <v>1</v>
      </c>
      <c r="M35">
        <v>1</v>
      </c>
      <c r="N35">
        <v>1</v>
      </c>
      <c r="O35">
        <v>2</v>
      </c>
      <c r="P35">
        <v>1</v>
      </c>
      <c r="Q35">
        <v>2</v>
      </c>
      <c r="R35">
        <v>5</v>
      </c>
      <c r="S35">
        <f t="shared" si="25"/>
        <v>1</v>
      </c>
      <c r="T35">
        <v>1</v>
      </c>
      <c r="U35">
        <v>1</v>
      </c>
      <c r="V35">
        <v>4</v>
      </c>
      <c r="W35">
        <v>1</v>
      </c>
      <c r="X35">
        <v>1</v>
      </c>
      <c r="Y35">
        <v>5</v>
      </c>
      <c r="Z35">
        <f t="shared" si="26"/>
        <v>1</v>
      </c>
      <c r="AA35">
        <v>1</v>
      </c>
      <c r="AB35">
        <v>1</v>
      </c>
      <c r="AC35">
        <v>5</v>
      </c>
      <c r="AD35">
        <v>1</v>
      </c>
      <c r="AE35">
        <v>1</v>
      </c>
      <c r="AF35">
        <v>1</v>
      </c>
      <c r="AG35">
        <v>5</v>
      </c>
      <c r="AH35">
        <f t="shared" si="27"/>
        <v>1</v>
      </c>
      <c r="AI35" s="1">
        <v>1</v>
      </c>
      <c r="AJ35">
        <v>1</v>
      </c>
      <c r="AK35">
        <v>5</v>
      </c>
      <c r="AL35">
        <f t="shared" si="28"/>
        <v>1</v>
      </c>
      <c r="AM35">
        <f t="shared" si="29"/>
        <v>5</v>
      </c>
      <c r="AN35">
        <f t="shared" si="30"/>
        <v>6</v>
      </c>
      <c r="AO35">
        <f t="shared" si="20"/>
        <v>5</v>
      </c>
      <c r="AP35">
        <f t="shared" si="31"/>
        <v>5</v>
      </c>
      <c r="AQ35">
        <f t="shared" si="32"/>
        <v>5</v>
      </c>
      <c r="AR35">
        <f t="shared" si="33"/>
        <v>26</v>
      </c>
      <c r="AS35">
        <f t="shared" si="18"/>
        <v>0</v>
      </c>
      <c r="AT35">
        <f t="shared" si="14"/>
        <v>0</v>
      </c>
      <c r="AU35">
        <f t="shared" si="15"/>
        <v>0</v>
      </c>
      <c r="AV35">
        <f t="shared" si="16"/>
        <v>0</v>
      </c>
      <c r="AW35">
        <f t="shared" si="17"/>
        <v>0</v>
      </c>
      <c r="AX35" s="1">
        <f t="shared" si="13"/>
        <v>0</v>
      </c>
      <c r="AY35">
        <v>0</v>
      </c>
      <c r="AZ35" s="4">
        <v>0</v>
      </c>
      <c r="BA35" s="4">
        <v>1</v>
      </c>
      <c r="BB35">
        <v>59</v>
      </c>
      <c r="BC35" s="11"/>
    </row>
    <row r="36" spans="1:55" x14ac:dyDescent="0.25">
      <c r="A36" t="s">
        <v>80</v>
      </c>
      <c r="B36" t="s">
        <v>29</v>
      </c>
      <c r="C36">
        <v>1</v>
      </c>
      <c r="D36">
        <v>5</v>
      </c>
      <c r="E36">
        <f t="shared" si="22"/>
        <v>1</v>
      </c>
      <c r="F36">
        <v>3</v>
      </c>
      <c r="G36">
        <v>1</v>
      </c>
      <c r="H36">
        <v>4</v>
      </c>
      <c r="I36">
        <f t="shared" si="23"/>
        <v>2</v>
      </c>
      <c r="J36">
        <v>1</v>
      </c>
      <c r="K36">
        <v>5</v>
      </c>
      <c r="L36">
        <f t="shared" si="24"/>
        <v>1</v>
      </c>
      <c r="M36">
        <v>1</v>
      </c>
      <c r="N36">
        <v>1</v>
      </c>
      <c r="O36">
        <v>3</v>
      </c>
      <c r="P36">
        <v>1</v>
      </c>
      <c r="Q36">
        <v>1</v>
      </c>
      <c r="R36">
        <v>5</v>
      </c>
      <c r="S36">
        <f t="shared" si="25"/>
        <v>1</v>
      </c>
      <c r="T36">
        <v>2</v>
      </c>
      <c r="U36">
        <v>1</v>
      </c>
      <c r="V36">
        <v>4</v>
      </c>
      <c r="W36">
        <v>1</v>
      </c>
      <c r="X36">
        <v>1</v>
      </c>
      <c r="Y36">
        <v>5</v>
      </c>
      <c r="Z36">
        <f t="shared" si="26"/>
        <v>1</v>
      </c>
      <c r="AA36">
        <v>1</v>
      </c>
      <c r="AB36">
        <v>1</v>
      </c>
      <c r="AC36">
        <v>3</v>
      </c>
      <c r="AD36">
        <v>1</v>
      </c>
      <c r="AE36">
        <v>1</v>
      </c>
      <c r="AF36">
        <v>1</v>
      </c>
      <c r="AG36">
        <v>5</v>
      </c>
      <c r="AH36">
        <f t="shared" si="27"/>
        <v>1</v>
      </c>
      <c r="AI36" s="1">
        <v>1</v>
      </c>
      <c r="AJ36">
        <v>1</v>
      </c>
      <c r="AK36">
        <v>4</v>
      </c>
      <c r="AL36">
        <f t="shared" si="28"/>
        <v>2</v>
      </c>
      <c r="AM36">
        <f t="shared" si="29"/>
        <v>8</v>
      </c>
      <c r="AN36">
        <f t="shared" si="30"/>
        <v>5</v>
      </c>
      <c r="AO36">
        <f t="shared" si="20"/>
        <v>5</v>
      </c>
      <c r="AP36">
        <f t="shared" si="31"/>
        <v>7</v>
      </c>
      <c r="AQ36">
        <f t="shared" si="32"/>
        <v>5</v>
      </c>
      <c r="AR36">
        <f t="shared" si="33"/>
        <v>30</v>
      </c>
      <c r="AS36">
        <f t="shared" si="18"/>
        <v>0</v>
      </c>
      <c r="AT36">
        <f t="shared" si="14"/>
        <v>0</v>
      </c>
      <c r="AU36">
        <f t="shared" si="15"/>
        <v>0</v>
      </c>
      <c r="AV36">
        <f t="shared" si="16"/>
        <v>0</v>
      </c>
      <c r="AW36">
        <f t="shared" si="17"/>
        <v>0</v>
      </c>
      <c r="AX36" s="1">
        <f t="shared" si="13"/>
        <v>0</v>
      </c>
      <c r="AY36">
        <v>0</v>
      </c>
      <c r="AZ36" s="4">
        <v>0</v>
      </c>
      <c r="BA36" s="4">
        <v>2</v>
      </c>
      <c r="BB36">
        <v>47</v>
      </c>
      <c r="BC36" s="11"/>
    </row>
    <row r="37" spans="1:55" x14ac:dyDescent="0.25">
      <c r="A37" t="s">
        <v>81</v>
      </c>
      <c r="B37" t="s">
        <v>29</v>
      </c>
      <c r="C37">
        <v>1</v>
      </c>
      <c r="D37">
        <v>5</v>
      </c>
      <c r="E37">
        <f t="shared" si="22"/>
        <v>1</v>
      </c>
      <c r="F37">
        <v>2</v>
      </c>
      <c r="G37">
        <v>1</v>
      </c>
      <c r="H37">
        <v>4</v>
      </c>
      <c r="I37">
        <f t="shared" si="23"/>
        <v>2</v>
      </c>
      <c r="J37">
        <v>1</v>
      </c>
      <c r="K37">
        <v>4</v>
      </c>
      <c r="L37">
        <f t="shared" si="24"/>
        <v>2</v>
      </c>
      <c r="M37">
        <v>1</v>
      </c>
      <c r="N37">
        <v>1</v>
      </c>
      <c r="O37">
        <v>4</v>
      </c>
      <c r="P37">
        <v>1</v>
      </c>
      <c r="Q37">
        <v>1</v>
      </c>
      <c r="R37">
        <v>4</v>
      </c>
      <c r="S37">
        <f t="shared" si="25"/>
        <v>2</v>
      </c>
      <c r="T37">
        <v>2</v>
      </c>
      <c r="U37">
        <v>1</v>
      </c>
      <c r="V37">
        <v>4</v>
      </c>
      <c r="W37">
        <v>1</v>
      </c>
      <c r="X37">
        <v>1</v>
      </c>
      <c r="Y37">
        <v>4</v>
      </c>
      <c r="Z37">
        <f t="shared" si="26"/>
        <v>2</v>
      </c>
      <c r="AA37">
        <v>1</v>
      </c>
      <c r="AB37">
        <v>1</v>
      </c>
      <c r="AC37">
        <v>4</v>
      </c>
      <c r="AD37">
        <v>1</v>
      </c>
      <c r="AE37">
        <v>1</v>
      </c>
      <c r="AF37">
        <v>1</v>
      </c>
      <c r="AG37">
        <v>5</v>
      </c>
      <c r="AH37">
        <f t="shared" si="27"/>
        <v>1</v>
      </c>
      <c r="AI37" s="1">
        <v>1</v>
      </c>
      <c r="AJ37">
        <v>1</v>
      </c>
      <c r="AK37">
        <v>5</v>
      </c>
      <c r="AL37">
        <f t="shared" si="28"/>
        <v>1</v>
      </c>
      <c r="AM37">
        <f t="shared" si="29"/>
        <v>7</v>
      </c>
      <c r="AN37">
        <f t="shared" si="30"/>
        <v>5</v>
      </c>
      <c r="AO37">
        <f t="shared" si="20"/>
        <v>5</v>
      </c>
      <c r="AP37">
        <f t="shared" si="31"/>
        <v>9</v>
      </c>
      <c r="AQ37">
        <f t="shared" si="32"/>
        <v>5</v>
      </c>
      <c r="AR37">
        <f t="shared" si="33"/>
        <v>31</v>
      </c>
      <c r="AS37">
        <f t="shared" si="18"/>
        <v>0</v>
      </c>
      <c r="AT37">
        <f t="shared" si="14"/>
        <v>0</v>
      </c>
      <c r="AU37">
        <f t="shared" si="15"/>
        <v>0</v>
      </c>
      <c r="AV37">
        <f t="shared" si="16"/>
        <v>0</v>
      </c>
      <c r="AW37">
        <f t="shared" si="17"/>
        <v>0</v>
      </c>
      <c r="AX37" s="1">
        <f t="shared" si="13"/>
        <v>0</v>
      </c>
      <c r="AY37">
        <v>6</v>
      </c>
      <c r="AZ37" s="4">
        <v>7</v>
      </c>
      <c r="BA37" s="4">
        <v>2</v>
      </c>
      <c r="BB37">
        <v>43</v>
      </c>
      <c r="BC37" s="11"/>
    </row>
    <row r="38" spans="1:55" x14ac:dyDescent="0.25">
      <c r="A38" t="s">
        <v>82</v>
      </c>
      <c r="B38" t="s">
        <v>29</v>
      </c>
      <c r="C38">
        <v>1</v>
      </c>
      <c r="D38">
        <v>5</v>
      </c>
      <c r="E38">
        <f t="shared" si="22"/>
        <v>1</v>
      </c>
      <c r="F38">
        <v>1</v>
      </c>
      <c r="G38">
        <v>1</v>
      </c>
      <c r="H38">
        <v>4</v>
      </c>
      <c r="I38">
        <f t="shared" si="23"/>
        <v>2</v>
      </c>
      <c r="J38">
        <v>1</v>
      </c>
      <c r="K38">
        <v>5</v>
      </c>
      <c r="L38">
        <f t="shared" si="24"/>
        <v>1</v>
      </c>
      <c r="M38">
        <v>1</v>
      </c>
      <c r="N38">
        <v>1</v>
      </c>
      <c r="O38">
        <v>5</v>
      </c>
      <c r="P38">
        <v>1</v>
      </c>
      <c r="Q38">
        <v>1</v>
      </c>
      <c r="R38">
        <v>5</v>
      </c>
      <c r="S38">
        <f t="shared" si="25"/>
        <v>1</v>
      </c>
      <c r="T38">
        <v>1</v>
      </c>
      <c r="U38">
        <v>1</v>
      </c>
      <c r="V38">
        <v>5</v>
      </c>
      <c r="W38">
        <v>1</v>
      </c>
      <c r="X38">
        <v>1</v>
      </c>
      <c r="Y38">
        <v>5</v>
      </c>
      <c r="Z38">
        <f t="shared" si="26"/>
        <v>1</v>
      </c>
      <c r="AA38">
        <v>1</v>
      </c>
      <c r="AB38">
        <v>1</v>
      </c>
      <c r="AC38">
        <v>5</v>
      </c>
      <c r="AD38">
        <v>1</v>
      </c>
      <c r="AE38">
        <v>1</v>
      </c>
      <c r="AF38">
        <v>1</v>
      </c>
      <c r="AG38">
        <v>5</v>
      </c>
      <c r="AH38">
        <f t="shared" si="27"/>
        <v>1</v>
      </c>
      <c r="AI38" s="1">
        <v>1</v>
      </c>
      <c r="AJ38">
        <v>1</v>
      </c>
      <c r="AK38">
        <v>5</v>
      </c>
      <c r="AL38">
        <f t="shared" si="28"/>
        <v>1</v>
      </c>
      <c r="AM38">
        <f t="shared" si="29"/>
        <v>5</v>
      </c>
      <c r="AN38">
        <f t="shared" si="30"/>
        <v>5</v>
      </c>
      <c r="AO38">
        <f t="shared" si="20"/>
        <v>5</v>
      </c>
      <c r="AP38">
        <f t="shared" si="31"/>
        <v>6</v>
      </c>
      <c r="AQ38">
        <f t="shared" si="32"/>
        <v>5</v>
      </c>
      <c r="AR38">
        <f t="shared" si="33"/>
        <v>26</v>
      </c>
      <c r="AS38">
        <f t="shared" si="18"/>
        <v>0</v>
      </c>
      <c r="AT38">
        <f t="shared" si="14"/>
        <v>0</v>
      </c>
      <c r="AU38">
        <f t="shared" si="15"/>
        <v>0</v>
      </c>
      <c r="AV38">
        <f t="shared" si="16"/>
        <v>0</v>
      </c>
      <c r="AW38">
        <f t="shared" si="17"/>
        <v>0</v>
      </c>
      <c r="AX38" s="1">
        <f t="shared" si="13"/>
        <v>1</v>
      </c>
      <c r="AY38">
        <v>0</v>
      </c>
      <c r="AZ38" s="4">
        <v>1</v>
      </c>
      <c r="BA38" s="4">
        <v>2</v>
      </c>
      <c r="BB38">
        <v>41</v>
      </c>
      <c r="BC38" s="11"/>
    </row>
    <row r="39" spans="1:55" x14ac:dyDescent="0.25">
      <c r="A39" t="s">
        <v>83</v>
      </c>
      <c r="B39" t="s">
        <v>29</v>
      </c>
      <c r="C39">
        <v>4</v>
      </c>
      <c r="D39">
        <v>5</v>
      </c>
      <c r="E39">
        <f t="shared" si="22"/>
        <v>1</v>
      </c>
      <c r="F39">
        <v>1</v>
      </c>
      <c r="G39">
        <v>3</v>
      </c>
      <c r="H39">
        <v>1</v>
      </c>
      <c r="I39">
        <f t="shared" si="23"/>
        <v>5</v>
      </c>
      <c r="J39">
        <v>1</v>
      </c>
      <c r="K39">
        <v>4</v>
      </c>
      <c r="L39">
        <f t="shared" si="24"/>
        <v>2</v>
      </c>
      <c r="M39">
        <v>1</v>
      </c>
      <c r="N39">
        <v>1</v>
      </c>
      <c r="O39">
        <v>4</v>
      </c>
      <c r="P39">
        <v>1</v>
      </c>
      <c r="Q39">
        <v>1</v>
      </c>
      <c r="R39">
        <v>4</v>
      </c>
      <c r="S39">
        <f t="shared" si="25"/>
        <v>2</v>
      </c>
      <c r="T39">
        <v>2</v>
      </c>
      <c r="U39">
        <v>1</v>
      </c>
      <c r="V39">
        <v>2</v>
      </c>
      <c r="W39">
        <v>1</v>
      </c>
      <c r="X39">
        <v>1</v>
      </c>
      <c r="Y39">
        <v>4</v>
      </c>
      <c r="Z39">
        <f t="shared" si="26"/>
        <v>2</v>
      </c>
      <c r="AA39">
        <v>1</v>
      </c>
      <c r="AB39">
        <v>1</v>
      </c>
      <c r="AC39">
        <v>2</v>
      </c>
      <c r="AD39">
        <v>1</v>
      </c>
      <c r="AE39">
        <v>1</v>
      </c>
      <c r="AF39">
        <v>3</v>
      </c>
      <c r="AG39">
        <v>5</v>
      </c>
      <c r="AH39">
        <f t="shared" si="27"/>
        <v>1</v>
      </c>
      <c r="AI39" s="1">
        <v>1</v>
      </c>
      <c r="AJ39">
        <v>1</v>
      </c>
      <c r="AK39">
        <v>2</v>
      </c>
      <c r="AL39">
        <f t="shared" si="28"/>
        <v>4</v>
      </c>
      <c r="AM39">
        <f t="shared" si="29"/>
        <v>8</v>
      </c>
      <c r="AN39">
        <f t="shared" si="30"/>
        <v>5</v>
      </c>
      <c r="AO39">
        <f t="shared" si="20"/>
        <v>5</v>
      </c>
      <c r="AP39">
        <f t="shared" si="31"/>
        <v>15</v>
      </c>
      <c r="AQ39">
        <f t="shared" si="32"/>
        <v>10</v>
      </c>
      <c r="AR39">
        <f t="shared" si="33"/>
        <v>43</v>
      </c>
      <c r="AS39">
        <f t="shared" si="18"/>
        <v>0</v>
      </c>
      <c r="AT39">
        <f t="shared" si="14"/>
        <v>0</v>
      </c>
      <c r="AU39">
        <f t="shared" si="15"/>
        <v>0</v>
      </c>
      <c r="AV39">
        <f t="shared" si="16"/>
        <v>2</v>
      </c>
      <c r="AW39">
        <f t="shared" si="17"/>
        <v>2</v>
      </c>
      <c r="AX39" s="1">
        <f t="shared" si="13"/>
        <v>0</v>
      </c>
      <c r="AY39">
        <v>0</v>
      </c>
      <c r="AZ39" s="4">
        <v>0</v>
      </c>
      <c r="BA39" s="4">
        <v>1</v>
      </c>
      <c r="BB39">
        <v>61</v>
      </c>
      <c r="BC39" s="11"/>
    </row>
    <row r="40" spans="1:55" x14ac:dyDescent="0.25">
      <c r="A40" t="s">
        <v>84</v>
      </c>
      <c r="B40" t="s">
        <v>29</v>
      </c>
      <c r="C40">
        <v>1</v>
      </c>
      <c r="D40">
        <v>5</v>
      </c>
      <c r="E40">
        <f t="shared" si="22"/>
        <v>1</v>
      </c>
      <c r="F40">
        <v>1</v>
      </c>
      <c r="G40">
        <v>1</v>
      </c>
      <c r="H40">
        <v>5</v>
      </c>
      <c r="I40">
        <f t="shared" si="23"/>
        <v>1</v>
      </c>
      <c r="J40">
        <v>1</v>
      </c>
      <c r="K40">
        <v>5</v>
      </c>
      <c r="L40">
        <f t="shared" si="24"/>
        <v>1</v>
      </c>
      <c r="M40">
        <v>1</v>
      </c>
      <c r="N40">
        <v>1</v>
      </c>
      <c r="O40">
        <v>5</v>
      </c>
      <c r="P40">
        <v>1</v>
      </c>
      <c r="Q40">
        <v>1</v>
      </c>
      <c r="R40">
        <v>5</v>
      </c>
      <c r="S40">
        <f t="shared" si="25"/>
        <v>1</v>
      </c>
      <c r="T40">
        <v>1</v>
      </c>
      <c r="U40">
        <v>1</v>
      </c>
      <c r="V40">
        <v>5</v>
      </c>
      <c r="W40">
        <v>1</v>
      </c>
      <c r="X40">
        <v>1</v>
      </c>
      <c r="Y40">
        <v>5</v>
      </c>
      <c r="Z40">
        <f t="shared" si="26"/>
        <v>1</v>
      </c>
      <c r="AA40">
        <v>1</v>
      </c>
      <c r="AB40">
        <v>1</v>
      </c>
      <c r="AC40">
        <v>5</v>
      </c>
      <c r="AD40">
        <v>1</v>
      </c>
      <c r="AE40">
        <v>1</v>
      </c>
      <c r="AF40">
        <v>1</v>
      </c>
      <c r="AG40">
        <v>5</v>
      </c>
      <c r="AH40">
        <f t="shared" si="27"/>
        <v>1</v>
      </c>
      <c r="AI40" s="1">
        <v>1</v>
      </c>
      <c r="AJ40">
        <v>1</v>
      </c>
      <c r="AK40">
        <v>5</v>
      </c>
      <c r="AL40">
        <f t="shared" si="28"/>
        <v>1</v>
      </c>
      <c r="AM40">
        <f t="shared" si="29"/>
        <v>5</v>
      </c>
      <c r="AN40">
        <f t="shared" si="30"/>
        <v>5</v>
      </c>
      <c r="AO40">
        <f t="shared" si="20"/>
        <v>5</v>
      </c>
      <c r="AP40">
        <f t="shared" si="31"/>
        <v>5</v>
      </c>
      <c r="AQ40">
        <f t="shared" si="32"/>
        <v>5</v>
      </c>
      <c r="AR40">
        <f t="shared" si="33"/>
        <v>25</v>
      </c>
      <c r="AS40">
        <f t="shared" si="18"/>
        <v>0</v>
      </c>
      <c r="AT40">
        <f t="shared" si="14"/>
        <v>0</v>
      </c>
      <c r="AU40">
        <f t="shared" si="15"/>
        <v>0</v>
      </c>
      <c r="AV40">
        <f t="shared" si="16"/>
        <v>0</v>
      </c>
      <c r="AW40">
        <f t="shared" si="17"/>
        <v>0</v>
      </c>
      <c r="AX40" s="1">
        <f t="shared" si="13"/>
        <v>1</v>
      </c>
      <c r="AY40">
        <v>0</v>
      </c>
      <c r="AZ40" s="4">
        <v>0</v>
      </c>
      <c r="BA40" s="4">
        <v>2</v>
      </c>
      <c r="BB40">
        <v>28</v>
      </c>
      <c r="BC40" s="11"/>
    </row>
    <row r="41" spans="1:55" x14ac:dyDescent="0.25">
      <c r="A41" t="s">
        <v>85</v>
      </c>
      <c r="B41" t="s">
        <v>29</v>
      </c>
      <c r="C41">
        <v>1</v>
      </c>
      <c r="D41">
        <v>5</v>
      </c>
      <c r="E41">
        <f t="shared" si="22"/>
        <v>1</v>
      </c>
      <c r="F41">
        <v>1</v>
      </c>
      <c r="G41">
        <v>1</v>
      </c>
      <c r="H41">
        <v>5</v>
      </c>
      <c r="I41">
        <f t="shared" si="23"/>
        <v>1</v>
      </c>
      <c r="J41">
        <v>1</v>
      </c>
      <c r="K41">
        <v>5</v>
      </c>
      <c r="L41">
        <f t="shared" si="24"/>
        <v>1</v>
      </c>
      <c r="M41">
        <v>1</v>
      </c>
      <c r="N41">
        <v>1</v>
      </c>
      <c r="O41">
        <v>3</v>
      </c>
      <c r="P41">
        <v>1</v>
      </c>
      <c r="Q41">
        <v>1</v>
      </c>
      <c r="R41">
        <v>5</v>
      </c>
      <c r="S41">
        <f t="shared" si="25"/>
        <v>1</v>
      </c>
      <c r="T41">
        <v>4</v>
      </c>
      <c r="U41">
        <v>1</v>
      </c>
      <c r="V41">
        <v>3</v>
      </c>
      <c r="W41">
        <v>1</v>
      </c>
      <c r="X41">
        <v>2</v>
      </c>
      <c r="Y41">
        <v>3</v>
      </c>
      <c r="Z41">
        <f t="shared" si="26"/>
        <v>3</v>
      </c>
      <c r="AA41">
        <v>4</v>
      </c>
      <c r="AB41">
        <v>1</v>
      </c>
      <c r="AC41">
        <v>3</v>
      </c>
      <c r="AD41">
        <v>4</v>
      </c>
      <c r="AE41">
        <v>4</v>
      </c>
      <c r="AF41">
        <v>2</v>
      </c>
      <c r="AG41">
        <v>5</v>
      </c>
      <c r="AH41">
        <f t="shared" si="27"/>
        <v>1</v>
      </c>
      <c r="AI41" s="1">
        <v>3</v>
      </c>
      <c r="AJ41">
        <v>3</v>
      </c>
      <c r="AK41">
        <v>5</v>
      </c>
      <c r="AL41">
        <f t="shared" si="28"/>
        <v>1</v>
      </c>
      <c r="AM41">
        <f t="shared" si="29"/>
        <v>10</v>
      </c>
      <c r="AN41">
        <f t="shared" si="30"/>
        <v>5</v>
      </c>
      <c r="AO41">
        <f t="shared" si="20"/>
        <v>16</v>
      </c>
      <c r="AP41">
        <f t="shared" si="31"/>
        <v>7</v>
      </c>
      <c r="AQ41">
        <f t="shared" si="32"/>
        <v>5</v>
      </c>
      <c r="AR41">
        <f t="shared" si="33"/>
        <v>43</v>
      </c>
      <c r="AS41">
        <f t="shared" si="18"/>
        <v>1</v>
      </c>
      <c r="AT41">
        <f t="shared" si="14"/>
        <v>0</v>
      </c>
      <c r="AU41">
        <f t="shared" si="15"/>
        <v>3</v>
      </c>
      <c r="AV41">
        <f t="shared" si="16"/>
        <v>0</v>
      </c>
      <c r="AW41">
        <f t="shared" si="17"/>
        <v>0</v>
      </c>
      <c r="AX41" s="1">
        <f t="shared" si="13"/>
        <v>0</v>
      </c>
      <c r="AY41">
        <v>3</v>
      </c>
      <c r="AZ41" s="4">
        <v>4</v>
      </c>
      <c r="BA41" s="4">
        <v>2</v>
      </c>
      <c r="BB41">
        <v>39</v>
      </c>
      <c r="BC41" s="11"/>
    </row>
    <row r="42" spans="1:55" x14ac:dyDescent="0.25">
      <c r="A42" t="s">
        <v>86</v>
      </c>
      <c r="B42" t="s">
        <v>29</v>
      </c>
      <c r="C42">
        <v>1</v>
      </c>
      <c r="D42">
        <v>5</v>
      </c>
      <c r="E42">
        <f t="shared" si="22"/>
        <v>1</v>
      </c>
      <c r="F42">
        <v>1</v>
      </c>
      <c r="G42">
        <v>1</v>
      </c>
      <c r="H42">
        <v>5</v>
      </c>
      <c r="I42">
        <f t="shared" si="23"/>
        <v>1</v>
      </c>
      <c r="J42">
        <v>1</v>
      </c>
      <c r="K42">
        <v>5</v>
      </c>
      <c r="L42">
        <f t="shared" si="24"/>
        <v>1</v>
      </c>
      <c r="M42">
        <v>1</v>
      </c>
      <c r="N42">
        <v>1</v>
      </c>
      <c r="O42">
        <v>5</v>
      </c>
      <c r="P42">
        <v>1</v>
      </c>
      <c r="Q42">
        <v>1</v>
      </c>
      <c r="R42">
        <v>5</v>
      </c>
      <c r="S42">
        <f t="shared" si="25"/>
        <v>1</v>
      </c>
      <c r="T42">
        <v>1</v>
      </c>
      <c r="U42">
        <v>1</v>
      </c>
      <c r="V42">
        <v>4</v>
      </c>
      <c r="W42">
        <v>1</v>
      </c>
      <c r="X42">
        <v>1</v>
      </c>
      <c r="Y42">
        <v>5</v>
      </c>
      <c r="Z42">
        <f t="shared" si="26"/>
        <v>1</v>
      </c>
      <c r="AA42">
        <v>1</v>
      </c>
      <c r="AB42">
        <v>1</v>
      </c>
      <c r="AC42">
        <v>4</v>
      </c>
      <c r="AD42">
        <v>1</v>
      </c>
      <c r="AE42">
        <v>1</v>
      </c>
      <c r="AF42">
        <v>1</v>
      </c>
      <c r="AG42">
        <v>5</v>
      </c>
      <c r="AH42">
        <f t="shared" si="27"/>
        <v>1</v>
      </c>
      <c r="AI42" s="1">
        <v>1</v>
      </c>
      <c r="AJ42">
        <v>1</v>
      </c>
      <c r="AK42">
        <v>5</v>
      </c>
      <c r="AL42">
        <f t="shared" si="28"/>
        <v>1</v>
      </c>
      <c r="AM42">
        <f t="shared" si="29"/>
        <v>5</v>
      </c>
      <c r="AN42">
        <f t="shared" si="30"/>
        <v>5</v>
      </c>
      <c r="AO42">
        <f t="shared" si="20"/>
        <v>5</v>
      </c>
      <c r="AP42">
        <f t="shared" si="31"/>
        <v>5</v>
      </c>
      <c r="AQ42">
        <f t="shared" si="32"/>
        <v>5</v>
      </c>
      <c r="AR42">
        <f t="shared" si="33"/>
        <v>25</v>
      </c>
      <c r="AS42">
        <f t="shared" si="18"/>
        <v>0</v>
      </c>
      <c r="AT42">
        <f t="shared" si="14"/>
        <v>0</v>
      </c>
      <c r="AU42">
        <f t="shared" si="15"/>
        <v>0</v>
      </c>
      <c r="AV42">
        <f t="shared" si="16"/>
        <v>0</v>
      </c>
      <c r="AW42">
        <f t="shared" si="17"/>
        <v>0</v>
      </c>
      <c r="AX42" s="1">
        <f t="shared" si="13"/>
        <v>1</v>
      </c>
      <c r="AY42">
        <v>0</v>
      </c>
      <c r="AZ42" s="4">
        <v>0</v>
      </c>
      <c r="BA42" s="4">
        <v>2</v>
      </c>
      <c r="BB42">
        <v>41</v>
      </c>
      <c r="BC42" s="11"/>
    </row>
    <row r="43" spans="1:55" x14ac:dyDescent="0.25">
      <c r="A43" t="s">
        <v>87</v>
      </c>
      <c r="B43" t="s">
        <v>29</v>
      </c>
      <c r="C43">
        <v>1</v>
      </c>
      <c r="D43">
        <v>3</v>
      </c>
      <c r="E43">
        <f t="shared" si="22"/>
        <v>3</v>
      </c>
      <c r="F43">
        <v>5</v>
      </c>
      <c r="G43">
        <v>1</v>
      </c>
      <c r="H43">
        <v>1</v>
      </c>
      <c r="I43">
        <f t="shared" si="23"/>
        <v>5</v>
      </c>
      <c r="J43">
        <v>1</v>
      </c>
      <c r="K43">
        <v>1</v>
      </c>
      <c r="L43">
        <f t="shared" si="24"/>
        <v>5</v>
      </c>
      <c r="M43">
        <v>3</v>
      </c>
      <c r="N43">
        <v>1</v>
      </c>
      <c r="O43">
        <v>1</v>
      </c>
      <c r="P43">
        <v>3</v>
      </c>
      <c r="Q43">
        <v>1</v>
      </c>
      <c r="R43">
        <v>2</v>
      </c>
      <c r="S43">
        <f t="shared" si="25"/>
        <v>4</v>
      </c>
      <c r="T43">
        <v>5</v>
      </c>
      <c r="U43">
        <v>2</v>
      </c>
      <c r="V43">
        <v>1</v>
      </c>
      <c r="W43">
        <v>1</v>
      </c>
      <c r="X43">
        <v>5</v>
      </c>
      <c r="Y43">
        <v>2</v>
      </c>
      <c r="Z43">
        <f t="shared" si="26"/>
        <v>4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5</v>
      </c>
      <c r="AG43">
        <v>3</v>
      </c>
      <c r="AH43">
        <f t="shared" si="27"/>
        <v>3</v>
      </c>
      <c r="AI43" s="1">
        <v>1</v>
      </c>
      <c r="AJ43">
        <v>1</v>
      </c>
      <c r="AK43">
        <v>1</v>
      </c>
      <c r="AL43">
        <f t="shared" si="28"/>
        <v>5</v>
      </c>
      <c r="AM43">
        <f t="shared" si="29"/>
        <v>23</v>
      </c>
      <c r="AN43">
        <f t="shared" si="30"/>
        <v>8</v>
      </c>
      <c r="AO43">
        <f t="shared" si="20"/>
        <v>5</v>
      </c>
      <c r="AP43">
        <f t="shared" si="31"/>
        <v>23</v>
      </c>
      <c r="AQ43">
        <f t="shared" si="32"/>
        <v>9</v>
      </c>
      <c r="AR43">
        <f t="shared" si="33"/>
        <v>68</v>
      </c>
      <c r="AS43">
        <f t="shared" si="18"/>
        <v>3</v>
      </c>
      <c r="AT43">
        <f t="shared" si="14"/>
        <v>1</v>
      </c>
      <c r="AU43">
        <f t="shared" si="15"/>
        <v>0</v>
      </c>
      <c r="AV43">
        <f t="shared" si="16"/>
        <v>3</v>
      </c>
      <c r="AW43">
        <f t="shared" si="17"/>
        <v>1</v>
      </c>
      <c r="AX43" s="1">
        <f t="shared" si="13"/>
        <v>1</v>
      </c>
      <c r="AY43">
        <v>0</v>
      </c>
      <c r="AZ43" s="4">
        <v>0</v>
      </c>
      <c r="BA43" s="4">
        <v>2</v>
      </c>
      <c r="BB43">
        <v>65</v>
      </c>
      <c r="BC43" s="11"/>
    </row>
    <row r="44" spans="1:55" x14ac:dyDescent="0.25">
      <c r="A44" t="s">
        <v>88</v>
      </c>
      <c r="B44" t="s">
        <v>29</v>
      </c>
      <c r="C44">
        <v>1</v>
      </c>
      <c r="D44">
        <v>5</v>
      </c>
      <c r="E44">
        <f t="shared" si="22"/>
        <v>1</v>
      </c>
      <c r="F44">
        <v>3</v>
      </c>
      <c r="G44">
        <v>1</v>
      </c>
      <c r="H44">
        <v>5</v>
      </c>
      <c r="I44">
        <f t="shared" si="23"/>
        <v>1</v>
      </c>
      <c r="J44">
        <v>1</v>
      </c>
      <c r="K44">
        <v>4</v>
      </c>
      <c r="L44">
        <f t="shared" si="24"/>
        <v>2</v>
      </c>
      <c r="M44">
        <v>2</v>
      </c>
      <c r="N44">
        <v>1</v>
      </c>
      <c r="O44">
        <v>3</v>
      </c>
      <c r="P44">
        <v>1</v>
      </c>
      <c r="Q44">
        <v>3</v>
      </c>
      <c r="R44">
        <v>4</v>
      </c>
      <c r="S44">
        <f t="shared" si="25"/>
        <v>2</v>
      </c>
      <c r="T44">
        <v>3</v>
      </c>
      <c r="U44">
        <v>1</v>
      </c>
      <c r="V44">
        <v>3</v>
      </c>
      <c r="W44">
        <v>1</v>
      </c>
      <c r="X44">
        <v>3</v>
      </c>
      <c r="Y44">
        <v>3</v>
      </c>
      <c r="Z44">
        <f t="shared" si="26"/>
        <v>3</v>
      </c>
      <c r="AA44">
        <v>3</v>
      </c>
      <c r="AB44">
        <v>1</v>
      </c>
      <c r="AC44">
        <v>3</v>
      </c>
      <c r="AD44">
        <v>1</v>
      </c>
      <c r="AE44">
        <v>1</v>
      </c>
      <c r="AF44">
        <v>1</v>
      </c>
      <c r="AG44">
        <v>5</v>
      </c>
      <c r="AH44">
        <f t="shared" si="27"/>
        <v>1</v>
      </c>
      <c r="AI44" s="1">
        <v>1</v>
      </c>
      <c r="AJ44">
        <v>1</v>
      </c>
      <c r="AK44">
        <v>3</v>
      </c>
      <c r="AL44">
        <f t="shared" si="28"/>
        <v>3</v>
      </c>
      <c r="AM44">
        <f t="shared" si="29"/>
        <v>12</v>
      </c>
      <c r="AN44">
        <f t="shared" si="30"/>
        <v>7</v>
      </c>
      <c r="AO44">
        <f t="shared" si="20"/>
        <v>7</v>
      </c>
      <c r="AP44">
        <f t="shared" si="31"/>
        <v>11</v>
      </c>
      <c r="AQ44">
        <f t="shared" si="32"/>
        <v>5</v>
      </c>
      <c r="AR44">
        <f t="shared" si="33"/>
        <v>42</v>
      </c>
      <c r="AS44">
        <f t="shared" si="18"/>
        <v>1</v>
      </c>
      <c r="AT44">
        <f t="shared" si="14"/>
        <v>0</v>
      </c>
      <c r="AU44">
        <f t="shared" si="15"/>
        <v>1</v>
      </c>
      <c r="AV44">
        <f t="shared" si="16"/>
        <v>1</v>
      </c>
      <c r="AW44">
        <f t="shared" si="17"/>
        <v>0</v>
      </c>
      <c r="AX44" s="1">
        <f t="shared" si="13"/>
        <v>1</v>
      </c>
      <c r="AY44">
        <v>0</v>
      </c>
      <c r="AZ44" s="4">
        <v>0</v>
      </c>
      <c r="BA44" s="4">
        <v>2</v>
      </c>
      <c r="BB44">
        <v>54</v>
      </c>
      <c r="BC44" s="11"/>
    </row>
    <row r="45" spans="1:55" x14ac:dyDescent="0.25">
      <c r="A45" t="s">
        <v>89</v>
      </c>
      <c r="B45" t="s">
        <v>29</v>
      </c>
      <c r="C45">
        <v>1</v>
      </c>
      <c r="D45">
        <v>5</v>
      </c>
      <c r="E45">
        <f t="shared" si="22"/>
        <v>1</v>
      </c>
      <c r="F45">
        <v>1</v>
      </c>
      <c r="G45">
        <v>1</v>
      </c>
      <c r="H45">
        <v>3</v>
      </c>
      <c r="I45">
        <f t="shared" si="23"/>
        <v>3</v>
      </c>
      <c r="J45">
        <v>1</v>
      </c>
      <c r="K45">
        <v>4</v>
      </c>
      <c r="L45">
        <f t="shared" si="24"/>
        <v>2</v>
      </c>
      <c r="M45">
        <v>2</v>
      </c>
      <c r="N45">
        <v>1</v>
      </c>
      <c r="O45">
        <v>4</v>
      </c>
      <c r="P45">
        <v>1</v>
      </c>
      <c r="Q45">
        <v>1</v>
      </c>
      <c r="R45">
        <v>3</v>
      </c>
      <c r="S45">
        <f t="shared" si="25"/>
        <v>3</v>
      </c>
      <c r="T45">
        <v>3</v>
      </c>
      <c r="U45">
        <v>4</v>
      </c>
      <c r="V45">
        <v>2</v>
      </c>
      <c r="W45">
        <v>1</v>
      </c>
      <c r="X45">
        <v>3</v>
      </c>
      <c r="Y45">
        <v>3</v>
      </c>
      <c r="Z45">
        <f t="shared" si="26"/>
        <v>3</v>
      </c>
      <c r="AA45">
        <v>4</v>
      </c>
      <c r="AB45">
        <v>4</v>
      </c>
      <c r="AC45">
        <v>3</v>
      </c>
      <c r="AD45">
        <v>2</v>
      </c>
      <c r="AE45">
        <v>4</v>
      </c>
      <c r="AF45">
        <v>4</v>
      </c>
      <c r="AG45">
        <v>5</v>
      </c>
      <c r="AH45">
        <f t="shared" si="27"/>
        <v>1</v>
      </c>
      <c r="AI45" s="1">
        <v>4</v>
      </c>
      <c r="AJ45">
        <v>4</v>
      </c>
      <c r="AK45">
        <v>3</v>
      </c>
      <c r="AL45">
        <f t="shared" si="28"/>
        <v>3</v>
      </c>
      <c r="AM45">
        <f t="shared" si="29"/>
        <v>13</v>
      </c>
      <c r="AN45">
        <f t="shared" si="30"/>
        <v>8</v>
      </c>
      <c r="AO45">
        <f t="shared" si="20"/>
        <v>18</v>
      </c>
      <c r="AP45">
        <f t="shared" si="31"/>
        <v>14</v>
      </c>
      <c r="AQ45">
        <f t="shared" si="32"/>
        <v>5</v>
      </c>
      <c r="AR45">
        <f t="shared" si="33"/>
        <v>58</v>
      </c>
      <c r="AS45">
        <f t="shared" si="18"/>
        <v>2</v>
      </c>
      <c r="AT45">
        <f t="shared" si="14"/>
        <v>1</v>
      </c>
      <c r="AU45">
        <f t="shared" si="15"/>
        <v>3</v>
      </c>
      <c r="AV45">
        <f t="shared" si="16"/>
        <v>1</v>
      </c>
      <c r="AW45">
        <f t="shared" si="17"/>
        <v>0</v>
      </c>
      <c r="AX45" s="1">
        <f t="shared" si="13"/>
        <v>1</v>
      </c>
      <c r="AY45">
        <v>0</v>
      </c>
      <c r="AZ45" s="4">
        <v>0</v>
      </c>
      <c r="BA45" s="4">
        <v>2</v>
      </c>
      <c r="BB45">
        <v>37</v>
      </c>
      <c r="BC45" s="11"/>
    </row>
    <row r="46" spans="1:55" x14ac:dyDescent="0.25">
      <c r="A46" t="s">
        <v>90</v>
      </c>
      <c r="B46" t="s">
        <v>29</v>
      </c>
      <c r="C46">
        <v>1</v>
      </c>
      <c r="D46">
        <v>5</v>
      </c>
      <c r="E46">
        <f t="shared" si="22"/>
        <v>1</v>
      </c>
      <c r="F46">
        <v>1</v>
      </c>
      <c r="G46">
        <v>1</v>
      </c>
      <c r="H46">
        <v>4</v>
      </c>
      <c r="I46">
        <f t="shared" si="23"/>
        <v>2</v>
      </c>
      <c r="J46">
        <v>1</v>
      </c>
      <c r="K46">
        <v>5</v>
      </c>
      <c r="L46">
        <f t="shared" si="24"/>
        <v>1</v>
      </c>
      <c r="M46">
        <v>1</v>
      </c>
      <c r="N46">
        <v>1</v>
      </c>
      <c r="O46">
        <v>4</v>
      </c>
      <c r="P46">
        <v>1</v>
      </c>
      <c r="Q46">
        <v>1</v>
      </c>
      <c r="R46">
        <v>4</v>
      </c>
      <c r="S46">
        <f t="shared" si="25"/>
        <v>2</v>
      </c>
      <c r="T46">
        <v>1</v>
      </c>
      <c r="U46">
        <v>1</v>
      </c>
      <c r="V46">
        <v>3</v>
      </c>
      <c r="W46">
        <v>1</v>
      </c>
      <c r="X46">
        <v>1</v>
      </c>
      <c r="Y46">
        <v>4</v>
      </c>
      <c r="Z46">
        <f t="shared" si="26"/>
        <v>2</v>
      </c>
      <c r="AA46">
        <v>1</v>
      </c>
      <c r="AB46">
        <v>1</v>
      </c>
      <c r="AC46">
        <v>3</v>
      </c>
      <c r="AD46">
        <v>1</v>
      </c>
      <c r="AE46">
        <v>1</v>
      </c>
      <c r="AF46">
        <v>1</v>
      </c>
      <c r="AG46">
        <v>5</v>
      </c>
      <c r="AH46">
        <f t="shared" si="27"/>
        <v>1</v>
      </c>
      <c r="AI46" s="1">
        <v>1</v>
      </c>
      <c r="AJ46">
        <v>1</v>
      </c>
      <c r="AK46">
        <v>4</v>
      </c>
      <c r="AL46">
        <f t="shared" si="28"/>
        <v>2</v>
      </c>
      <c r="AM46">
        <f t="shared" si="29"/>
        <v>5</v>
      </c>
      <c r="AN46">
        <f t="shared" si="30"/>
        <v>5</v>
      </c>
      <c r="AO46">
        <f t="shared" ref="AO46:AO72" si="34">SUM(AA46,AB46,AD46,AE46,AJ46)</f>
        <v>5</v>
      </c>
      <c r="AP46">
        <f t="shared" si="31"/>
        <v>9</v>
      </c>
      <c r="AQ46">
        <f t="shared" si="32"/>
        <v>5</v>
      </c>
      <c r="AR46">
        <f t="shared" si="33"/>
        <v>29</v>
      </c>
      <c r="AS46">
        <f t="shared" si="18"/>
        <v>0</v>
      </c>
      <c r="AT46">
        <f t="shared" si="14"/>
        <v>0</v>
      </c>
      <c r="AU46">
        <f t="shared" si="15"/>
        <v>0</v>
      </c>
      <c r="AV46">
        <f t="shared" si="16"/>
        <v>0</v>
      </c>
      <c r="AW46">
        <f t="shared" si="17"/>
        <v>0</v>
      </c>
      <c r="AX46" s="1">
        <f t="shared" si="13"/>
        <v>0</v>
      </c>
      <c r="AY46">
        <v>2</v>
      </c>
      <c r="AZ46" s="4">
        <v>4</v>
      </c>
      <c r="BA46" s="4">
        <v>2</v>
      </c>
      <c r="BB46">
        <v>45</v>
      </c>
      <c r="BC46" s="11"/>
    </row>
    <row r="47" spans="1:55" x14ac:dyDescent="0.25">
      <c r="A47" t="s">
        <v>91</v>
      </c>
      <c r="B47" t="s">
        <v>29</v>
      </c>
      <c r="C47">
        <v>1</v>
      </c>
      <c r="D47">
        <v>5</v>
      </c>
      <c r="E47">
        <f t="shared" si="22"/>
        <v>1</v>
      </c>
      <c r="F47">
        <v>1</v>
      </c>
      <c r="G47">
        <v>1</v>
      </c>
      <c r="H47">
        <v>5</v>
      </c>
      <c r="I47">
        <f t="shared" si="23"/>
        <v>1</v>
      </c>
      <c r="J47">
        <v>1</v>
      </c>
      <c r="K47">
        <v>5</v>
      </c>
      <c r="L47">
        <f t="shared" si="24"/>
        <v>1</v>
      </c>
      <c r="M47">
        <v>1</v>
      </c>
      <c r="N47">
        <v>1</v>
      </c>
      <c r="O47">
        <v>5</v>
      </c>
      <c r="P47">
        <v>1</v>
      </c>
      <c r="Q47">
        <v>1</v>
      </c>
      <c r="R47">
        <v>5</v>
      </c>
      <c r="S47">
        <f t="shared" si="25"/>
        <v>1</v>
      </c>
      <c r="T47">
        <v>1</v>
      </c>
      <c r="U47">
        <v>1</v>
      </c>
      <c r="V47">
        <v>4</v>
      </c>
      <c r="W47">
        <v>1</v>
      </c>
      <c r="X47">
        <v>1</v>
      </c>
      <c r="Y47">
        <v>4</v>
      </c>
      <c r="Z47">
        <f t="shared" si="26"/>
        <v>2</v>
      </c>
      <c r="AA47">
        <v>1</v>
      </c>
      <c r="AB47">
        <v>1</v>
      </c>
      <c r="AC47">
        <v>4</v>
      </c>
      <c r="AD47">
        <v>1</v>
      </c>
      <c r="AE47">
        <v>1</v>
      </c>
      <c r="AF47">
        <v>1</v>
      </c>
      <c r="AG47">
        <v>5</v>
      </c>
      <c r="AH47">
        <f t="shared" si="27"/>
        <v>1</v>
      </c>
      <c r="AI47" s="1">
        <v>1</v>
      </c>
      <c r="AJ47">
        <v>1</v>
      </c>
      <c r="AK47">
        <v>5</v>
      </c>
      <c r="AL47">
        <f t="shared" si="28"/>
        <v>1</v>
      </c>
      <c r="AM47">
        <f t="shared" si="29"/>
        <v>5</v>
      </c>
      <c r="AN47">
        <f t="shared" si="30"/>
        <v>5</v>
      </c>
      <c r="AO47">
        <f t="shared" si="34"/>
        <v>5</v>
      </c>
      <c r="AP47">
        <f t="shared" si="31"/>
        <v>6</v>
      </c>
      <c r="AQ47">
        <f t="shared" si="32"/>
        <v>5</v>
      </c>
      <c r="AR47">
        <f t="shared" si="33"/>
        <v>26</v>
      </c>
      <c r="AS47">
        <f t="shared" si="18"/>
        <v>0</v>
      </c>
      <c r="AT47">
        <f t="shared" si="14"/>
        <v>0</v>
      </c>
      <c r="AU47">
        <f t="shared" si="15"/>
        <v>0</v>
      </c>
      <c r="AV47">
        <f t="shared" si="16"/>
        <v>0</v>
      </c>
      <c r="AW47">
        <f t="shared" si="17"/>
        <v>0</v>
      </c>
      <c r="AX47" s="1">
        <f t="shared" si="13"/>
        <v>0</v>
      </c>
      <c r="AY47">
        <v>3</v>
      </c>
      <c r="AZ47" s="4">
        <v>4</v>
      </c>
      <c r="BA47" s="4">
        <v>2</v>
      </c>
      <c r="BB47">
        <v>61</v>
      </c>
      <c r="BC47" s="11"/>
    </row>
    <row r="48" spans="1:55" x14ac:dyDescent="0.25">
      <c r="A48" t="s">
        <v>92</v>
      </c>
      <c r="B48" t="s">
        <v>29</v>
      </c>
      <c r="C48">
        <v>1</v>
      </c>
      <c r="D48">
        <v>5</v>
      </c>
      <c r="E48">
        <f t="shared" si="22"/>
        <v>1</v>
      </c>
      <c r="F48">
        <v>2</v>
      </c>
      <c r="G48">
        <v>1</v>
      </c>
      <c r="H48">
        <v>5</v>
      </c>
      <c r="I48">
        <f t="shared" si="23"/>
        <v>1</v>
      </c>
      <c r="J48">
        <v>1</v>
      </c>
      <c r="K48">
        <v>5</v>
      </c>
      <c r="L48">
        <f t="shared" si="24"/>
        <v>1</v>
      </c>
      <c r="M48">
        <v>1</v>
      </c>
      <c r="N48">
        <v>1</v>
      </c>
      <c r="O48">
        <v>4</v>
      </c>
      <c r="P48">
        <v>1</v>
      </c>
      <c r="Q48">
        <v>1</v>
      </c>
      <c r="R48">
        <v>5</v>
      </c>
      <c r="S48">
        <f t="shared" si="25"/>
        <v>1</v>
      </c>
      <c r="T48">
        <v>3</v>
      </c>
      <c r="U48">
        <v>1</v>
      </c>
      <c r="V48">
        <v>4</v>
      </c>
      <c r="W48">
        <v>1</v>
      </c>
      <c r="X48">
        <v>1</v>
      </c>
      <c r="Y48">
        <v>5</v>
      </c>
      <c r="Z48">
        <f t="shared" si="26"/>
        <v>1</v>
      </c>
      <c r="AA48">
        <v>1</v>
      </c>
      <c r="AB48">
        <v>1</v>
      </c>
      <c r="AC48">
        <v>4</v>
      </c>
      <c r="AD48">
        <v>1</v>
      </c>
      <c r="AE48">
        <v>1</v>
      </c>
      <c r="AF48">
        <v>1</v>
      </c>
      <c r="AG48">
        <v>5</v>
      </c>
      <c r="AH48">
        <f t="shared" si="27"/>
        <v>1</v>
      </c>
      <c r="AI48" s="1">
        <v>1</v>
      </c>
      <c r="AJ48">
        <v>1</v>
      </c>
      <c r="AK48">
        <v>5</v>
      </c>
      <c r="AL48">
        <f t="shared" si="28"/>
        <v>1</v>
      </c>
      <c r="AM48">
        <f t="shared" si="29"/>
        <v>8</v>
      </c>
      <c r="AN48">
        <f t="shared" si="30"/>
        <v>5</v>
      </c>
      <c r="AO48">
        <f t="shared" si="34"/>
        <v>5</v>
      </c>
      <c r="AP48">
        <f t="shared" si="31"/>
        <v>5</v>
      </c>
      <c r="AQ48">
        <f t="shared" si="32"/>
        <v>5</v>
      </c>
      <c r="AR48">
        <f t="shared" si="33"/>
        <v>28</v>
      </c>
      <c r="AS48">
        <f t="shared" si="18"/>
        <v>0</v>
      </c>
      <c r="AT48">
        <f t="shared" si="14"/>
        <v>0</v>
      </c>
      <c r="AU48">
        <f t="shared" si="15"/>
        <v>0</v>
      </c>
      <c r="AV48">
        <f t="shared" si="16"/>
        <v>0</v>
      </c>
      <c r="AW48">
        <f t="shared" si="17"/>
        <v>0</v>
      </c>
      <c r="AX48" s="1">
        <f t="shared" si="13"/>
        <v>0</v>
      </c>
      <c r="AY48">
        <v>0</v>
      </c>
      <c r="AZ48" s="4">
        <v>0</v>
      </c>
      <c r="BA48" s="4">
        <v>2</v>
      </c>
      <c r="BB48">
        <v>31</v>
      </c>
      <c r="BC48" s="11"/>
    </row>
    <row r="49" spans="1:60" x14ac:dyDescent="0.25">
      <c r="A49" t="s">
        <v>93</v>
      </c>
      <c r="B49" t="s">
        <v>29</v>
      </c>
      <c r="C49">
        <v>1</v>
      </c>
      <c r="D49">
        <v>5</v>
      </c>
      <c r="E49">
        <f t="shared" si="22"/>
        <v>1</v>
      </c>
      <c r="F49">
        <v>1</v>
      </c>
      <c r="G49">
        <v>1</v>
      </c>
      <c r="H49">
        <v>5</v>
      </c>
      <c r="I49">
        <f t="shared" si="23"/>
        <v>1</v>
      </c>
      <c r="J49">
        <v>1</v>
      </c>
      <c r="K49">
        <v>5</v>
      </c>
      <c r="L49">
        <f t="shared" si="24"/>
        <v>1</v>
      </c>
      <c r="M49">
        <v>1</v>
      </c>
      <c r="N49">
        <v>1</v>
      </c>
      <c r="O49">
        <v>3</v>
      </c>
      <c r="P49">
        <v>2</v>
      </c>
      <c r="Q49">
        <v>1</v>
      </c>
      <c r="R49">
        <v>4</v>
      </c>
      <c r="S49">
        <f t="shared" si="25"/>
        <v>2</v>
      </c>
      <c r="T49">
        <v>3</v>
      </c>
      <c r="U49">
        <v>1</v>
      </c>
      <c r="V49">
        <v>3</v>
      </c>
      <c r="W49">
        <v>1</v>
      </c>
      <c r="X49">
        <v>2</v>
      </c>
      <c r="Y49">
        <v>4</v>
      </c>
      <c r="Z49">
        <f t="shared" si="26"/>
        <v>2</v>
      </c>
      <c r="AA49">
        <v>1</v>
      </c>
      <c r="AB49">
        <v>1</v>
      </c>
      <c r="AC49">
        <v>3</v>
      </c>
      <c r="AD49">
        <v>1</v>
      </c>
      <c r="AE49">
        <v>1</v>
      </c>
      <c r="AF49">
        <v>1</v>
      </c>
      <c r="AG49">
        <v>5</v>
      </c>
      <c r="AH49">
        <f t="shared" si="27"/>
        <v>1</v>
      </c>
      <c r="AI49" s="1">
        <v>1</v>
      </c>
      <c r="AJ49">
        <v>1</v>
      </c>
      <c r="AK49">
        <v>3</v>
      </c>
      <c r="AL49">
        <f t="shared" si="28"/>
        <v>3</v>
      </c>
      <c r="AM49">
        <f t="shared" si="29"/>
        <v>8</v>
      </c>
      <c r="AN49">
        <f t="shared" si="30"/>
        <v>6</v>
      </c>
      <c r="AO49">
        <f t="shared" si="34"/>
        <v>5</v>
      </c>
      <c r="AP49">
        <f t="shared" si="31"/>
        <v>9</v>
      </c>
      <c r="AQ49">
        <f t="shared" si="32"/>
        <v>5</v>
      </c>
      <c r="AR49">
        <f t="shared" si="33"/>
        <v>33</v>
      </c>
      <c r="AS49">
        <f t="shared" si="18"/>
        <v>0</v>
      </c>
      <c r="AT49">
        <f t="shared" si="14"/>
        <v>0</v>
      </c>
      <c r="AU49">
        <f t="shared" si="15"/>
        <v>0</v>
      </c>
      <c r="AV49">
        <f t="shared" si="16"/>
        <v>0</v>
      </c>
      <c r="AW49">
        <f t="shared" si="17"/>
        <v>0</v>
      </c>
      <c r="AX49" s="1">
        <f t="shared" si="13"/>
        <v>0</v>
      </c>
      <c r="AY49">
        <v>4</v>
      </c>
      <c r="AZ49" s="4">
        <v>5</v>
      </c>
      <c r="BA49" s="4">
        <v>2</v>
      </c>
      <c r="BB49">
        <v>26</v>
      </c>
      <c r="BC49" s="11"/>
    </row>
    <row r="50" spans="1:60" x14ac:dyDescent="0.25">
      <c r="A50" t="s">
        <v>94</v>
      </c>
      <c r="B50" t="s">
        <v>29</v>
      </c>
      <c r="C50">
        <v>1</v>
      </c>
      <c r="D50">
        <v>5</v>
      </c>
      <c r="E50">
        <f t="shared" si="22"/>
        <v>1</v>
      </c>
      <c r="F50">
        <v>1</v>
      </c>
      <c r="G50">
        <v>5</v>
      </c>
      <c r="H50">
        <v>5</v>
      </c>
      <c r="I50">
        <f t="shared" si="23"/>
        <v>1</v>
      </c>
      <c r="J50">
        <v>1</v>
      </c>
      <c r="K50">
        <v>5</v>
      </c>
      <c r="L50">
        <f t="shared" si="24"/>
        <v>1</v>
      </c>
      <c r="M50">
        <v>1</v>
      </c>
      <c r="N50">
        <v>1</v>
      </c>
      <c r="O50">
        <v>5</v>
      </c>
      <c r="P50">
        <v>1</v>
      </c>
      <c r="Q50">
        <v>2</v>
      </c>
      <c r="R50">
        <v>5</v>
      </c>
      <c r="S50">
        <f t="shared" si="25"/>
        <v>1</v>
      </c>
      <c r="T50">
        <v>1</v>
      </c>
      <c r="U50">
        <v>1</v>
      </c>
      <c r="V50">
        <v>2</v>
      </c>
      <c r="W50">
        <v>1</v>
      </c>
      <c r="X50">
        <v>1</v>
      </c>
      <c r="Y50">
        <v>5</v>
      </c>
      <c r="Z50">
        <f t="shared" si="26"/>
        <v>1</v>
      </c>
      <c r="AA50">
        <v>1</v>
      </c>
      <c r="AB50">
        <v>1</v>
      </c>
      <c r="AC50">
        <v>2</v>
      </c>
      <c r="AD50">
        <v>1</v>
      </c>
      <c r="AE50">
        <v>1</v>
      </c>
      <c r="AF50">
        <v>1</v>
      </c>
      <c r="AG50">
        <v>5</v>
      </c>
      <c r="AH50">
        <f t="shared" si="27"/>
        <v>1</v>
      </c>
      <c r="AI50" s="1">
        <v>1</v>
      </c>
      <c r="AJ50">
        <v>1</v>
      </c>
      <c r="AK50">
        <v>4</v>
      </c>
      <c r="AL50">
        <f t="shared" si="28"/>
        <v>2</v>
      </c>
      <c r="AM50">
        <f t="shared" si="29"/>
        <v>5</v>
      </c>
      <c r="AN50">
        <f t="shared" si="30"/>
        <v>6</v>
      </c>
      <c r="AO50">
        <f t="shared" si="34"/>
        <v>5</v>
      </c>
      <c r="AP50">
        <f t="shared" si="31"/>
        <v>6</v>
      </c>
      <c r="AQ50">
        <f t="shared" si="32"/>
        <v>9</v>
      </c>
      <c r="AR50">
        <f t="shared" si="33"/>
        <v>31</v>
      </c>
      <c r="AS50">
        <f t="shared" si="18"/>
        <v>0</v>
      </c>
      <c r="AT50">
        <f t="shared" si="14"/>
        <v>0</v>
      </c>
      <c r="AU50">
        <f t="shared" si="15"/>
        <v>0</v>
      </c>
      <c r="AV50">
        <f t="shared" si="16"/>
        <v>0</v>
      </c>
      <c r="AW50">
        <f t="shared" si="17"/>
        <v>1</v>
      </c>
      <c r="AX50" s="1">
        <f t="shared" si="13"/>
        <v>0</v>
      </c>
      <c r="AY50">
        <v>0</v>
      </c>
      <c r="AZ50" s="4">
        <v>0</v>
      </c>
      <c r="BA50" s="4">
        <v>1</v>
      </c>
      <c r="BB50">
        <v>48</v>
      </c>
      <c r="BC50" s="11"/>
    </row>
    <row r="51" spans="1:60" x14ac:dyDescent="0.25">
      <c r="A51" t="s">
        <v>95</v>
      </c>
      <c r="B51" t="s">
        <v>29</v>
      </c>
      <c r="C51">
        <v>1</v>
      </c>
      <c r="D51">
        <v>5</v>
      </c>
      <c r="E51">
        <f t="shared" si="22"/>
        <v>1</v>
      </c>
      <c r="F51">
        <v>1</v>
      </c>
      <c r="G51">
        <v>1</v>
      </c>
      <c r="H51">
        <v>5</v>
      </c>
      <c r="I51">
        <f t="shared" si="23"/>
        <v>1</v>
      </c>
      <c r="J51">
        <v>1</v>
      </c>
      <c r="K51">
        <v>5</v>
      </c>
      <c r="L51">
        <f t="shared" si="24"/>
        <v>1</v>
      </c>
      <c r="M51">
        <v>1</v>
      </c>
      <c r="N51">
        <v>1</v>
      </c>
      <c r="O51">
        <v>3</v>
      </c>
      <c r="P51">
        <v>1</v>
      </c>
      <c r="Q51">
        <v>1</v>
      </c>
      <c r="R51">
        <v>4</v>
      </c>
      <c r="S51">
        <f t="shared" si="25"/>
        <v>2</v>
      </c>
      <c r="T51">
        <v>2</v>
      </c>
      <c r="U51">
        <v>1</v>
      </c>
      <c r="V51">
        <v>3</v>
      </c>
      <c r="W51">
        <v>1</v>
      </c>
      <c r="X51">
        <v>1</v>
      </c>
      <c r="Y51">
        <v>5</v>
      </c>
      <c r="Z51">
        <f t="shared" si="26"/>
        <v>1</v>
      </c>
      <c r="AA51">
        <v>1</v>
      </c>
      <c r="AB51">
        <v>1</v>
      </c>
      <c r="AC51">
        <v>2</v>
      </c>
      <c r="AD51">
        <v>1</v>
      </c>
      <c r="AE51">
        <v>1</v>
      </c>
      <c r="AF51">
        <v>2</v>
      </c>
      <c r="AG51">
        <v>5</v>
      </c>
      <c r="AH51">
        <f t="shared" si="27"/>
        <v>1</v>
      </c>
      <c r="AI51" s="1">
        <v>1</v>
      </c>
      <c r="AJ51">
        <v>1</v>
      </c>
      <c r="AK51">
        <v>4</v>
      </c>
      <c r="AL51">
        <f t="shared" si="28"/>
        <v>2</v>
      </c>
      <c r="AM51">
        <f t="shared" si="29"/>
        <v>7</v>
      </c>
      <c r="AN51">
        <f t="shared" si="30"/>
        <v>5</v>
      </c>
      <c r="AO51">
        <f t="shared" si="34"/>
        <v>5</v>
      </c>
      <c r="AP51">
        <f t="shared" si="31"/>
        <v>7</v>
      </c>
      <c r="AQ51">
        <f t="shared" si="32"/>
        <v>5</v>
      </c>
      <c r="AR51">
        <f t="shared" si="33"/>
        <v>29</v>
      </c>
      <c r="AS51">
        <f t="shared" si="18"/>
        <v>0</v>
      </c>
      <c r="AT51">
        <f t="shared" si="14"/>
        <v>0</v>
      </c>
      <c r="AU51">
        <f t="shared" si="15"/>
        <v>0</v>
      </c>
      <c r="AV51">
        <f t="shared" si="16"/>
        <v>0</v>
      </c>
      <c r="AW51">
        <f t="shared" si="17"/>
        <v>0</v>
      </c>
      <c r="AX51" s="1">
        <f t="shared" si="13"/>
        <v>0</v>
      </c>
      <c r="AY51">
        <v>0</v>
      </c>
      <c r="AZ51" s="4">
        <v>0</v>
      </c>
      <c r="BA51" s="4">
        <v>2</v>
      </c>
      <c r="BB51">
        <v>41</v>
      </c>
      <c r="BC51" s="11"/>
    </row>
    <row r="52" spans="1:60" s="3" customFormat="1" x14ac:dyDescent="0.25">
      <c r="A52" s="3" t="s">
        <v>96</v>
      </c>
      <c r="B52" s="3" t="s">
        <v>29</v>
      </c>
      <c r="C52" s="3">
        <v>1</v>
      </c>
      <c r="D52" s="3">
        <v>5</v>
      </c>
      <c r="E52" s="3">
        <f t="shared" si="22"/>
        <v>1</v>
      </c>
      <c r="F52" s="3">
        <v>2</v>
      </c>
      <c r="G52" s="3">
        <v>1</v>
      </c>
      <c r="H52" s="3">
        <v>5</v>
      </c>
      <c r="I52" s="3">
        <f t="shared" si="23"/>
        <v>1</v>
      </c>
      <c r="J52" s="3">
        <v>1</v>
      </c>
      <c r="K52" s="3">
        <v>5</v>
      </c>
      <c r="L52" s="3">
        <f t="shared" si="24"/>
        <v>1</v>
      </c>
      <c r="M52" s="3">
        <v>2</v>
      </c>
      <c r="N52" s="3">
        <v>1</v>
      </c>
      <c r="O52" s="3">
        <v>3</v>
      </c>
      <c r="P52" s="3">
        <v>1</v>
      </c>
      <c r="Q52" s="3">
        <v>1</v>
      </c>
      <c r="R52" s="3">
        <v>4</v>
      </c>
      <c r="S52" s="3">
        <f t="shared" si="25"/>
        <v>2</v>
      </c>
      <c r="T52" s="3">
        <v>2</v>
      </c>
      <c r="U52" s="3">
        <v>1</v>
      </c>
      <c r="V52" s="3">
        <v>3</v>
      </c>
      <c r="W52" s="3">
        <v>1</v>
      </c>
      <c r="X52" s="3">
        <v>1</v>
      </c>
      <c r="Y52" s="3">
        <v>4</v>
      </c>
      <c r="Z52" s="3">
        <f t="shared" si="26"/>
        <v>2</v>
      </c>
      <c r="AA52" s="3">
        <v>1</v>
      </c>
      <c r="AB52" s="3">
        <v>1</v>
      </c>
      <c r="AC52" s="3">
        <v>4</v>
      </c>
      <c r="AD52" s="3">
        <v>1</v>
      </c>
      <c r="AE52" s="3">
        <v>1</v>
      </c>
      <c r="AF52" s="3">
        <v>1</v>
      </c>
      <c r="AG52" s="3">
        <v>4</v>
      </c>
      <c r="AH52" s="3">
        <f t="shared" si="27"/>
        <v>2</v>
      </c>
      <c r="AI52" s="3">
        <v>1</v>
      </c>
      <c r="AJ52" s="3">
        <v>1</v>
      </c>
      <c r="AK52" s="3">
        <v>4</v>
      </c>
      <c r="AL52" s="3">
        <f t="shared" si="28"/>
        <v>2</v>
      </c>
      <c r="AM52" s="3">
        <f t="shared" si="29"/>
        <v>8</v>
      </c>
      <c r="AN52" s="3">
        <f t="shared" si="30"/>
        <v>5</v>
      </c>
      <c r="AO52" s="3">
        <f t="shared" si="34"/>
        <v>5</v>
      </c>
      <c r="AP52" s="3">
        <f t="shared" si="31"/>
        <v>8</v>
      </c>
      <c r="AQ52" s="3">
        <f t="shared" si="32"/>
        <v>6</v>
      </c>
      <c r="AR52" s="3">
        <f t="shared" si="33"/>
        <v>32</v>
      </c>
      <c r="AS52" s="3">
        <f t="shared" si="18"/>
        <v>0</v>
      </c>
      <c r="AT52" s="3">
        <f t="shared" si="14"/>
        <v>0</v>
      </c>
      <c r="AU52" s="3">
        <f t="shared" si="15"/>
        <v>0</v>
      </c>
      <c r="AV52" s="3">
        <f t="shared" si="16"/>
        <v>0</v>
      </c>
      <c r="AW52" s="3">
        <f t="shared" si="17"/>
        <v>0</v>
      </c>
      <c r="AX52" s="3">
        <f t="shared" si="13"/>
        <v>0</v>
      </c>
      <c r="AY52" s="3">
        <v>3</v>
      </c>
      <c r="AZ52" s="5">
        <v>4</v>
      </c>
      <c r="BA52" s="5">
        <v>2</v>
      </c>
      <c r="BB52" s="3">
        <v>43</v>
      </c>
      <c r="BC52" s="12"/>
      <c r="BE52" s="9"/>
      <c r="BF52" s="9"/>
      <c r="BG52" s="9"/>
      <c r="BH52" s="9"/>
    </row>
    <row r="53" spans="1:60" s="3" customFormat="1" x14ac:dyDescent="0.25">
      <c r="A53" s="3" t="s">
        <v>97</v>
      </c>
      <c r="B53" s="3" t="s">
        <v>29</v>
      </c>
      <c r="C53" s="3">
        <v>1</v>
      </c>
      <c r="D53" s="3">
        <v>5</v>
      </c>
      <c r="E53" s="3">
        <f t="shared" si="22"/>
        <v>1</v>
      </c>
      <c r="F53" s="3">
        <v>1</v>
      </c>
      <c r="G53" s="3">
        <v>1</v>
      </c>
      <c r="H53" s="3">
        <v>5</v>
      </c>
      <c r="I53" s="3">
        <f t="shared" si="23"/>
        <v>1</v>
      </c>
      <c r="J53" s="3">
        <v>1</v>
      </c>
      <c r="K53" s="3">
        <v>5</v>
      </c>
      <c r="L53" s="3">
        <f t="shared" si="24"/>
        <v>1</v>
      </c>
      <c r="M53" s="3">
        <v>1</v>
      </c>
      <c r="N53" s="3">
        <v>1</v>
      </c>
      <c r="O53" s="3">
        <v>5</v>
      </c>
      <c r="P53" s="3">
        <v>1</v>
      </c>
      <c r="Q53" s="3">
        <v>1</v>
      </c>
      <c r="R53" s="3">
        <v>5</v>
      </c>
      <c r="S53" s="3">
        <f t="shared" si="25"/>
        <v>1</v>
      </c>
      <c r="T53" s="3">
        <v>1</v>
      </c>
      <c r="U53" s="3">
        <v>1</v>
      </c>
      <c r="V53" s="3">
        <v>5</v>
      </c>
      <c r="W53" s="3">
        <v>1</v>
      </c>
      <c r="X53" s="3">
        <v>1</v>
      </c>
      <c r="Y53" s="3">
        <v>5</v>
      </c>
      <c r="Z53" s="3">
        <f t="shared" si="26"/>
        <v>1</v>
      </c>
      <c r="AA53" s="3">
        <v>1</v>
      </c>
      <c r="AB53" s="3">
        <v>1</v>
      </c>
      <c r="AC53" s="3">
        <v>5</v>
      </c>
      <c r="AD53" s="3">
        <v>1</v>
      </c>
      <c r="AE53" s="3">
        <v>1</v>
      </c>
      <c r="AF53" s="3">
        <v>1</v>
      </c>
      <c r="AG53" s="3">
        <v>5</v>
      </c>
      <c r="AH53" s="3">
        <f t="shared" si="27"/>
        <v>1</v>
      </c>
      <c r="AI53" s="3">
        <v>1</v>
      </c>
      <c r="AJ53" s="3">
        <v>1</v>
      </c>
      <c r="AK53" s="3">
        <v>5</v>
      </c>
      <c r="AL53" s="3">
        <f t="shared" si="28"/>
        <v>1</v>
      </c>
      <c r="AM53" s="3">
        <f t="shared" si="29"/>
        <v>5</v>
      </c>
      <c r="AN53" s="3">
        <f t="shared" si="30"/>
        <v>5</v>
      </c>
      <c r="AO53" s="3">
        <f t="shared" si="34"/>
        <v>5</v>
      </c>
      <c r="AP53" s="3">
        <f t="shared" si="31"/>
        <v>5</v>
      </c>
      <c r="AQ53" s="3">
        <f t="shared" si="32"/>
        <v>5</v>
      </c>
      <c r="AR53" s="3">
        <f t="shared" si="33"/>
        <v>25</v>
      </c>
      <c r="AS53" s="3">
        <f t="shared" si="18"/>
        <v>0</v>
      </c>
      <c r="AT53" s="3">
        <f t="shared" si="14"/>
        <v>0</v>
      </c>
      <c r="AU53" s="3">
        <f t="shared" si="15"/>
        <v>0</v>
      </c>
      <c r="AV53" s="3">
        <f t="shared" si="16"/>
        <v>0</v>
      </c>
      <c r="AW53" s="3">
        <f t="shared" si="17"/>
        <v>0</v>
      </c>
      <c r="AX53" s="3">
        <f t="shared" si="13"/>
        <v>0</v>
      </c>
      <c r="AY53" s="3">
        <v>0</v>
      </c>
      <c r="AZ53" s="5">
        <v>0</v>
      </c>
      <c r="BA53" s="5">
        <v>2</v>
      </c>
      <c r="BB53" s="3">
        <v>54</v>
      </c>
      <c r="BC53" s="12"/>
      <c r="BE53" s="9"/>
      <c r="BF53" s="9"/>
      <c r="BG53" s="9"/>
      <c r="BH53" s="9"/>
    </row>
    <row r="54" spans="1:60" s="3" customFormat="1" x14ac:dyDescent="0.25">
      <c r="A54" s="3" t="s">
        <v>112</v>
      </c>
      <c r="B54" s="3" t="s">
        <v>32</v>
      </c>
      <c r="C54" s="3">
        <v>1</v>
      </c>
      <c r="D54" s="3">
        <v>5</v>
      </c>
      <c r="E54" s="3">
        <f t="shared" si="22"/>
        <v>1</v>
      </c>
      <c r="F54" s="3">
        <v>1</v>
      </c>
      <c r="G54" s="3">
        <v>1</v>
      </c>
      <c r="H54" s="3">
        <v>5</v>
      </c>
      <c r="I54" s="3">
        <f t="shared" si="23"/>
        <v>1</v>
      </c>
      <c r="J54" s="3">
        <v>1</v>
      </c>
      <c r="K54" s="3">
        <v>5</v>
      </c>
      <c r="L54" s="3">
        <f t="shared" si="24"/>
        <v>1</v>
      </c>
      <c r="M54" s="3">
        <v>1</v>
      </c>
      <c r="N54" s="3">
        <v>1</v>
      </c>
      <c r="O54" s="3">
        <v>4</v>
      </c>
      <c r="P54" s="3">
        <v>1</v>
      </c>
      <c r="Q54" s="3">
        <v>1</v>
      </c>
      <c r="R54" s="3">
        <v>5</v>
      </c>
      <c r="S54" s="3">
        <f t="shared" si="25"/>
        <v>1</v>
      </c>
      <c r="T54" s="3">
        <v>1</v>
      </c>
      <c r="U54" s="3">
        <v>1</v>
      </c>
      <c r="V54" s="3">
        <v>5</v>
      </c>
      <c r="W54" s="3">
        <v>1</v>
      </c>
      <c r="X54" s="3">
        <v>1</v>
      </c>
      <c r="Y54" s="3">
        <v>5</v>
      </c>
      <c r="Z54" s="3">
        <f t="shared" si="26"/>
        <v>1</v>
      </c>
      <c r="AA54" s="3">
        <v>1</v>
      </c>
      <c r="AB54" s="3">
        <v>1</v>
      </c>
      <c r="AC54" s="3">
        <v>5</v>
      </c>
      <c r="AD54" s="3">
        <v>1</v>
      </c>
      <c r="AE54" s="3">
        <v>1</v>
      </c>
      <c r="AF54" s="3">
        <v>1</v>
      </c>
      <c r="AG54" s="3">
        <v>5</v>
      </c>
      <c r="AH54" s="3">
        <f t="shared" si="27"/>
        <v>1</v>
      </c>
      <c r="AI54" s="3">
        <v>1</v>
      </c>
      <c r="AJ54" s="3">
        <v>1</v>
      </c>
      <c r="AK54" s="3">
        <v>5</v>
      </c>
      <c r="AL54" s="3">
        <f t="shared" si="28"/>
        <v>1</v>
      </c>
      <c r="AM54" s="3">
        <f t="shared" si="29"/>
        <v>5</v>
      </c>
      <c r="AN54" s="3">
        <f t="shared" si="30"/>
        <v>5</v>
      </c>
      <c r="AO54" s="3">
        <f t="shared" si="34"/>
        <v>5</v>
      </c>
      <c r="AP54" s="3">
        <f t="shared" si="31"/>
        <v>5</v>
      </c>
      <c r="AQ54" s="3">
        <f t="shared" si="32"/>
        <v>5</v>
      </c>
      <c r="AR54" s="3">
        <f t="shared" si="33"/>
        <v>25</v>
      </c>
      <c r="AS54" s="3">
        <f t="shared" si="18"/>
        <v>0</v>
      </c>
      <c r="AT54" s="3">
        <f t="shared" si="14"/>
        <v>0</v>
      </c>
      <c r="AU54" s="3">
        <f t="shared" si="15"/>
        <v>0</v>
      </c>
      <c r="AV54" s="3">
        <f t="shared" si="16"/>
        <v>0</v>
      </c>
      <c r="AW54" s="3">
        <f t="shared" si="17"/>
        <v>0</v>
      </c>
      <c r="AX54" s="3">
        <f t="shared" si="13"/>
        <v>0</v>
      </c>
      <c r="AY54" s="3">
        <v>0</v>
      </c>
      <c r="AZ54" s="5">
        <v>0</v>
      </c>
      <c r="BA54" s="5">
        <v>1</v>
      </c>
      <c r="BB54" s="3">
        <v>59</v>
      </c>
      <c r="BC54" s="12"/>
      <c r="BE54" s="9"/>
      <c r="BF54" s="9"/>
      <c r="BG54" s="9"/>
      <c r="BH54" s="9"/>
    </row>
    <row r="55" spans="1:60" s="3" customFormat="1" x14ac:dyDescent="0.25">
      <c r="A55" s="3" t="s">
        <v>113</v>
      </c>
      <c r="B55" s="3" t="s">
        <v>32</v>
      </c>
      <c r="C55" s="3">
        <v>2</v>
      </c>
      <c r="D55" s="3">
        <v>5</v>
      </c>
      <c r="E55" s="3">
        <f t="shared" si="22"/>
        <v>1</v>
      </c>
      <c r="F55" s="3">
        <v>1</v>
      </c>
      <c r="G55" s="3">
        <v>1</v>
      </c>
      <c r="H55" s="3">
        <v>4</v>
      </c>
      <c r="I55" s="3">
        <f t="shared" si="23"/>
        <v>2</v>
      </c>
      <c r="J55" s="3">
        <v>2</v>
      </c>
      <c r="K55" s="3">
        <v>5</v>
      </c>
      <c r="L55" s="3">
        <f t="shared" si="24"/>
        <v>1</v>
      </c>
      <c r="M55" s="3">
        <v>1</v>
      </c>
      <c r="N55" s="3">
        <v>1</v>
      </c>
      <c r="O55" s="3">
        <v>5</v>
      </c>
      <c r="P55" s="3">
        <v>1</v>
      </c>
      <c r="Q55" s="3">
        <v>1</v>
      </c>
      <c r="R55" s="3">
        <v>5</v>
      </c>
      <c r="S55" s="3">
        <f t="shared" si="25"/>
        <v>1</v>
      </c>
      <c r="T55" s="3">
        <v>1</v>
      </c>
      <c r="U55" s="3">
        <v>1</v>
      </c>
      <c r="V55" s="3">
        <v>4</v>
      </c>
      <c r="W55" s="3">
        <v>1</v>
      </c>
      <c r="X55" s="3">
        <v>1</v>
      </c>
      <c r="Y55" s="3">
        <v>4</v>
      </c>
      <c r="Z55" s="3">
        <f t="shared" si="26"/>
        <v>2</v>
      </c>
      <c r="AA55" s="3">
        <v>1</v>
      </c>
      <c r="AB55" s="3">
        <v>1</v>
      </c>
      <c r="AC55" s="3">
        <v>5</v>
      </c>
      <c r="AD55" s="3">
        <v>1</v>
      </c>
      <c r="AE55" s="3">
        <v>1</v>
      </c>
      <c r="AF55" s="3">
        <v>1</v>
      </c>
      <c r="AG55" s="3">
        <v>5</v>
      </c>
      <c r="AH55" s="3">
        <f t="shared" si="27"/>
        <v>1</v>
      </c>
      <c r="AI55" s="3">
        <v>1</v>
      </c>
      <c r="AJ55" s="3">
        <v>1</v>
      </c>
      <c r="AK55" s="3">
        <v>5</v>
      </c>
      <c r="AL55" s="3">
        <f t="shared" si="28"/>
        <v>1</v>
      </c>
      <c r="AM55" s="3">
        <f t="shared" si="29"/>
        <v>5</v>
      </c>
      <c r="AN55" s="3">
        <f t="shared" si="30"/>
        <v>5</v>
      </c>
      <c r="AO55" s="3">
        <f t="shared" si="34"/>
        <v>5</v>
      </c>
      <c r="AP55" s="3">
        <f t="shared" si="31"/>
        <v>7</v>
      </c>
      <c r="AQ55" s="3">
        <f t="shared" si="32"/>
        <v>7</v>
      </c>
      <c r="AR55" s="3">
        <f t="shared" si="33"/>
        <v>29</v>
      </c>
      <c r="AS55" s="3">
        <f t="shared" si="18"/>
        <v>0</v>
      </c>
      <c r="AT55" s="3">
        <f t="shared" si="14"/>
        <v>0</v>
      </c>
      <c r="AU55" s="3">
        <f t="shared" si="15"/>
        <v>0</v>
      </c>
      <c r="AV55" s="3">
        <f t="shared" si="16"/>
        <v>0</v>
      </c>
      <c r="AW55" s="3">
        <f t="shared" si="17"/>
        <v>0</v>
      </c>
      <c r="AX55" s="3">
        <f t="shared" si="13"/>
        <v>0</v>
      </c>
      <c r="AY55" s="3">
        <v>4</v>
      </c>
      <c r="AZ55" s="5">
        <v>5</v>
      </c>
      <c r="BA55" s="5">
        <v>2</v>
      </c>
      <c r="BB55" s="3">
        <v>61</v>
      </c>
      <c r="BC55" s="12"/>
      <c r="BE55" s="9"/>
      <c r="BF55" s="9"/>
      <c r="BG55" s="9"/>
      <c r="BH55" s="9"/>
    </row>
    <row r="56" spans="1:60" s="3" customFormat="1" x14ac:dyDescent="0.25">
      <c r="A56" s="3" t="s">
        <v>114</v>
      </c>
      <c r="B56" s="3" t="s">
        <v>32</v>
      </c>
      <c r="C56" s="3">
        <v>1</v>
      </c>
      <c r="D56" s="3">
        <v>5</v>
      </c>
      <c r="E56" s="3">
        <f t="shared" si="22"/>
        <v>1</v>
      </c>
      <c r="F56" s="3">
        <v>1</v>
      </c>
      <c r="G56" s="3">
        <v>1</v>
      </c>
      <c r="H56" s="3">
        <v>5</v>
      </c>
      <c r="I56" s="3">
        <f t="shared" si="23"/>
        <v>1</v>
      </c>
      <c r="J56" s="3">
        <v>1</v>
      </c>
      <c r="K56" s="3">
        <v>5</v>
      </c>
      <c r="L56" s="3">
        <f t="shared" si="24"/>
        <v>1</v>
      </c>
      <c r="M56" s="3">
        <v>1</v>
      </c>
      <c r="N56" s="3">
        <v>1</v>
      </c>
      <c r="O56" s="3">
        <v>5</v>
      </c>
      <c r="P56" s="3">
        <v>1</v>
      </c>
      <c r="Q56" s="3">
        <v>1</v>
      </c>
      <c r="R56" s="3">
        <v>5</v>
      </c>
      <c r="S56" s="3">
        <f t="shared" si="25"/>
        <v>1</v>
      </c>
      <c r="T56" s="3">
        <v>1</v>
      </c>
      <c r="U56" s="3">
        <v>1</v>
      </c>
      <c r="V56" s="3">
        <v>5</v>
      </c>
      <c r="W56" s="3">
        <v>1</v>
      </c>
      <c r="X56" s="3">
        <v>1</v>
      </c>
      <c r="Y56" s="3">
        <v>5</v>
      </c>
      <c r="Z56" s="3">
        <f t="shared" si="26"/>
        <v>1</v>
      </c>
      <c r="AA56" s="3">
        <v>1</v>
      </c>
      <c r="AB56" s="3">
        <v>1</v>
      </c>
      <c r="AC56" s="3">
        <v>5</v>
      </c>
      <c r="AD56" s="3">
        <v>1</v>
      </c>
      <c r="AE56" s="3">
        <v>1</v>
      </c>
      <c r="AF56" s="3">
        <v>1</v>
      </c>
      <c r="AG56" s="3">
        <v>5</v>
      </c>
      <c r="AH56" s="3">
        <f t="shared" si="27"/>
        <v>1</v>
      </c>
      <c r="AI56" s="3">
        <v>1</v>
      </c>
      <c r="AJ56" s="3">
        <v>1</v>
      </c>
      <c r="AK56" s="3">
        <v>5</v>
      </c>
      <c r="AL56" s="3">
        <f t="shared" si="28"/>
        <v>1</v>
      </c>
      <c r="AM56" s="3">
        <f t="shared" si="29"/>
        <v>5</v>
      </c>
      <c r="AN56" s="3">
        <f t="shared" si="30"/>
        <v>5</v>
      </c>
      <c r="AO56" s="3">
        <f t="shared" si="34"/>
        <v>5</v>
      </c>
      <c r="AP56" s="3">
        <f t="shared" si="31"/>
        <v>5</v>
      </c>
      <c r="AQ56" s="3">
        <f t="shared" si="32"/>
        <v>5</v>
      </c>
      <c r="AR56" s="3">
        <f t="shared" si="33"/>
        <v>25</v>
      </c>
      <c r="AS56" s="3">
        <f t="shared" si="18"/>
        <v>0</v>
      </c>
      <c r="AT56" s="3">
        <f t="shared" si="14"/>
        <v>0</v>
      </c>
      <c r="AU56" s="3">
        <f t="shared" si="15"/>
        <v>0</v>
      </c>
      <c r="AV56" s="3">
        <f t="shared" si="16"/>
        <v>0</v>
      </c>
      <c r="AW56" s="3">
        <f t="shared" si="17"/>
        <v>0</v>
      </c>
      <c r="AX56" s="3">
        <f t="shared" si="13"/>
        <v>0</v>
      </c>
      <c r="AY56" s="3">
        <v>0</v>
      </c>
      <c r="AZ56" s="5">
        <v>0</v>
      </c>
      <c r="BA56" s="5">
        <v>2</v>
      </c>
      <c r="BB56" s="3">
        <v>53</v>
      </c>
      <c r="BC56" s="12"/>
      <c r="BE56" s="9"/>
      <c r="BF56" s="9"/>
      <c r="BG56" s="9"/>
      <c r="BH56" s="9"/>
    </row>
    <row r="57" spans="1:60" s="3" customFormat="1" x14ac:dyDescent="0.25">
      <c r="A57" s="3" t="s">
        <v>115</v>
      </c>
      <c r="B57" s="3" t="s">
        <v>32</v>
      </c>
      <c r="C57" s="3">
        <v>1</v>
      </c>
      <c r="D57" s="3">
        <v>5</v>
      </c>
      <c r="E57" s="3">
        <f t="shared" si="22"/>
        <v>1</v>
      </c>
      <c r="F57" s="3">
        <v>1</v>
      </c>
      <c r="G57" s="3">
        <v>1</v>
      </c>
      <c r="H57" s="3">
        <v>4</v>
      </c>
      <c r="I57" s="3">
        <f t="shared" si="23"/>
        <v>2</v>
      </c>
      <c r="J57" s="3">
        <v>1</v>
      </c>
      <c r="K57" s="3">
        <v>5</v>
      </c>
      <c r="L57" s="3">
        <f t="shared" si="24"/>
        <v>1</v>
      </c>
      <c r="M57" s="3">
        <v>1</v>
      </c>
      <c r="N57" s="3">
        <v>1</v>
      </c>
      <c r="O57" s="3">
        <v>4</v>
      </c>
      <c r="P57" s="3">
        <v>1</v>
      </c>
      <c r="Q57" s="3">
        <v>1</v>
      </c>
      <c r="R57" s="3">
        <v>4</v>
      </c>
      <c r="S57" s="3">
        <f t="shared" si="25"/>
        <v>2</v>
      </c>
      <c r="T57" s="3">
        <v>1</v>
      </c>
      <c r="U57" s="3">
        <v>1</v>
      </c>
      <c r="V57" s="3">
        <v>4</v>
      </c>
      <c r="W57" s="3">
        <v>1</v>
      </c>
      <c r="X57" s="3">
        <v>1</v>
      </c>
      <c r="Y57" s="3">
        <v>4</v>
      </c>
      <c r="Z57" s="3">
        <f t="shared" si="26"/>
        <v>2</v>
      </c>
      <c r="AA57" s="3">
        <v>1</v>
      </c>
      <c r="AB57" s="3">
        <v>1</v>
      </c>
      <c r="AC57" s="3">
        <v>4</v>
      </c>
      <c r="AD57" s="3">
        <v>1</v>
      </c>
      <c r="AE57" s="3">
        <v>1</v>
      </c>
      <c r="AF57" s="3">
        <v>1</v>
      </c>
      <c r="AG57" s="3">
        <v>5</v>
      </c>
      <c r="AH57" s="3">
        <f t="shared" si="27"/>
        <v>1</v>
      </c>
      <c r="AI57" s="3">
        <v>1</v>
      </c>
      <c r="AJ57" s="3">
        <v>1</v>
      </c>
      <c r="AK57" s="3">
        <v>4</v>
      </c>
      <c r="AL57" s="3">
        <f t="shared" si="28"/>
        <v>2</v>
      </c>
      <c r="AM57" s="3">
        <f t="shared" si="29"/>
        <v>5</v>
      </c>
      <c r="AN57" s="3">
        <f t="shared" si="30"/>
        <v>5</v>
      </c>
      <c r="AO57" s="3">
        <f t="shared" si="34"/>
        <v>5</v>
      </c>
      <c r="AP57" s="3">
        <f t="shared" si="31"/>
        <v>9</v>
      </c>
      <c r="AQ57" s="3">
        <f t="shared" si="32"/>
        <v>5</v>
      </c>
      <c r="AR57" s="3">
        <f t="shared" si="33"/>
        <v>29</v>
      </c>
      <c r="AS57" s="3">
        <f t="shared" si="18"/>
        <v>0</v>
      </c>
      <c r="AT57" s="3">
        <f t="shared" si="14"/>
        <v>0</v>
      </c>
      <c r="AU57" s="3">
        <f t="shared" si="15"/>
        <v>0</v>
      </c>
      <c r="AV57" s="3">
        <f t="shared" si="16"/>
        <v>0</v>
      </c>
      <c r="AW57" s="3">
        <f t="shared" si="17"/>
        <v>0</v>
      </c>
      <c r="AX57" s="3">
        <f t="shared" si="13"/>
        <v>0</v>
      </c>
      <c r="AY57" s="3">
        <v>0</v>
      </c>
      <c r="AZ57" s="5">
        <v>0</v>
      </c>
      <c r="BA57" s="5">
        <v>2</v>
      </c>
      <c r="BB57" s="3">
        <v>25</v>
      </c>
      <c r="BC57" s="12"/>
      <c r="BE57" s="9"/>
      <c r="BF57" s="9"/>
      <c r="BG57" s="9"/>
      <c r="BH57" s="9"/>
    </row>
    <row r="58" spans="1:60" s="3" customFormat="1" x14ac:dyDescent="0.25">
      <c r="A58" s="3" t="s">
        <v>116</v>
      </c>
      <c r="B58" s="3" t="s">
        <v>32</v>
      </c>
      <c r="C58" s="3">
        <v>1</v>
      </c>
      <c r="D58" s="3">
        <v>5</v>
      </c>
      <c r="E58" s="3">
        <f t="shared" si="22"/>
        <v>1</v>
      </c>
      <c r="F58" s="3">
        <v>1</v>
      </c>
      <c r="G58" s="3">
        <v>1</v>
      </c>
      <c r="H58" s="3">
        <v>5</v>
      </c>
      <c r="I58" s="3">
        <f t="shared" si="23"/>
        <v>1</v>
      </c>
      <c r="J58" s="3">
        <v>1</v>
      </c>
      <c r="K58" s="3">
        <v>5</v>
      </c>
      <c r="L58" s="3">
        <f t="shared" si="24"/>
        <v>1</v>
      </c>
      <c r="M58" s="3">
        <v>1</v>
      </c>
      <c r="N58" s="3">
        <v>1</v>
      </c>
      <c r="O58" s="3">
        <v>5</v>
      </c>
      <c r="P58" s="3">
        <v>1</v>
      </c>
      <c r="Q58" s="3">
        <v>1</v>
      </c>
      <c r="R58" s="3">
        <v>5</v>
      </c>
      <c r="S58" s="3">
        <f t="shared" si="25"/>
        <v>1</v>
      </c>
      <c r="T58" s="3">
        <v>1</v>
      </c>
      <c r="U58" s="3">
        <v>1</v>
      </c>
      <c r="V58" s="3">
        <v>5</v>
      </c>
      <c r="W58" s="3">
        <v>1</v>
      </c>
      <c r="X58" s="3">
        <v>1</v>
      </c>
      <c r="Y58" s="3">
        <v>5</v>
      </c>
      <c r="Z58" s="3">
        <f t="shared" si="26"/>
        <v>1</v>
      </c>
      <c r="AA58" s="3">
        <v>1</v>
      </c>
      <c r="AB58" s="3">
        <v>1</v>
      </c>
      <c r="AC58" s="3">
        <v>5</v>
      </c>
      <c r="AD58" s="3">
        <v>1</v>
      </c>
      <c r="AE58" s="3">
        <v>1</v>
      </c>
      <c r="AF58" s="3">
        <v>1</v>
      </c>
      <c r="AG58" s="3">
        <v>5</v>
      </c>
      <c r="AH58" s="3">
        <f t="shared" si="27"/>
        <v>1</v>
      </c>
      <c r="AI58" s="3">
        <v>1</v>
      </c>
      <c r="AJ58" s="3">
        <v>1</v>
      </c>
      <c r="AK58" s="3">
        <v>5</v>
      </c>
      <c r="AL58" s="3">
        <f t="shared" si="28"/>
        <v>1</v>
      </c>
      <c r="AM58" s="3">
        <f t="shared" si="29"/>
        <v>5</v>
      </c>
      <c r="AN58" s="3">
        <f t="shared" si="30"/>
        <v>5</v>
      </c>
      <c r="AO58" s="3">
        <f t="shared" si="34"/>
        <v>5</v>
      </c>
      <c r="AP58" s="3">
        <f t="shared" si="31"/>
        <v>5</v>
      </c>
      <c r="AQ58" s="3">
        <f t="shared" si="32"/>
        <v>5</v>
      </c>
      <c r="AR58" s="3">
        <f t="shared" si="33"/>
        <v>25</v>
      </c>
      <c r="AS58" s="3">
        <f t="shared" si="18"/>
        <v>0</v>
      </c>
      <c r="AT58" s="3">
        <f t="shared" si="14"/>
        <v>0</v>
      </c>
      <c r="AU58" s="3">
        <f t="shared" si="15"/>
        <v>0</v>
      </c>
      <c r="AV58" s="3">
        <f t="shared" si="16"/>
        <v>0</v>
      </c>
      <c r="AW58" s="3">
        <f t="shared" si="17"/>
        <v>0</v>
      </c>
      <c r="AX58" s="3">
        <f t="shared" si="13"/>
        <v>0</v>
      </c>
      <c r="AY58" s="3">
        <v>3</v>
      </c>
      <c r="AZ58" s="5">
        <v>1</v>
      </c>
      <c r="BA58" s="5">
        <v>2</v>
      </c>
      <c r="BB58" s="3">
        <v>63</v>
      </c>
      <c r="BC58" s="12"/>
      <c r="BE58" s="9"/>
      <c r="BF58" s="9"/>
      <c r="BG58" s="9"/>
      <c r="BH58" s="9"/>
    </row>
    <row r="59" spans="1:60" s="3" customFormat="1" x14ac:dyDescent="0.25">
      <c r="A59" s="3" t="s">
        <v>117</v>
      </c>
      <c r="B59" s="3" t="s">
        <v>32</v>
      </c>
      <c r="C59" s="3">
        <v>1</v>
      </c>
      <c r="D59" s="3">
        <v>5</v>
      </c>
      <c r="E59" s="3">
        <f t="shared" si="22"/>
        <v>1</v>
      </c>
      <c r="F59" s="3">
        <v>1</v>
      </c>
      <c r="G59" s="3">
        <v>1</v>
      </c>
      <c r="H59" s="3">
        <v>3</v>
      </c>
      <c r="I59" s="3">
        <f t="shared" si="23"/>
        <v>3</v>
      </c>
      <c r="J59" s="3">
        <v>1</v>
      </c>
      <c r="K59" s="3">
        <v>5</v>
      </c>
      <c r="L59" s="3">
        <f t="shared" si="24"/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5</v>
      </c>
      <c r="S59" s="3">
        <f t="shared" si="25"/>
        <v>1</v>
      </c>
      <c r="T59" s="3">
        <v>1</v>
      </c>
      <c r="U59" s="3">
        <v>1</v>
      </c>
      <c r="V59" s="3">
        <v>3</v>
      </c>
      <c r="W59" s="3">
        <v>1</v>
      </c>
      <c r="X59" s="3">
        <v>1</v>
      </c>
      <c r="Y59" s="3">
        <v>4</v>
      </c>
      <c r="Z59" s="3">
        <f t="shared" si="26"/>
        <v>2</v>
      </c>
      <c r="AA59" s="3">
        <v>1</v>
      </c>
      <c r="AB59" s="3">
        <v>1</v>
      </c>
      <c r="AC59" s="3">
        <v>3</v>
      </c>
      <c r="AD59" s="3">
        <v>1</v>
      </c>
      <c r="AE59" s="3">
        <v>1</v>
      </c>
      <c r="AF59" s="3">
        <v>1</v>
      </c>
      <c r="AG59" s="3">
        <v>5</v>
      </c>
      <c r="AH59" s="3">
        <f t="shared" si="27"/>
        <v>1</v>
      </c>
      <c r="AI59" s="3">
        <v>1</v>
      </c>
      <c r="AJ59" s="3">
        <v>1</v>
      </c>
      <c r="AK59" s="3">
        <v>4</v>
      </c>
      <c r="AL59" s="3">
        <f t="shared" si="28"/>
        <v>2</v>
      </c>
      <c r="AM59" s="3">
        <f t="shared" si="29"/>
        <v>5</v>
      </c>
      <c r="AN59" s="3">
        <f t="shared" si="30"/>
        <v>5</v>
      </c>
      <c r="AO59" s="3">
        <f t="shared" si="34"/>
        <v>5</v>
      </c>
      <c r="AP59" s="3">
        <f t="shared" si="31"/>
        <v>9</v>
      </c>
      <c r="AQ59" s="3">
        <f t="shared" si="32"/>
        <v>5</v>
      </c>
      <c r="AR59" s="3">
        <f t="shared" si="33"/>
        <v>29</v>
      </c>
      <c r="AS59" s="3">
        <f t="shared" si="18"/>
        <v>0</v>
      </c>
      <c r="AT59" s="3">
        <f t="shared" si="14"/>
        <v>0</v>
      </c>
      <c r="AU59" s="3">
        <f t="shared" si="15"/>
        <v>0</v>
      </c>
      <c r="AV59" s="3">
        <f t="shared" si="16"/>
        <v>0</v>
      </c>
      <c r="AW59" s="3">
        <f t="shared" si="17"/>
        <v>0</v>
      </c>
      <c r="AX59" s="3">
        <f t="shared" si="13"/>
        <v>0</v>
      </c>
      <c r="AY59" s="3">
        <v>0</v>
      </c>
      <c r="AZ59" s="5">
        <v>0</v>
      </c>
      <c r="BA59" s="5">
        <v>1</v>
      </c>
      <c r="BB59" s="3">
        <v>65</v>
      </c>
      <c r="BC59" s="12"/>
      <c r="BE59" s="9"/>
      <c r="BF59" s="9"/>
      <c r="BG59" s="9"/>
      <c r="BH59" s="9"/>
    </row>
    <row r="60" spans="1:60" s="3" customFormat="1" x14ac:dyDescent="0.25">
      <c r="A60" s="3" t="s">
        <v>118</v>
      </c>
      <c r="B60" s="3" t="s">
        <v>32</v>
      </c>
      <c r="C60" s="3">
        <v>2</v>
      </c>
      <c r="D60" s="3">
        <v>4</v>
      </c>
      <c r="E60" s="3">
        <f t="shared" si="22"/>
        <v>2</v>
      </c>
      <c r="F60" s="3">
        <v>3</v>
      </c>
      <c r="G60" s="3">
        <v>1</v>
      </c>
      <c r="H60" s="3">
        <v>3</v>
      </c>
      <c r="I60" s="3">
        <f t="shared" si="23"/>
        <v>3</v>
      </c>
      <c r="J60" s="3">
        <v>1</v>
      </c>
      <c r="K60" s="3">
        <v>3</v>
      </c>
      <c r="L60" s="3">
        <f t="shared" si="24"/>
        <v>3</v>
      </c>
      <c r="M60" s="3">
        <v>2</v>
      </c>
      <c r="N60" s="3">
        <v>1</v>
      </c>
      <c r="O60" s="3">
        <v>4</v>
      </c>
      <c r="P60" s="3">
        <v>1</v>
      </c>
      <c r="Q60" s="3">
        <v>1</v>
      </c>
      <c r="R60" s="3">
        <v>4</v>
      </c>
      <c r="S60" s="3">
        <f t="shared" si="25"/>
        <v>2</v>
      </c>
      <c r="T60" s="3">
        <v>3</v>
      </c>
      <c r="U60" s="3">
        <v>1</v>
      </c>
      <c r="V60" s="3">
        <v>4</v>
      </c>
      <c r="W60" s="3">
        <v>1</v>
      </c>
      <c r="X60" s="3">
        <v>1</v>
      </c>
      <c r="Y60" s="3">
        <v>3</v>
      </c>
      <c r="Z60" s="3">
        <f t="shared" si="26"/>
        <v>3</v>
      </c>
      <c r="AA60" s="3">
        <v>1</v>
      </c>
      <c r="AB60" s="3">
        <v>1</v>
      </c>
      <c r="AC60" s="3">
        <v>3</v>
      </c>
      <c r="AD60" s="3">
        <v>1</v>
      </c>
      <c r="AE60" s="3">
        <v>1</v>
      </c>
      <c r="AF60" s="3">
        <v>1</v>
      </c>
      <c r="AG60" s="3">
        <v>5</v>
      </c>
      <c r="AH60" s="3">
        <f t="shared" si="27"/>
        <v>1</v>
      </c>
      <c r="AI60" s="3">
        <v>1</v>
      </c>
      <c r="AJ60" s="3">
        <v>1</v>
      </c>
      <c r="AK60" s="3">
        <v>3</v>
      </c>
      <c r="AL60" s="3">
        <f t="shared" si="28"/>
        <v>3</v>
      </c>
      <c r="AM60" s="3">
        <f t="shared" si="29"/>
        <v>10</v>
      </c>
      <c r="AN60" s="3">
        <f t="shared" si="30"/>
        <v>5</v>
      </c>
      <c r="AO60" s="3">
        <f t="shared" si="34"/>
        <v>5</v>
      </c>
      <c r="AP60" s="3">
        <f t="shared" si="31"/>
        <v>14</v>
      </c>
      <c r="AQ60" s="3">
        <f t="shared" si="32"/>
        <v>7</v>
      </c>
      <c r="AR60" s="3">
        <f t="shared" si="33"/>
        <v>41</v>
      </c>
      <c r="AS60" s="3">
        <f t="shared" si="18"/>
        <v>1</v>
      </c>
      <c r="AT60" s="3">
        <f t="shared" si="14"/>
        <v>0</v>
      </c>
      <c r="AU60" s="3">
        <f t="shared" si="15"/>
        <v>0</v>
      </c>
      <c r="AV60" s="3">
        <f t="shared" si="16"/>
        <v>1</v>
      </c>
      <c r="AW60" s="3">
        <f t="shared" si="17"/>
        <v>0</v>
      </c>
      <c r="AX60" s="3">
        <f t="shared" si="13"/>
        <v>0</v>
      </c>
      <c r="AY60" s="3">
        <v>4</v>
      </c>
      <c r="AZ60" s="5">
        <v>5</v>
      </c>
      <c r="BA60" s="5">
        <v>2</v>
      </c>
      <c r="BB60" s="3">
        <v>62</v>
      </c>
      <c r="BC60" s="12"/>
      <c r="BE60" s="9"/>
      <c r="BF60" s="9"/>
      <c r="BG60" s="9"/>
      <c r="BH60" s="9"/>
    </row>
    <row r="61" spans="1:60" s="3" customFormat="1" x14ac:dyDescent="0.25">
      <c r="A61" s="3" t="s">
        <v>119</v>
      </c>
      <c r="B61" s="3" t="s">
        <v>32</v>
      </c>
      <c r="C61" s="3">
        <v>1</v>
      </c>
      <c r="D61" s="3">
        <v>5</v>
      </c>
      <c r="E61" s="3">
        <f t="shared" si="22"/>
        <v>1</v>
      </c>
      <c r="F61" s="3">
        <v>1</v>
      </c>
      <c r="G61" s="3">
        <v>1</v>
      </c>
      <c r="H61" s="3">
        <v>5</v>
      </c>
      <c r="I61" s="3">
        <f t="shared" si="23"/>
        <v>1</v>
      </c>
      <c r="J61" s="3">
        <v>1</v>
      </c>
      <c r="K61" s="3">
        <v>5</v>
      </c>
      <c r="L61" s="3">
        <f t="shared" si="24"/>
        <v>1</v>
      </c>
      <c r="M61" s="3">
        <v>1</v>
      </c>
      <c r="N61" s="3">
        <v>1</v>
      </c>
      <c r="O61" s="3">
        <v>4</v>
      </c>
      <c r="P61" s="3">
        <v>1</v>
      </c>
      <c r="Q61" s="3">
        <v>3</v>
      </c>
      <c r="R61" s="3">
        <v>5</v>
      </c>
      <c r="S61" s="3">
        <f t="shared" si="25"/>
        <v>1</v>
      </c>
      <c r="T61" s="3">
        <v>1</v>
      </c>
      <c r="U61" s="3">
        <v>1</v>
      </c>
      <c r="V61" s="3">
        <v>4</v>
      </c>
      <c r="W61" s="3">
        <v>1</v>
      </c>
      <c r="X61" s="3">
        <v>1</v>
      </c>
      <c r="Y61" s="3">
        <v>5</v>
      </c>
      <c r="Z61" s="3">
        <f t="shared" si="26"/>
        <v>1</v>
      </c>
      <c r="AA61" s="3">
        <v>1</v>
      </c>
      <c r="AB61" s="3">
        <v>1</v>
      </c>
      <c r="AC61" s="3">
        <v>5</v>
      </c>
      <c r="AD61" s="3">
        <v>1</v>
      </c>
      <c r="AE61" s="3">
        <v>1</v>
      </c>
      <c r="AF61" s="3">
        <v>1</v>
      </c>
      <c r="AG61" s="3">
        <v>5</v>
      </c>
      <c r="AH61" s="3">
        <f t="shared" si="27"/>
        <v>1</v>
      </c>
      <c r="AI61" s="3">
        <v>1</v>
      </c>
      <c r="AJ61" s="3">
        <v>1</v>
      </c>
      <c r="AK61" s="3">
        <v>5</v>
      </c>
      <c r="AL61" s="3">
        <f t="shared" si="28"/>
        <v>1</v>
      </c>
      <c r="AM61" s="3">
        <f t="shared" si="29"/>
        <v>5</v>
      </c>
      <c r="AN61" s="3">
        <f t="shared" si="30"/>
        <v>7</v>
      </c>
      <c r="AO61" s="3">
        <f t="shared" si="34"/>
        <v>5</v>
      </c>
      <c r="AP61" s="3">
        <f t="shared" si="31"/>
        <v>5</v>
      </c>
      <c r="AQ61" s="3">
        <f t="shared" si="32"/>
        <v>5</v>
      </c>
      <c r="AR61" s="3">
        <f t="shared" si="33"/>
        <v>27</v>
      </c>
      <c r="AS61" s="3">
        <f t="shared" si="18"/>
        <v>0</v>
      </c>
      <c r="AT61" s="3">
        <f t="shared" si="14"/>
        <v>0</v>
      </c>
      <c r="AU61" s="3">
        <f t="shared" si="15"/>
        <v>0</v>
      </c>
      <c r="AV61" s="3">
        <f t="shared" si="16"/>
        <v>0</v>
      </c>
      <c r="AW61" s="3">
        <f t="shared" si="17"/>
        <v>0</v>
      </c>
      <c r="AX61" s="3">
        <f t="shared" si="13"/>
        <v>0</v>
      </c>
      <c r="AY61" s="3">
        <v>2</v>
      </c>
      <c r="AZ61" s="5">
        <v>4</v>
      </c>
      <c r="BA61" s="5">
        <v>1</v>
      </c>
      <c r="BB61" s="3">
        <v>28</v>
      </c>
      <c r="BC61" s="12"/>
      <c r="BE61" s="9"/>
      <c r="BF61" s="9"/>
      <c r="BG61" s="9"/>
      <c r="BH61" s="9"/>
    </row>
    <row r="62" spans="1:60" s="3" customFormat="1" x14ac:dyDescent="0.25">
      <c r="A62" s="3" t="s">
        <v>120</v>
      </c>
      <c r="B62" s="3" t="s">
        <v>45</v>
      </c>
      <c r="C62" s="3">
        <v>1</v>
      </c>
      <c r="D62" s="3">
        <v>5</v>
      </c>
      <c r="E62" s="3">
        <f t="shared" si="22"/>
        <v>1</v>
      </c>
      <c r="F62" s="3">
        <v>1</v>
      </c>
      <c r="G62" s="3">
        <v>1</v>
      </c>
      <c r="H62" s="3">
        <v>5</v>
      </c>
      <c r="I62" s="3">
        <f t="shared" si="23"/>
        <v>1</v>
      </c>
      <c r="J62" s="3">
        <v>1</v>
      </c>
      <c r="K62" s="3">
        <v>5</v>
      </c>
      <c r="L62" s="3">
        <f t="shared" si="24"/>
        <v>1</v>
      </c>
      <c r="M62" s="3">
        <v>1</v>
      </c>
      <c r="N62" s="3">
        <v>1</v>
      </c>
      <c r="O62" s="3">
        <v>2</v>
      </c>
      <c r="P62" s="3">
        <v>1</v>
      </c>
      <c r="Q62" s="3">
        <v>1</v>
      </c>
      <c r="R62" s="3">
        <v>5</v>
      </c>
      <c r="S62" s="3">
        <f t="shared" si="25"/>
        <v>1</v>
      </c>
      <c r="T62" s="3">
        <v>1</v>
      </c>
      <c r="U62" s="3">
        <v>1</v>
      </c>
      <c r="V62" s="3">
        <v>5</v>
      </c>
      <c r="W62" s="3">
        <v>1</v>
      </c>
      <c r="X62" s="3">
        <v>1</v>
      </c>
      <c r="Y62" s="3">
        <v>4</v>
      </c>
      <c r="Z62" s="3">
        <f t="shared" si="26"/>
        <v>2</v>
      </c>
      <c r="AA62" s="3">
        <v>1</v>
      </c>
      <c r="AB62" s="3">
        <v>1</v>
      </c>
      <c r="AC62" s="3">
        <v>5</v>
      </c>
      <c r="AD62" s="3">
        <v>1</v>
      </c>
      <c r="AE62" s="3">
        <v>1</v>
      </c>
      <c r="AF62" s="3">
        <v>1</v>
      </c>
      <c r="AG62" s="3">
        <v>5</v>
      </c>
      <c r="AH62" s="3">
        <f t="shared" si="27"/>
        <v>1</v>
      </c>
      <c r="AI62" s="3">
        <v>1</v>
      </c>
      <c r="AJ62" s="3">
        <v>1</v>
      </c>
      <c r="AK62" s="3">
        <v>5</v>
      </c>
      <c r="AL62" s="3">
        <f t="shared" si="28"/>
        <v>1</v>
      </c>
      <c r="AM62" s="3">
        <f t="shared" si="29"/>
        <v>5</v>
      </c>
      <c r="AN62" s="3">
        <f t="shared" si="30"/>
        <v>5</v>
      </c>
      <c r="AO62" s="3">
        <f t="shared" si="34"/>
        <v>5</v>
      </c>
      <c r="AP62" s="3">
        <f t="shared" si="31"/>
        <v>6</v>
      </c>
      <c r="AQ62" s="3">
        <f t="shared" si="32"/>
        <v>5</v>
      </c>
      <c r="AR62" s="3">
        <f t="shared" si="33"/>
        <v>26</v>
      </c>
      <c r="AS62" s="3">
        <f t="shared" si="18"/>
        <v>0</v>
      </c>
      <c r="AT62" s="3">
        <f t="shared" si="14"/>
        <v>0</v>
      </c>
      <c r="AU62" s="3">
        <f t="shared" si="15"/>
        <v>0</v>
      </c>
      <c r="AV62" s="3">
        <f t="shared" si="16"/>
        <v>0</v>
      </c>
      <c r="AW62" s="3">
        <f t="shared" si="17"/>
        <v>0</v>
      </c>
      <c r="AX62" s="3">
        <f t="shared" si="13"/>
        <v>1</v>
      </c>
      <c r="AY62" s="3">
        <v>0</v>
      </c>
      <c r="AZ62" s="5">
        <v>0</v>
      </c>
      <c r="BA62" s="5">
        <v>2</v>
      </c>
      <c r="BB62" s="3">
        <v>40</v>
      </c>
      <c r="BC62" s="12"/>
      <c r="BE62" s="9"/>
      <c r="BF62" s="9"/>
      <c r="BG62" s="9"/>
      <c r="BH62" s="9"/>
    </row>
    <row r="63" spans="1:60" s="3" customFormat="1" x14ac:dyDescent="0.25">
      <c r="A63" s="3" t="s">
        <v>121</v>
      </c>
      <c r="B63" s="3" t="s">
        <v>45</v>
      </c>
      <c r="C63" s="3">
        <v>1</v>
      </c>
      <c r="D63" s="3">
        <v>4</v>
      </c>
      <c r="E63" s="3">
        <f t="shared" si="22"/>
        <v>2</v>
      </c>
      <c r="F63" s="3">
        <v>3</v>
      </c>
      <c r="G63" s="3">
        <v>1</v>
      </c>
      <c r="H63" s="3">
        <v>2</v>
      </c>
      <c r="I63" s="3">
        <f t="shared" si="23"/>
        <v>4</v>
      </c>
      <c r="J63" s="3">
        <v>1</v>
      </c>
      <c r="K63" s="3">
        <v>3</v>
      </c>
      <c r="L63" s="3">
        <f t="shared" si="24"/>
        <v>3</v>
      </c>
      <c r="M63" s="3">
        <v>2</v>
      </c>
      <c r="N63" s="3">
        <v>1</v>
      </c>
      <c r="O63" s="3">
        <v>1</v>
      </c>
      <c r="P63" s="3">
        <v>1</v>
      </c>
      <c r="Q63" s="3">
        <v>1</v>
      </c>
      <c r="R63" s="3">
        <v>4</v>
      </c>
      <c r="S63" s="3">
        <f t="shared" si="25"/>
        <v>2</v>
      </c>
      <c r="T63" s="3">
        <v>4</v>
      </c>
      <c r="U63" s="3">
        <v>1</v>
      </c>
      <c r="V63" s="3">
        <v>1</v>
      </c>
      <c r="W63" s="3">
        <v>1</v>
      </c>
      <c r="X63" s="3">
        <v>3</v>
      </c>
      <c r="Y63" s="3">
        <v>3</v>
      </c>
      <c r="Z63" s="3">
        <f t="shared" si="26"/>
        <v>3</v>
      </c>
      <c r="AA63" s="3">
        <v>1</v>
      </c>
      <c r="AB63" s="3">
        <v>1</v>
      </c>
      <c r="AC63" s="3">
        <v>1</v>
      </c>
      <c r="AD63" s="3">
        <v>1</v>
      </c>
      <c r="AE63" s="3">
        <v>1</v>
      </c>
      <c r="AF63" s="3">
        <v>5</v>
      </c>
      <c r="AG63" s="3">
        <v>5</v>
      </c>
      <c r="AH63" s="3">
        <f t="shared" si="27"/>
        <v>1</v>
      </c>
      <c r="AI63" s="3">
        <v>1</v>
      </c>
      <c r="AJ63" s="3">
        <v>1</v>
      </c>
      <c r="AK63" s="3">
        <v>2</v>
      </c>
      <c r="AL63" s="3">
        <f t="shared" si="28"/>
        <v>4</v>
      </c>
      <c r="AM63" s="3">
        <f t="shared" si="29"/>
        <v>17</v>
      </c>
      <c r="AN63" s="3">
        <f t="shared" si="30"/>
        <v>5</v>
      </c>
      <c r="AO63" s="3">
        <f t="shared" si="34"/>
        <v>5</v>
      </c>
      <c r="AP63" s="3">
        <f t="shared" si="31"/>
        <v>16</v>
      </c>
      <c r="AQ63" s="3">
        <f t="shared" si="32"/>
        <v>6</v>
      </c>
      <c r="AR63" s="3">
        <f t="shared" si="33"/>
        <v>49</v>
      </c>
      <c r="AS63" s="3">
        <f t="shared" si="18"/>
        <v>3</v>
      </c>
      <c r="AT63" s="3">
        <f t="shared" si="14"/>
        <v>0</v>
      </c>
      <c r="AU63" s="3">
        <f t="shared" si="15"/>
        <v>0</v>
      </c>
      <c r="AV63" s="3">
        <f t="shared" si="16"/>
        <v>2</v>
      </c>
      <c r="AW63" s="3">
        <f t="shared" si="17"/>
        <v>0</v>
      </c>
      <c r="AX63" s="3">
        <f t="shared" si="13"/>
        <v>1</v>
      </c>
      <c r="AY63" s="3">
        <v>0</v>
      </c>
      <c r="AZ63" s="5">
        <v>4</v>
      </c>
      <c r="BA63" s="5">
        <v>2</v>
      </c>
      <c r="BB63" s="3">
        <v>52</v>
      </c>
      <c r="BC63" s="12"/>
      <c r="BE63" s="9"/>
      <c r="BF63" s="9"/>
      <c r="BG63" s="9"/>
      <c r="BH63" s="9"/>
    </row>
    <row r="64" spans="1:60" s="3" customFormat="1" x14ac:dyDescent="0.25">
      <c r="A64" s="3" t="s">
        <v>122</v>
      </c>
      <c r="B64" s="3" t="s">
        <v>45</v>
      </c>
      <c r="C64" s="3">
        <v>1</v>
      </c>
      <c r="D64" s="3">
        <v>5</v>
      </c>
      <c r="E64" s="3">
        <f t="shared" si="22"/>
        <v>1</v>
      </c>
      <c r="F64" s="3">
        <v>1</v>
      </c>
      <c r="G64" s="3">
        <v>1</v>
      </c>
      <c r="H64" s="3">
        <v>5</v>
      </c>
      <c r="I64" s="3">
        <f t="shared" si="23"/>
        <v>1</v>
      </c>
      <c r="J64" s="3">
        <v>1</v>
      </c>
      <c r="K64" s="3">
        <v>5</v>
      </c>
      <c r="L64" s="3">
        <f t="shared" si="24"/>
        <v>1</v>
      </c>
      <c r="M64" s="3">
        <v>1</v>
      </c>
      <c r="N64" s="3">
        <v>1</v>
      </c>
      <c r="O64" s="3">
        <v>4</v>
      </c>
      <c r="P64" s="3">
        <v>1</v>
      </c>
      <c r="Q64" s="3">
        <v>1</v>
      </c>
      <c r="R64" s="3">
        <v>4</v>
      </c>
      <c r="S64" s="3">
        <f t="shared" si="25"/>
        <v>2</v>
      </c>
      <c r="T64" s="3">
        <v>1</v>
      </c>
      <c r="U64" s="3">
        <v>1</v>
      </c>
      <c r="V64" s="3">
        <v>4</v>
      </c>
      <c r="W64" s="3">
        <v>1</v>
      </c>
      <c r="X64" s="3">
        <v>1</v>
      </c>
      <c r="Y64" s="3">
        <v>4</v>
      </c>
      <c r="Z64" s="3">
        <f t="shared" si="26"/>
        <v>2</v>
      </c>
      <c r="AA64" s="3">
        <v>1</v>
      </c>
      <c r="AB64" s="3">
        <v>1</v>
      </c>
      <c r="AC64" s="3">
        <v>4</v>
      </c>
      <c r="AD64" s="3">
        <v>1</v>
      </c>
      <c r="AE64" s="3">
        <v>1</v>
      </c>
      <c r="AF64" s="3">
        <v>1</v>
      </c>
      <c r="AG64" s="3">
        <v>5</v>
      </c>
      <c r="AH64" s="3">
        <f t="shared" si="27"/>
        <v>1</v>
      </c>
      <c r="AI64" s="3">
        <v>1</v>
      </c>
      <c r="AJ64" s="3">
        <v>1</v>
      </c>
      <c r="AK64" s="3">
        <v>5</v>
      </c>
      <c r="AL64" s="3">
        <f t="shared" si="28"/>
        <v>1</v>
      </c>
      <c r="AM64" s="3">
        <f t="shared" si="29"/>
        <v>5</v>
      </c>
      <c r="AN64" s="3">
        <f t="shared" si="30"/>
        <v>5</v>
      </c>
      <c r="AO64" s="3">
        <f t="shared" si="34"/>
        <v>5</v>
      </c>
      <c r="AP64" s="3">
        <f t="shared" si="31"/>
        <v>7</v>
      </c>
      <c r="AQ64" s="3">
        <f t="shared" si="32"/>
        <v>5</v>
      </c>
      <c r="AR64" s="3">
        <f t="shared" si="33"/>
        <v>27</v>
      </c>
      <c r="AS64" s="3">
        <f t="shared" si="18"/>
        <v>0</v>
      </c>
      <c r="AT64" s="3">
        <f t="shared" si="14"/>
        <v>0</v>
      </c>
      <c r="AU64" s="3">
        <f t="shared" si="15"/>
        <v>0</v>
      </c>
      <c r="AV64" s="3">
        <f t="shared" si="16"/>
        <v>0</v>
      </c>
      <c r="AW64" s="3">
        <f t="shared" si="17"/>
        <v>0</v>
      </c>
      <c r="AX64" s="3">
        <f t="shared" si="13"/>
        <v>0</v>
      </c>
      <c r="AY64" s="3">
        <v>0</v>
      </c>
      <c r="AZ64" s="5">
        <v>0</v>
      </c>
      <c r="BA64" s="5">
        <v>1</v>
      </c>
      <c r="BB64" s="3">
        <v>38</v>
      </c>
      <c r="BC64" s="12"/>
      <c r="BE64" s="9"/>
      <c r="BF64" s="9"/>
      <c r="BG64" s="9"/>
      <c r="BH64" s="9"/>
    </row>
    <row r="65" spans="1:60" s="3" customFormat="1" x14ac:dyDescent="0.25">
      <c r="A65" s="3" t="s">
        <v>123</v>
      </c>
      <c r="B65" s="3" t="s">
        <v>45</v>
      </c>
      <c r="C65" s="3">
        <v>1</v>
      </c>
      <c r="D65" s="3">
        <v>5</v>
      </c>
      <c r="E65" s="3">
        <f t="shared" si="22"/>
        <v>1</v>
      </c>
      <c r="F65" s="3">
        <v>1</v>
      </c>
      <c r="G65" s="3">
        <v>1</v>
      </c>
      <c r="H65" s="3">
        <v>5</v>
      </c>
      <c r="I65" s="3">
        <f t="shared" si="23"/>
        <v>1</v>
      </c>
      <c r="J65" s="3">
        <v>1</v>
      </c>
      <c r="K65" s="3">
        <v>5</v>
      </c>
      <c r="L65" s="3">
        <f t="shared" si="24"/>
        <v>1</v>
      </c>
      <c r="M65" s="3">
        <v>1</v>
      </c>
      <c r="N65" s="3">
        <v>1</v>
      </c>
      <c r="O65" s="3">
        <v>5</v>
      </c>
      <c r="P65" s="3">
        <v>1</v>
      </c>
      <c r="Q65" s="3">
        <v>1</v>
      </c>
      <c r="R65" s="3">
        <v>5</v>
      </c>
      <c r="S65" s="3">
        <f t="shared" si="25"/>
        <v>1</v>
      </c>
      <c r="T65" s="3">
        <v>1</v>
      </c>
      <c r="U65" s="3">
        <v>1</v>
      </c>
      <c r="V65" s="3">
        <v>5</v>
      </c>
      <c r="W65" s="3">
        <v>1</v>
      </c>
      <c r="X65" s="3">
        <v>1</v>
      </c>
      <c r="Y65" s="3">
        <v>5</v>
      </c>
      <c r="Z65" s="3">
        <f t="shared" si="26"/>
        <v>1</v>
      </c>
      <c r="AA65" s="3">
        <v>1</v>
      </c>
      <c r="AB65" s="3">
        <v>1</v>
      </c>
      <c r="AC65" s="3">
        <v>5</v>
      </c>
      <c r="AD65" s="3">
        <v>1</v>
      </c>
      <c r="AE65" s="3">
        <v>1</v>
      </c>
      <c r="AF65" s="3">
        <v>1</v>
      </c>
      <c r="AG65" s="3">
        <v>5</v>
      </c>
      <c r="AH65" s="3">
        <f t="shared" si="27"/>
        <v>1</v>
      </c>
      <c r="AI65" s="3">
        <v>1</v>
      </c>
      <c r="AJ65" s="3">
        <v>1</v>
      </c>
      <c r="AK65" s="3">
        <v>5</v>
      </c>
      <c r="AL65" s="3">
        <f t="shared" si="28"/>
        <v>1</v>
      </c>
      <c r="AM65" s="3">
        <f t="shared" si="29"/>
        <v>5</v>
      </c>
      <c r="AN65" s="3">
        <f t="shared" si="30"/>
        <v>5</v>
      </c>
      <c r="AO65" s="3">
        <f t="shared" si="34"/>
        <v>5</v>
      </c>
      <c r="AP65" s="3">
        <f t="shared" si="31"/>
        <v>5</v>
      </c>
      <c r="AQ65" s="3">
        <f t="shared" si="32"/>
        <v>5</v>
      </c>
      <c r="AR65" s="3">
        <f t="shared" si="33"/>
        <v>25</v>
      </c>
      <c r="AS65" s="3">
        <f t="shared" si="18"/>
        <v>0</v>
      </c>
      <c r="AT65" s="3">
        <f t="shared" si="14"/>
        <v>0</v>
      </c>
      <c r="AU65" s="3">
        <f t="shared" si="15"/>
        <v>0</v>
      </c>
      <c r="AV65" s="3">
        <f t="shared" si="16"/>
        <v>0</v>
      </c>
      <c r="AW65" s="3">
        <f t="shared" si="17"/>
        <v>0</v>
      </c>
      <c r="AX65" s="3">
        <f t="shared" si="13"/>
        <v>0</v>
      </c>
      <c r="AY65" s="3">
        <v>0</v>
      </c>
      <c r="AZ65" s="5">
        <v>0</v>
      </c>
      <c r="BA65" s="5">
        <v>1</v>
      </c>
      <c r="BB65" s="3">
        <v>67</v>
      </c>
      <c r="BC65" s="12"/>
      <c r="BE65" s="9"/>
      <c r="BF65" s="9"/>
      <c r="BG65" s="9"/>
      <c r="BH65" s="9"/>
    </row>
    <row r="66" spans="1:60" x14ac:dyDescent="0.25">
      <c r="A66" t="s">
        <v>130</v>
      </c>
      <c r="B66" t="s">
        <v>45</v>
      </c>
      <c r="C66">
        <v>1</v>
      </c>
      <c r="D66">
        <v>5</v>
      </c>
      <c r="E66">
        <f t="shared" ref="E66:E72" si="35">IF(D66=1,5,IF(D66=2,4,IF(D66=3,3,IF(D66=4,2,IF(D66=5,1)))))</f>
        <v>1</v>
      </c>
      <c r="F66">
        <v>1</v>
      </c>
      <c r="G66">
        <v>1</v>
      </c>
      <c r="H66">
        <v>5</v>
      </c>
      <c r="I66">
        <f t="shared" ref="I66:I72" si="36">IF(H66=1,5,IF(H66=2,4,IF(H66=3,3,IF(H66=4,2,IF(H66=5,1)))))</f>
        <v>1</v>
      </c>
      <c r="J66">
        <v>1</v>
      </c>
      <c r="K66">
        <v>4</v>
      </c>
      <c r="L66">
        <f t="shared" ref="L66:L72" si="37">IF(K66=1,5,IF(K66=2,4,IF(K66=3,3,IF(K66=4,2,IF(K66=5,1)))))</f>
        <v>2</v>
      </c>
      <c r="M66">
        <v>1</v>
      </c>
      <c r="N66">
        <v>1</v>
      </c>
      <c r="O66">
        <v>5</v>
      </c>
      <c r="P66">
        <v>1</v>
      </c>
      <c r="Q66">
        <v>1</v>
      </c>
      <c r="R66">
        <v>5</v>
      </c>
      <c r="S66">
        <f t="shared" ref="S66:S72" si="38">IF(R66=1,5,IF(R66=2,4,IF(R66=3,3,IF(R66=4,2,IF(R66=5,1)))))</f>
        <v>1</v>
      </c>
      <c r="T66">
        <v>1</v>
      </c>
      <c r="U66">
        <v>1</v>
      </c>
      <c r="V66">
        <v>5</v>
      </c>
      <c r="W66">
        <v>1</v>
      </c>
      <c r="X66">
        <v>1</v>
      </c>
      <c r="Y66">
        <v>5</v>
      </c>
      <c r="Z66">
        <f t="shared" ref="Z66:Z72" si="39">IF(Y66=1,5,IF(Y66=2,4,IF(Y66=3,3,IF(Y66=4,2,IF(Y66=5,1)))))</f>
        <v>1</v>
      </c>
      <c r="AA66">
        <v>1</v>
      </c>
      <c r="AB66">
        <v>1</v>
      </c>
      <c r="AC66">
        <v>4</v>
      </c>
      <c r="AD66">
        <v>1</v>
      </c>
      <c r="AE66">
        <v>1</v>
      </c>
      <c r="AF66">
        <v>1</v>
      </c>
      <c r="AG66">
        <v>5</v>
      </c>
      <c r="AH66">
        <f t="shared" ref="AH66:AH72" si="40">IF(AG66=1,5,IF(AG66=2,4,IF(AG66=3,3,IF(AG66=4,2,IF(AG66=5,1)))))</f>
        <v>1</v>
      </c>
      <c r="AI66" s="1">
        <v>1</v>
      </c>
      <c r="AJ66">
        <v>1</v>
      </c>
      <c r="AK66">
        <v>5</v>
      </c>
      <c r="AL66">
        <f t="shared" ref="AL66:AL72" si="41">IF(AK66=1,5,IF(AK66=2,4,IF(AK66=3,3,IF(AK66=4,2,IF(AK66=5,1)))))</f>
        <v>1</v>
      </c>
      <c r="AM66">
        <f t="shared" ref="AM66:AM72" si="42">SUM(F66,M66,T66,X66,AF66)</f>
        <v>5</v>
      </c>
      <c r="AN66">
        <f t="shared" ref="AN66:AN72" si="43">SUM(N66,P66,Q66,U66,W66)</f>
        <v>5</v>
      </c>
      <c r="AO66">
        <f t="shared" si="34"/>
        <v>5</v>
      </c>
      <c r="AP66">
        <f t="shared" ref="AP66:AP72" si="44">SUM(I66,L66,S66,Z66,AL66)</f>
        <v>6</v>
      </c>
      <c r="AQ66">
        <f t="shared" ref="AQ66:AQ72" si="45">SUM(C66,E66,G66,J66,AH66)</f>
        <v>5</v>
      </c>
      <c r="AR66">
        <f t="shared" ref="AR66:AR72" si="46">SUM(AM66,AN66,AO66,AP66,AQ66)</f>
        <v>26</v>
      </c>
      <c r="AS66">
        <f t="shared" si="18"/>
        <v>0</v>
      </c>
      <c r="AT66">
        <f t="shared" si="14"/>
        <v>0</v>
      </c>
      <c r="AU66">
        <f t="shared" si="15"/>
        <v>0</v>
      </c>
      <c r="AV66">
        <f t="shared" si="16"/>
        <v>0</v>
      </c>
      <c r="AW66">
        <f t="shared" si="17"/>
        <v>0</v>
      </c>
      <c r="AX66" s="1">
        <f t="shared" si="13"/>
        <v>0</v>
      </c>
      <c r="AY66">
        <v>0</v>
      </c>
      <c r="AZ66" s="4">
        <v>0</v>
      </c>
      <c r="BA66" s="4">
        <v>2</v>
      </c>
      <c r="BB66">
        <v>46</v>
      </c>
      <c r="BC66" s="11"/>
    </row>
    <row r="67" spans="1:60" x14ac:dyDescent="0.25">
      <c r="A67" t="s">
        <v>124</v>
      </c>
      <c r="B67" t="s">
        <v>45</v>
      </c>
      <c r="C67">
        <v>1</v>
      </c>
      <c r="D67">
        <v>5</v>
      </c>
      <c r="E67">
        <f t="shared" si="35"/>
        <v>1</v>
      </c>
      <c r="F67">
        <v>3</v>
      </c>
      <c r="G67">
        <v>1</v>
      </c>
      <c r="H67">
        <v>5</v>
      </c>
      <c r="I67">
        <f t="shared" si="36"/>
        <v>1</v>
      </c>
      <c r="J67">
        <v>1</v>
      </c>
      <c r="K67">
        <v>5</v>
      </c>
      <c r="L67">
        <f t="shared" si="37"/>
        <v>1</v>
      </c>
      <c r="M67">
        <v>1</v>
      </c>
      <c r="N67">
        <v>1</v>
      </c>
      <c r="O67">
        <v>4</v>
      </c>
      <c r="P67">
        <v>1</v>
      </c>
      <c r="Q67">
        <v>1</v>
      </c>
      <c r="R67">
        <v>5</v>
      </c>
      <c r="S67">
        <f t="shared" si="38"/>
        <v>1</v>
      </c>
      <c r="T67">
        <v>2</v>
      </c>
      <c r="U67">
        <v>1</v>
      </c>
      <c r="V67">
        <v>5</v>
      </c>
      <c r="W67">
        <v>1</v>
      </c>
      <c r="X67">
        <v>2</v>
      </c>
      <c r="Y67">
        <v>4</v>
      </c>
      <c r="Z67">
        <f t="shared" si="39"/>
        <v>2</v>
      </c>
      <c r="AA67">
        <v>1</v>
      </c>
      <c r="AB67">
        <v>1</v>
      </c>
      <c r="AC67">
        <v>4</v>
      </c>
      <c r="AD67">
        <v>1</v>
      </c>
      <c r="AE67">
        <v>1</v>
      </c>
      <c r="AF67">
        <v>1</v>
      </c>
      <c r="AG67">
        <v>5</v>
      </c>
      <c r="AH67">
        <f t="shared" si="40"/>
        <v>1</v>
      </c>
      <c r="AI67" s="1">
        <v>1</v>
      </c>
      <c r="AJ67">
        <v>1</v>
      </c>
      <c r="AK67">
        <v>5</v>
      </c>
      <c r="AL67">
        <f t="shared" si="41"/>
        <v>1</v>
      </c>
      <c r="AM67">
        <f t="shared" si="42"/>
        <v>9</v>
      </c>
      <c r="AN67">
        <f t="shared" si="43"/>
        <v>5</v>
      </c>
      <c r="AO67">
        <f t="shared" si="34"/>
        <v>5</v>
      </c>
      <c r="AP67">
        <f t="shared" si="44"/>
        <v>6</v>
      </c>
      <c r="AQ67">
        <f t="shared" si="45"/>
        <v>5</v>
      </c>
      <c r="AR67">
        <f t="shared" si="46"/>
        <v>30</v>
      </c>
      <c r="AS67">
        <f t="shared" ref="AS67:AS72" si="47">IF(AM67&lt;9,0,IF(AM67&lt;13,1,IF(AM67&lt;16,2,3)))</f>
        <v>1</v>
      </c>
      <c r="AT67">
        <f t="shared" ref="AT67:AT72" si="48">IF(AN67&lt;8,0,IF(AN67&lt;10,1,IF(AN67&lt;13,2,3)))</f>
        <v>0</v>
      </c>
      <c r="AU67">
        <f t="shared" ref="AU67:AU72" si="49">IF(AO67&lt;6,0,IF(AO67&lt;8,1,IF(AO67&lt;13,2,3)))</f>
        <v>0</v>
      </c>
      <c r="AV67">
        <f t="shared" ref="AV67:AV72" si="50">IF(AP67&lt;10,0,IF(AP67&lt;15,1,IF(AP67&lt;18,2,3)))</f>
        <v>0</v>
      </c>
      <c r="AW67">
        <f t="shared" ref="AW67:AW72" si="51">IF(AQ67&lt;8,0,IF(AQ67&lt;10,1,IF(AQ67&lt;13,2,3)))</f>
        <v>0</v>
      </c>
      <c r="AX67" s="1">
        <f t="shared" ref="AX67:AX72" si="52">IF(AS67&gt;1,1,IF(AT67&gt;1,1,IF(AU68&gt;1,1,IF(AV68&gt;1,1,IF(AW68&gt;1,1,0)))))</f>
        <v>0</v>
      </c>
      <c r="AY67">
        <v>0</v>
      </c>
      <c r="AZ67" s="4">
        <v>0</v>
      </c>
      <c r="BA67" s="4">
        <v>2</v>
      </c>
      <c r="BB67">
        <v>62</v>
      </c>
      <c r="BC67" s="11"/>
    </row>
    <row r="68" spans="1:60" x14ac:dyDescent="0.25">
      <c r="A68" t="s">
        <v>125</v>
      </c>
      <c r="B68" t="s">
        <v>45</v>
      </c>
      <c r="C68">
        <v>1</v>
      </c>
      <c r="D68">
        <v>5</v>
      </c>
      <c r="E68">
        <f t="shared" si="35"/>
        <v>1</v>
      </c>
      <c r="F68">
        <v>1</v>
      </c>
      <c r="G68">
        <v>1</v>
      </c>
      <c r="H68">
        <v>5</v>
      </c>
      <c r="I68">
        <f t="shared" si="36"/>
        <v>1</v>
      </c>
      <c r="J68">
        <v>1</v>
      </c>
      <c r="K68">
        <v>5</v>
      </c>
      <c r="L68">
        <f t="shared" si="37"/>
        <v>1</v>
      </c>
      <c r="M68">
        <v>1</v>
      </c>
      <c r="N68">
        <v>1</v>
      </c>
      <c r="O68">
        <v>2</v>
      </c>
      <c r="P68">
        <v>1</v>
      </c>
      <c r="Q68">
        <v>1</v>
      </c>
      <c r="R68">
        <v>5</v>
      </c>
      <c r="S68">
        <f t="shared" si="38"/>
        <v>1</v>
      </c>
      <c r="T68">
        <v>1</v>
      </c>
      <c r="U68">
        <v>1</v>
      </c>
      <c r="V68">
        <v>4</v>
      </c>
      <c r="W68">
        <v>1</v>
      </c>
      <c r="X68">
        <v>1</v>
      </c>
      <c r="Y68">
        <v>5</v>
      </c>
      <c r="Z68">
        <f t="shared" si="39"/>
        <v>1</v>
      </c>
      <c r="AA68">
        <v>1</v>
      </c>
      <c r="AB68">
        <v>1</v>
      </c>
      <c r="AC68">
        <v>4</v>
      </c>
      <c r="AD68">
        <v>1</v>
      </c>
      <c r="AE68">
        <v>1</v>
      </c>
      <c r="AF68">
        <v>1</v>
      </c>
      <c r="AG68">
        <v>5</v>
      </c>
      <c r="AH68">
        <f t="shared" si="40"/>
        <v>1</v>
      </c>
      <c r="AI68" s="1">
        <v>1</v>
      </c>
      <c r="AJ68">
        <v>1</v>
      </c>
      <c r="AK68">
        <v>5</v>
      </c>
      <c r="AL68">
        <f t="shared" si="41"/>
        <v>1</v>
      </c>
      <c r="AM68">
        <f t="shared" si="42"/>
        <v>5</v>
      </c>
      <c r="AN68">
        <f t="shared" si="43"/>
        <v>5</v>
      </c>
      <c r="AO68">
        <f t="shared" si="34"/>
        <v>5</v>
      </c>
      <c r="AP68">
        <f t="shared" si="44"/>
        <v>5</v>
      </c>
      <c r="AQ68">
        <f t="shared" si="45"/>
        <v>5</v>
      </c>
      <c r="AR68">
        <f t="shared" si="46"/>
        <v>25</v>
      </c>
      <c r="AS68">
        <f t="shared" si="47"/>
        <v>0</v>
      </c>
      <c r="AT68">
        <f t="shared" si="48"/>
        <v>0</v>
      </c>
      <c r="AU68">
        <f t="shared" si="49"/>
        <v>0</v>
      </c>
      <c r="AV68">
        <f t="shared" si="50"/>
        <v>0</v>
      </c>
      <c r="AW68">
        <f t="shared" si="51"/>
        <v>0</v>
      </c>
      <c r="AX68" s="1">
        <f t="shared" si="52"/>
        <v>0</v>
      </c>
      <c r="AY68">
        <v>0</v>
      </c>
      <c r="AZ68" s="4">
        <v>0</v>
      </c>
      <c r="BA68" s="4">
        <v>2</v>
      </c>
      <c r="BB68">
        <v>46</v>
      </c>
      <c r="BC68" s="11"/>
    </row>
    <row r="69" spans="1:60" x14ac:dyDescent="0.25">
      <c r="A69" t="s">
        <v>126</v>
      </c>
      <c r="B69" t="s">
        <v>45</v>
      </c>
      <c r="C69">
        <v>1</v>
      </c>
      <c r="D69">
        <v>5</v>
      </c>
      <c r="E69">
        <f t="shared" si="35"/>
        <v>1</v>
      </c>
      <c r="F69">
        <v>1</v>
      </c>
      <c r="G69">
        <v>1</v>
      </c>
      <c r="H69">
        <v>5</v>
      </c>
      <c r="I69">
        <f t="shared" si="36"/>
        <v>1</v>
      </c>
      <c r="J69">
        <v>1</v>
      </c>
      <c r="K69">
        <v>5</v>
      </c>
      <c r="L69">
        <f t="shared" si="37"/>
        <v>1</v>
      </c>
      <c r="M69">
        <v>1</v>
      </c>
      <c r="N69">
        <v>1</v>
      </c>
      <c r="O69">
        <v>5</v>
      </c>
      <c r="P69">
        <v>1</v>
      </c>
      <c r="Q69">
        <v>1</v>
      </c>
      <c r="R69">
        <v>5</v>
      </c>
      <c r="S69">
        <f t="shared" si="38"/>
        <v>1</v>
      </c>
      <c r="T69">
        <v>1</v>
      </c>
      <c r="U69">
        <v>1</v>
      </c>
      <c r="V69">
        <v>5</v>
      </c>
      <c r="W69">
        <v>1</v>
      </c>
      <c r="X69">
        <v>1</v>
      </c>
      <c r="Y69">
        <v>5</v>
      </c>
      <c r="Z69">
        <f t="shared" si="39"/>
        <v>1</v>
      </c>
      <c r="AA69">
        <v>1</v>
      </c>
      <c r="AB69">
        <v>1</v>
      </c>
      <c r="AC69">
        <v>5</v>
      </c>
      <c r="AD69">
        <v>1</v>
      </c>
      <c r="AE69">
        <v>1</v>
      </c>
      <c r="AF69">
        <v>1</v>
      </c>
      <c r="AG69">
        <v>5</v>
      </c>
      <c r="AH69">
        <f t="shared" si="40"/>
        <v>1</v>
      </c>
      <c r="AI69" s="1">
        <v>1</v>
      </c>
      <c r="AJ69">
        <v>1</v>
      </c>
      <c r="AK69">
        <v>5</v>
      </c>
      <c r="AL69">
        <f t="shared" si="41"/>
        <v>1</v>
      </c>
      <c r="AM69">
        <f t="shared" si="42"/>
        <v>5</v>
      </c>
      <c r="AN69">
        <f t="shared" si="43"/>
        <v>5</v>
      </c>
      <c r="AO69">
        <f t="shared" si="34"/>
        <v>5</v>
      </c>
      <c r="AP69">
        <f t="shared" si="44"/>
        <v>5</v>
      </c>
      <c r="AQ69">
        <f t="shared" si="45"/>
        <v>5</v>
      </c>
      <c r="AR69">
        <f t="shared" si="46"/>
        <v>25</v>
      </c>
      <c r="AS69">
        <f t="shared" si="47"/>
        <v>0</v>
      </c>
      <c r="AT69">
        <f t="shared" si="48"/>
        <v>0</v>
      </c>
      <c r="AU69">
        <f t="shared" si="49"/>
        <v>0</v>
      </c>
      <c r="AV69">
        <f t="shared" si="50"/>
        <v>0</v>
      </c>
      <c r="AW69">
        <f t="shared" si="51"/>
        <v>0</v>
      </c>
      <c r="AX69" s="1">
        <f t="shared" si="52"/>
        <v>0</v>
      </c>
      <c r="AY69">
        <v>0</v>
      </c>
      <c r="AZ69" s="4">
        <v>0</v>
      </c>
      <c r="BA69" s="4">
        <v>1</v>
      </c>
      <c r="BB69">
        <v>22</v>
      </c>
      <c r="BC69" s="11"/>
    </row>
    <row r="70" spans="1:60" x14ac:dyDescent="0.25">
      <c r="A70" t="s">
        <v>127</v>
      </c>
      <c r="B70" t="s">
        <v>45</v>
      </c>
      <c r="C70">
        <v>1</v>
      </c>
      <c r="D70">
        <v>5</v>
      </c>
      <c r="E70">
        <f t="shared" si="35"/>
        <v>1</v>
      </c>
      <c r="F70">
        <v>2</v>
      </c>
      <c r="G70">
        <v>1</v>
      </c>
      <c r="H70">
        <v>5</v>
      </c>
      <c r="I70">
        <f t="shared" si="36"/>
        <v>1</v>
      </c>
      <c r="J70">
        <v>1</v>
      </c>
      <c r="K70">
        <v>4</v>
      </c>
      <c r="L70">
        <f t="shared" si="37"/>
        <v>2</v>
      </c>
      <c r="M70">
        <v>1</v>
      </c>
      <c r="N70">
        <v>1</v>
      </c>
      <c r="O70">
        <v>4</v>
      </c>
      <c r="P70">
        <v>1</v>
      </c>
      <c r="Q70">
        <v>1</v>
      </c>
      <c r="R70">
        <v>5</v>
      </c>
      <c r="S70">
        <f t="shared" si="38"/>
        <v>1</v>
      </c>
      <c r="T70">
        <v>2</v>
      </c>
      <c r="U70">
        <v>1</v>
      </c>
      <c r="V70">
        <v>3</v>
      </c>
      <c r="W70">
        <v>1</v>
      </c>
      <c r="X70">
        <v>2</v>
      </c>
      <c r="Y70">
        <v>3</v>
      </c>
      <c r="Z70">
        <f t="shared" si="39"/>
        <v>3</v>
      </c>
      <c r="AA70">
        <v>1</v>
      </c>
      <c r="AB70">
        <v>1</v>
      </c>
      <c r="AC70">
        <v>4</v>
      </c>
      <c r="AD70">
        <v>1</v>
      </c>
      <c r="AE70">
        <v>1</v>
      </c>
      <c r="AF70">
        <v>1</v>
      </c>
      <c r="AG70">
        <v>5</v>
      </c>
      <c r="AH70">
        <f t="shared" si="40"/>
        <v>1</v>
      </c>
      <c r="AI70" s="1">
        <v>1</v>
      </c>
      <c r="AJ70">
        <v>1</v>
      </c>
      <c r="AK70">
        <v>5</v>
      </c>
      <c r="AL70">
        <f t="shared" si="41"/>
        <v>1</v>
      </c>
      <c r="AM70">
        <f t="shared" si="42"/>
        <v>8</v>
      </c>
      <c r="AN70">
        <f t="shared" si="43"/>
        <v>5</v>
      </c>
      <c r="AO70">
        <f t="shared" si="34"/>
        <v>5</v>
      </c>
      <c r="AP70">
        <f t="shared" si="44"/>
        <v>8</v>
      </c>
      <c r="AQ70">
        <f t="shared" si="45"/>
        <v>5</v>
      </c>
      <c r="AR70">
        <f t="shared" si="46"/>
        <v>31</v>
      </c>
      <c r="AS70">
        <f t="shared" si="47"/>
        <v>0</v>
      </c>
      <c r="AT70">
        <f t="shared" si="48"/>
        <v>0</v>
      </c>
      <c r="AU70">
        <f t="shared" si="49"/>
        <v>0</v>
      </c>
      <c r="AV70">
        <f t="shared" si="50"/>
        <v>0</v>
      </c>
      <c r="AW70">
        <f t="shared" si="51"/>
        <v>0</v>
      </c>
      <c r="AX70" s="1">
        <f t="shared" si="52"/>
        <v>0</v>
      </c>
      <c r="AY70">
        <v>0</v>
      </c>
      <c r="AZ70" s="4">
        <v>1</v>
      </c>
      <c r="BA70" s="4">
        <v>1</v>
      </c>
      <c r="BB70">
        <v>22</v>
      </c>
      <c r="BC70" s="11"/>
    </row>
    <row r="71" spans="1:60" x14ac:dyDescent="0.25">
      <c r="A71" t="s">
        <v>128</v>
      </c>
      <c r="B71" t="s">
        <v>45</v>
      </c>
      <c r="C71">
        <v>1</v>
      </c>
      <c r="D71">
        <v>5</v>
      </c>
      <c r="E71">
        <f t="shared" si="35"/>
        <v>1</v>
      </c>
      <c r="F71">
        <v>1</v>
      </c>
      <c r="G71">
        <v>1</v>
      </c>
      <c r="H71">
        <v>5</v>
      </c>
      <c r="I71">
        <f t="shared" si="36"/>
        <v>1</v>
      </c>
      <c r="J71">
        <v>1</v>
      </c>
      <c r="K71">
        <v>5</v>
      </c>
      <c r="L71">
        <f t="shared" si="37"/>
        <v>1</v>
      </c>
      <c r="M71">
        <v>1</v>
      </c>
      <c r="N71">
        <v>1</v>
      </c>
      <c r="O71">
        <v>5</v>
      </c>
      <c r="P71">
        <v>1</v>
      </c>
      <c r="Q71">
        <v>1</v>
      </c>
      <c r="R71">
        <v>5</v>
      </c>
      <c r="S71">
        <f t="shared" si="38"/>
        <v>1</v>
      </c>
      <c r="T71">
        <v>1</v>
      </c>
      <c r="U71">
        <v>1</v>
      </c>
      <c r="V71">
        <v>5</v>
      </c>
      <c r="W71">
        <v>1</v>
      </c>
      <c r="X71">
        <v>1</v>
      </c>
      <c r="Y71">
        <v>5</v>
      </c>
      <c r="Z71">
        <f t="shared" si="39"/>
        <v>1</v>
      </c>
      <c r="AA71">
        <v>1</v>
      </c>
      <c r="AB71">
        <v>1</v>
      </c>
      <c r="AC71">
        <v>5</v>
      </c>
      <c r="AD71">
        <v>1</v>
      </c>
      <c r="AE71">
        <v>1</v>
      </c>
      <c r="AF71">
        <v>1</v>
      </c>
      <c r="AG71">
        <v>5</v>
      </c>
      <c r="AH71">
        <f t="shared" si="40"/>
        <v>1</v>
      </c>
      <c r="AI71" s="1">
        <v>1</v>
      </c>
      <c r="AJ71">
        <v>1</v>
      </c>
      <c r="AK71">
        <v>5</v>
      </c>
      <c r="AL71">
        <f t="shared" si="41"/>
        <v>1</v>
      </c>
      <c r="AM71">
        <f t="shared" si="42"/>
        <v>5</v>
      </c>
      <c r="AN71">
        <f t="shared" si="43"/>
        <v>5</v>
      </c>
      <c r="AO71">
        <f t="shared" si="34"/>
        <v>5</v>
      </c>
      <c r="AP71">
        <f t="shared" si="44"/>
        <v>5</v>
      </c>
      <c r="AQ71">
        <f t="shared" si="45"/>
        <v>5</v>
      </c>
      <c r="AR71">
        <f t="shared" si="46"/>
        <v>25</v>
      </c>
      <c r="AS71">
        <f t="shared" si="47"/>
        <v>0</v>
      </c>
      <c r="AT71">
        <f t="shared" si="48"/>
        <v>0</v>
      </c>
      <c r="AU71">
        <f t="shared" si="49"/>
        <v>0</v>
      </c>
      <c r="AV71">
        <f t="shared" si="50"/>
        <v>0</v>
      </c>
      <c r="AW71">
        <f t="shared" si="51"/>
        <v>0</v>
      </c>
      <c r="AX71" s="1">
        <f t="shared" si="52"/>
        <v>0</v>
      </c>
      <c r="AY71">
        <v>1</v>
      </c>
      <c r="AZ71" s="4">
        <v>3</v>
      </c>
      <c r="BA71" s="4">
        <v>2</v>
      </c>
      <c r="BB71">
        <v>24</v>
      </c>
      <c r="BC71" s="11"/>
    </row>
    <row r="72" spans="1:60" x14ac:dyDescent="0.25">
      <c r="A72" t="s">
        <v>129</v>
      </c>
      <c r="B72" t="s">
        <v>45</v>
      </c>
      <c r="C72">
        <v>1</v>
      </c>
      <c r="D72">
        <v>5</v>
      </c>
      <c r="E72">
        <f t="shared" si="35"/>
        <v>1</v>
      </c>
      <c r="F72">
        <v>3</v>
      </c>
      <c r="G72">
        <v>1</v>
      </c>
      <c r="H72">
        <v>2</v>
      </c>
      <c r="I72">
        <f t="shared" si="36"/>
        <v>4</v>
      </c>
      <c r="J72">
        <v>1</v>
      </c>
      <c r="K72">
        <v>4</v>
      </c>
      <c r="L72">
        <f t="shared" si="37"/>
        <v>2</v>
      </c>
      <c r="M72">
        <v>4</v>
      </c>
      <c r="N72">
        <v>1</v>
      </c>
      <c r="O72">
        <v>4</v>
      </c>
      <c r="P72">
        <v>1</v>
      </c>
      <c r="Q72">
        <v>2</v>
      </c>
      <c r="R72">
        <v>5</v>
      </c>
      <c r="S72">
        <f t="shared" si="38"/>
        <v>1</v>
      </c>
      <c r="T72">
        <v>3</v>
      </c>
      <c r="U72">
        <v>1</v>
      </c>
      <c r="V72">
        <v>3</v>
      </c>
      <c r="W72">
        <v>1</v>
      </c>
      <c r="X72">
        <v>1</v>
      </c>
      <c r="Y72">
        <v>3</v>
      </c>
      <c r="Z72">
        <f t="shared" si="39"/>
        <v>3</v>
      </c>
      <c r="AA72">
        <v>1</v>
      </c>
      <c r="AB72">
        <v>1</v>
      </c>
      <c r="AC72">
        <v>3</v>
      </c>
      <c r="AD72">
        <v>3</v>
      </c>
      <c r="AE72">
        <v>1</v>
      </c>
      <c r="AF72">
        <v>1</v>
      </c>
      <c r="AG72">
        <v>5</v>
      </c>
      <c r="AH72">
        <f t="shared" si="40"/>
        <v>1</v>
      </c>
      <c r="AI72" s="1">
        <v>1</v>
      </c>
      <c r="AJ72">
        <v>1</v>
      </c>
      <c r="AK72">
        <v>3</v>
      </c>
      <c r="AL72">
        <f t="shared" si="41"/>
        <v>3</v>
      </c>
      <c r="AM72">
        <f t="shared" si="42"/>
        <v>12</v>
      </c>
      <c r="AN72">
        <f t="shared" si="43"/>
        <v>6</v>
      </c>
      <c r="AO72">
        <f t="shared" si="34"/>
        <v>7</v>
      </c>
      <c r="AP72">
        <f t="shared" si="44"/>
        <v>13</v>
      </c>
      <c r="AQ72">
        <f t="shared" si="45"/>
        <v>5</v>
      </c>
      <c r="AR72">
        <f t="shared" si="46"/>
        <v>43</v>
      </c>
      <c r="AS72">
        <f t="shared" si="47"/>
        <v>1</v>
      </c>
      <c r="AT72">
        <f t="shared" si="48"/>
        <v>0</v>
      </c>
      <c r="AU72">
        <f t="shared" si="49"/>
        <v>1</v>
      </c>
      <c r="AV72">
        <f t="shared" si="50"/>
        <v>1</v>
      </c>
      <c r="AW72">
        <f t="shared" si="51"/>
        <v>0</v>
      </c>
      <c r="AX72" s="1">
        <f t="shared" si="52"/>
        <v>0</v>
      </c>
      <c r="AY72">
        <v>0</v>
      </c>
      <c r="AZ72" s="4">
        <v>0</v>
      </c>
      <c r="BA72" s="4">
        <v>2</v>
      </c>
      <c r="BB72">
        <v>22</v>
      </c>
      <c r="BC72" s="11"/>
    </row>
  </sheetData>
  <sortState ref="A2:AQ73">
    <sortCondition ref="A1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CFS CTQ</vt:lpstr>
    </vt:vector>
  </TitlesOfParts>
  <Company>Newcastle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MacLachlan</dc:creator>
  <cp:lastModifiedBy>Stuart Watson</cp:lastModifiedBy>
  <cp:lastPrinted>2012-12-05T15:51:10Z</cp:lastPrinted>
  <dcterms:created xsi:type="dcterms:W3CDTF">2012-12-05T15:51:01Z</dcterms:created>
  <dcterms:modified xsi:type="dcterms:W3CDTF">2015-12-02T10:38:54Z</dcterms:modified>
</cp:coreProperties>
</file>