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files\bjl31\dos\"/>
    </mc:Choice>
  </mc:AlternateContent>
  <bookViews>
    <workbookView xWindow="0" yWindow="0" windowWidth="19200" windowHeight="12180"/>
  </bookViews>
  <sheets>
    <sheet name="Phys and HSP7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" i="5" l="1"/>
  <c r="AR5" i="5"/>
  <c r="AR6" i="5"/>
  <c r="AR7" i="5"/>
  <c r="AR8" i="5"/>
  <c r="AR9" i="5"/>
  <c r="AR3" i="5"/>
  <c r="AQ4" i="5"/>
  <c r="AQ5" i="5"/>
  <c r="AQ6" i="5"/>
  <c r="AQ7" i="5"/>
  <c r="AQ8" i="5"/>
  <c r="AQ9" i="5"/>
  <c r="AQ3" i="5"/>
  <c r="AP9" i="5"/>
  <c r="AP8" i="5"/>
  <c r="AP7" i="5"/>
  <c r="AP6" i="5"/>
  <c r="AP5" i="5"/>
  <c r="AP4" i="5"/>
  <c r="AP3" i="5"/>
  <c r="AM4" i="5"/>
  <c r="AM5" i="5"/>
  <c r="AM6" i="5"/>
  <c r="AM7" i="5"/>
  <c r="AM8" i="5"/>
  <c r="AM9" i="5"/>
  <c r="AM10" i="5"/>
  <c r="AM3" i="5"/>
  <c r="AL5" i="5"/>
  <c r="AL6" i="5"/>
  <c r="AL7" i="5"/>
  <c r="AL8" i="5"/>
  <c r="AL9" i="5"/>
  <c r="AL10" i="5"/>
  <c r="AL4" i="5"/>
  <c r="AL3" i="5"/>
  <c r="AK10" i="5"/>
  <c r="AK9" i="5"/>
  <c r="AK8" i="5"/>
  <c r="AK7" i="5"/>
  <c r="AK6" i="5"/>
  <c r="AK5" i="5"/>
  <c r="AK4" i="5"/>
  <c r="AK3" i="5"/>
</calcChain>
</file>

<file path=xl/comments1.xml><?xml version="1.0" encoding="utf-8"?>
<comments xmlns="http://schemas.openxmlformats.org/spreadsheetml/2006/main">
  <authors>
    <author>Benjamin Lee</author>
  </authors>
  <commentList>
    <comment ref="AG1" authorId="0" shapeId="0">
      <text>
        <r>
          <rPr>
            <b/>
            <sz val="9"/>
            <color indexed="81"/>
            <rFont val="Tahoma"/>
            <family val="2"/>
          </rPr>
          <t>Benjamin Lee:</t>
        </r>
        <r>
          <rPr>
            <sz val="9"/>
            <color indexed="81"/>
            <rFont val="Tahoma"/>
            <family val="2"/>
          </rPr>
          <t xml:space="preserve">
Dilutiuon test pertains to the value obtained during the serial dilution aspect of testing, comnpared with the experimental run completed on a separate plate using the predetermined dilution</t>
        </r>
      </text>
    </comment>
  </commentList>
</comments>
</file>

<file path=xl/sharedStrings.xml><?xml version="1.0" encoding="utf-8"?>
<sst xmlns="http://schemas.openxmlformats.org/spreadsheetml/2006/main" count="80" uniqueCount="43">
  <si>
    <t>SD</t>
  </si>
  <si>
    <t>NA</t>
  </si>
  <si>
    <t>Dilution test</t>
  </si>
  <si>
    <t xml:space="preserve">Subject </t>
  </si>
  <si>
    <t>Group</t>
  </si>
  <si>
    <t>Age</t>
  </si>
  <si>
    <t>Height</t>
  </si>
  <si>
    <t>Weight</t>
  </si>
  <si>
    <t>VO2peak</t>
  </si>
  <si>
    <t>HOT70</t>
  </si>
  <si>
    <t>HOT50</t>
  </si>
  <si>
    <t>HYP50</t>
  </si>
  <si>
    <t>Heart rate rest</t>
  </si>
  <si>
    <t>Heart rate 10</t>
  </si>
  <si>
    <t>Heart rate 20</t>
  </si>
  <si>
    <t>Heart rate 30</t>
  </si>
  <si>
    <t>Heart rate 40</t>
  </si>
  <si>
    <t>Heart rate 50</t>
  </si>
  <si>
    <t>Heart rate 60</t>
  </si>
  <si>
    <t>Trec rest</t>
  </si>
  <si>
    <t>Trec10</t>
  </si>
  <si>
    <t>Trec20</t>
  </si>
  <si>
    <t>Trec30</t>
  </si>
  <si>
    <t>Trec40</t>
  </si>
  <si>
    <t>Trec50</t>
  </si>
  <si>
    <t>Trec60</t>
  </si>
  <si>
    <t>PSI10</t>
  </si>
  <si>
    <t>PSI20</t>
  </si>
  <si>
    <t>PSI30</t>
  </si>
  <si>
    <t>PSI40</t>
  </si>
  <si>
    <t>PSI50</t>
  </si>
  <si>
    <t>PSI60</t>
  </si>
  <si>
    <t>HSP70pre ENZ KIT</t>
  </si>
  <si>
    <t>HSP70post ENZ KIT</t>
  </si>
  <si>
    <t>EKS  715 OD</t>
  </si>
  <si>
    <t>ENZ KIT OD</t>
  </si>
  <si>
    <t>EKS 715 Ng.ML</t>
  </si>
  <si>
    <t>ENZ-KIT ng.mL</t>
  </si>
  <si>
    <t xml:space="preserve">Repeat assay </t>
  </si>
  <si>
    <t>ENZ KIT  standard curve</t>
  </si>
  <si>
    <t xml:space="preserve">Mean </t>
  </si>
  <si>
    <t>CV</t>
  </si>
  <si>
    <t>EKS 715 standard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</si>
</sst>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/>
    <xf numFmtId="2" fontId="0" fillId="0" borderId="0" xfId="0" applyNumberFormat="1" applyFill="1" applyBorder="1"/>
    <xf numFmtId="168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6"/>
  <sheetViews>
    <sheetView tabSelected="1" workbookViewId="0">
      <selection activeCell="J30" sqref="J29:J30"/>
    </sheetView>
  </sheetViews>
  <sheetFormatPr defaultRowHeight="15" x14ac:dyDescent="0.25"/>
  <cols>
    <col min="7" max="7" width="13.85546875" bestFit="1" customWidth="1"/>
    <col min="8" max="13" width="12.28515625" bestFit="1" customWidth="1"/>
    <col min="27" max="27" width="16.5703125" bestFit="1" customWidth="1"/>
    <col min="28" max="28" width="17.5703125" bestFit="1" customWidth="1"/>
    <col min="29" max="29" width="16.5703125" bestFit="1" customWidth="1"/>
    <col min="30" max="30" width="17.7109375" bestFit="1" customWidth="1"/>
    <col min="31" max="32" width="13.7109375" bestFit="1" customWidth="1"/>
    <col min="33" max="33" width="12.42578125" bestFit="1" customWidth="1"/>
    <col min="34" max="34" width="14.140625" bestFit="1" customWidth="1"/>
    <col min="35" max="36" width="21.85546875" bestFit="1" customWidth="1"/>
    <col min="38" max="38" width="9.5703125" bestFit="1" customWidth="1"/>
    <col min="40" max="41" width="21.42578125" bestFit="1" customWidth="1"/>
  </cols>
  <sheetData>
    <row r="1" spans="1:4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4" ht="15.75" x14ac:dyDescent="0.2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30</v>
      </c>
      <c r="Z2" s="5" t="s">
        <v>31</v>
      </c>
      <c r="AA2" s="5" t="s">
        <v>32</v>
      </c>
      <c r="AB2" s="5" t="s">
        <v>33</v>
      </c>
      <c r="AC2" s="6" t="s">
        <v>34</v>
      </c>
      <c r="AD2" s="6" t="s">
        <v>35</v>
      </c>
      <c r="AE2" s="6" t="s">
        <v>36</v>
      </c>
      <c r="AF2" s="6" t="s">
        <v>37</v>
      </c>
      <c r="AG2" s="7" t="s">
        <v>2</v>
      </c>
      <c r="AH2" s="7" t="s">
        <v>38</v>
      </c>
      <c r="AI2" s="6" t="s">
        <v>39</v>
      </c>
      <c r="AJ2" s="6" t="s">
        <v>39</v>
      </c>
      <c r="AK2" s="6" t="s">
        <v>40</v>
      </c>
      <c r="AL2" s="6" t="s">
        <v>0</v>
      </c>
      <c r="AM2" s="6" t="s">
        <v>41</v>
      </c>
      <c r="AN2" s="6" t="s">
        <v>42</v>
      </c>
      <c r="AO2" s="6" t="s">
        <v>42</v>
      </c>
      <c r="AP2" s="6" t="s">
        <v>40</v>
      </c>
      <c r="AQ2" s="6" t="s">
        <v>0</v>
      </c>
      <c r="AR2" s="6" t="s">
        <v>41</v>
      </c>
    </row>
    <row r="3" spans="1:44" x14ac:dyDescent="0.25">
      <c r="A3" s="1">
        <v>1</v>
      </c>
      <c r="B3" s="1" t="s">
        <v>9</v>
      </c>
      <c r="C3" s="1">
        <v>20</v>
      </c>
      <c r="D3" s="1">
        <v>176.4</v>
      </c>
      <c r="E3" s="1">
        <v>73.8</v>
      </c>
      <c r="F3" s="8">
        <v>3.9615839999999998</v>
      </c>
      <c r="G3" s="1">
        <v>70</v>
      </c>
      <c r="H3" s="1">
        <v>182</v>
      </c>
      <c r="I3" s="2">
        <v>166</v>
      </c>
      <c r="J3" s="2">
        <v>191</v>
      </c>
      <c r="K3" s="2">
        <v>198</v>
      </c>
      <c r="L3" s="2">
        <v>189</v>
      </c>
      <c r="M3" s="1"/>
      <c r="N3" s="1">
        <v>37.1</v>
      </c>
      <c r="O3" s="1">
        <v>37.71</v>
      </c>
      <c r="P3" s="2">
        <v>38.28</v>
      </c>
      <c r="Q3" s="2">
        <v>38.92</v>
      </c>
      <c r="R3" s="2">
        <v>39.369999999999997</v>
      </c>
      <c r="S3" s="2">
        <v>39.5</v>
      </c>
      <c r="T3" s="1"/>
      <c r="U3" s="3">
        <v>5.4813596491228065</v>
      </c>
      <c r="V3" s="3">
        <v>6.0673558897243112</v>
      </c>
      <c r="W3" s="3">
        <v>8.3405388471177986</v>
      </c>
      <c r="X3" s="3">
        <v>9.5411967418546304</v>
      </c>
      <c r="Y3" s="3">
        <v>9.473684210526315</v>
      </c>
      <c r="Z3" s="3"/>
      <c r="AA3" s="1">
        <v>2.8879999999999999</v>
      </c>
      <c r="AB3" s="1">
        <v>3.7199999999999998</v>
      </c>
      <c r="AC3" s="1">
        <v>0.129</v>
      </c>
      <c r="AD3" s="1">
        <v>0.46100000000000002</v>
      </c>
      <c r="AE3" s="1" t="s">
        <v>1</v>
      </c>
      <c r="AF3" s="1">
        <v>2.8879999999999999</v>
      </c>
      <c r="AG3" s="1">
        <v>2.8010000000000002</v>
      </c>
      <c r="AH3" s="1">
        <v>2.8879999999999999</v>
      </c>
      <c r="AI3" s="4">
        <v>2.6949999999999998</v>
      </c>
      <c r="AJ3" s="4">
        <v>2.637</v>
      </c>
      <c r="AK3" s="1">
        <f>AVERAGE(AI3:AJ3)</f>
        <v>2.6659999999999999</v>
      </c>
      <c r="AL3" s="9">
        <f>STDEVA(AI3:AJ3)</f>
        <v>4.1012193308819639E-2</v>
      </c>
      <c r="AM3" s="1">
        <f>AL3/AK3</f>
        <v>1.5383418345393713E-2</v>
      </c>
      <c r="AN3" s="4">
        <v>2.1709999999999998</v>
      </c>
      <c r="AO3" s="4">
        <v>2.1819999999999999</v>
      </c>
      <c r="AP3" s="1">
        <f>AVERAGE(AN3:AO3)</f>
        <v>2.1764999999999999</v>
      </c>
      <c r="AQ3" s="1">
        <f>STDEVA(AN3:AO3)</f>
        <v>7.778174593052108E-3</v>
      </c>
      <c r="AR3" s="1">
        <f>AQ3/AP3</f>
        <v>3.5737076007590664E-3</v>
      </c>
    </row>
    <row r="4" spans="1:44" x14ac:dyDescent="0.25">
      <c r="A4" s="1">
        <v>2</v>
      </c>
      <c r="B4" s="1" t="s">
        <v>9</v>
      </c>
      <c r="C4" s="1">
        <v>19</v>
      </c>
      <c r="D4" s="1">
        <v>183.5</v>
      </c>
      <c r="E4" s="1">
        <v>72.599999999999994</v>
      </c>
      <c r="F4" s="8">
        <v>4.8598439999999989</v>
      </c>
      <c r="G4" s="1">
        <v>61</v>
      </c>
      <c r="H4" s="1">
        <v>156</v>
      </c>
      <c r="I4" s="2">
        <v>164</v>
      </c>
      <c r="J4" s="2">
        <v>165</v>
      </c>
      <c r="K4" s="2">
        <v>176</v>
      </c>
      <c r="L4" s="2">
        <v>176</v>
      </c>
      <c r="M4" s="1">
        <v>183</v>
      </c>
      <c r="N4" s="1">
        <v>36.630000000000003</v>
      </c>
      <c r="O4" s="2">
        <v>37.22</v>
      </c>
      <c r="P4" s="2">
        <v>37.54</v>
      </c>
      <c r="Q4" s="2">
        <v>37.94</v>
      </c>
      <c r="R4" s="2">
        <v>38.270000000000003</v>
      </c>
      <c r="S4" s="2">
        <v>38.31</v>
      </c>
      <c r="T4" s="1">
        <v>38.58</v>
      </c>
      <c r="U4" s="3">
        <v>4.3729449869951367</v>
      </c>
      <c r="V4" s="3">
        <v>5.2121264170388137</v>
      </c>
      <c r="W4" s="3">
        <v>5.9442017961427034</v>
      </c>
      <c r="X4" s="3">
        <v>6.9064386317907474</v>
      </c>
      <c r="Y4" s="3">
        <v>6.9761250429405717</v>
      </c>
      <c r="Z4" s="3">
        <v>7.6929871914413264</v>
      </c>
      <c r="AA4" s="1">
        <v>0.122</v>
      </c>
      <c r="AB4" s="1">
        <v>0.216</v>
      </c>
      <c r="AC4" s="1">
        <v>0.122</v>
      </c>
      <c r="AD4" s="1">
        <v>8.0000000000000002E-3</v>
      </c>
      <c r="AE4" s="1" t="s">
        <v>1</v>
      </c>
      <c r="AF4" s="1">
        <v>0.122</v>
      </c>
      <c r="AG4" s="1">
        <v>0.32100000000000001</v>
      </c>
      <c r="AH4" s="1">
        <v>0.122</v>
      </c>
      <c r="AI4" s="4">
        <v>2.0030000000000001</v>
      </c>
      <c r="AJ4" s="4">
        <v>2.0230000000000001</v>
      </c>
      <c r="AK4" s="1">
        <f t="shared" ref="AK4:AK10" si="0">AVERAGE(AI4:AJ4)</f>
        <v>2.0129999999999999</v>
      </c>
      <c r="AL4" s="9">
        <f>STDEVA(AI4:AJ4)</f>
        <v>1.4142135623730963E-2</v>
      </c>
      <c r="AM4" s="1">
        <f t="shared" ref="AM4:AM10" si="1">AL4/AK4</f>
        <v>7.0254026943521921E-3</v>
      </c>
      <c r="AN4" s="4">
        <v>1.556</v>
      </c>
      <c r="AO4" s="4">
        <v>1.57</v>
      </c>
      <c r="AP4" s="1">
        <f t="shared" ref="AP4:AP9" si="2">AVERAGE(AN4:AO4)</f>
        <v>1.5630000000000002</v>
      </c>
      <c r="AQ4" s="1">
        <f t="shared" ref="AQ4:AQ9" si="3">STDEVA(AN4:AO4)</f>
        <v>9.8994949366116736E-3</v>
      </c>
      <c r="AR4" s="1">
        <f t="shared" ref="AR4:AR9" si="4">AQ4/AP4</f>
        <v>6.3336499914342119E-3</v>
      </c>
    </row>
    <row r="5" spans="1:44" x14ac:dyDescent="0.25">
      <c r="A5" s="1">
        <v>3</v>
      </c>
      <c r="B5" s="1" t="s">
        <v>9</v>
      </c>
      <c r="C5" s="1">
        <v>21</v>
      </c>
      <c r="D5" s="1">
        <v>174.2</v>
      </c>
      <c r="E5" s="1">
        <v>73.400000000000006</v>
      </c>
      <c r="F5" s="8">
        <v>3.6744040000000004</v>
      </c>
      <c r="G5" s="1">
        <v>80</v>
      </c>
      <c r="H5" s="1">
        <v>175</v>
      </c>
      <c r="I5" s="2">
        <v>182</v>
      </c>
      <c r="J5" s="2">
        <v>187</v>
      </c>
      <c r="K5" s="2">
        <v>192</v>
      </c>
      <c r="L5" s="2">
        <v>194</v>
      </c>
      <c r="M5" s="1">
        <v>197</v>
      </c>
      <c r="N5" s="1">
        <v>36.74</v>
      </c>
      <c r="O5" s="1">
        <v>37.18</v>
      </c>
      <c r="P5" s="2">
        <v>37.57</v>
      </c>
      <c r="Q5" s="2">
        <v>38.090000000000003</v>
      </c>
      <c r="R5" s="2">
        <v>38.51</v>
      </c>
      <c r="S5" s="2">
        <v>38.92</v>
      </c>
      <c r="T5" s="1">
        <v>39.369999999999997</v>
      </c>
      <c r="U5" s="3">
        <v>4.6588900671615381</v>
      </c>
      <c r="V5" s="3">
        <v>5.6499646518204294</v>
      </c>
      <c r="W5" s="3">
        <v>6.7952456698480077</v>
      </c>
      <c r="X5" s="3">
        <v>7.7593672675857146</v>
      </c>
      <c r="Y5" s="3">
        <v>8.5834217037822569</v>
      </c>
      <c r="Z5" s="3">
        <v>9.5205903145987936</v>
      </c>
      <c r="AA5" s="1">
        <v>6.29</v>
      </c>
      <c r="AB5" s="1">
        <v>7.55</v>
      </c>
      <c r="AC5" s="1">
        <v>0.16600000000000001</v>
      </c>
      <c r="AD5" s="1">
        <v>0.29399999999999998</v>
      </c>
      <c r="AE5" s="1" t="s">
        <v>1</v>
      </c>
      <c r="AF5" s="1">
        <v>6.29</v>
      </c>
      <c r="AG5" s="1">
        <v>6.03</v>
      </c>
      <c r="AH5" s="1">
        <v>6.29</v>
      </c>
      <c r="AI5" s="4">
        <v>1.127</v>
      </c>
      <c r="AJ5" s="4">
        <v>1.153</v>
      </c>
      <c r="AK5" s="1">
        <f t="shared" si="0"/>
        <v>1.1400000000000001</v>
      </c>
      <c r="AL5" s="9">
        <f t="shared" ref="AL5:AL10" si="5">STDEVA(AI5:AJ5)</f>
        <v>1.8384776310850254E-2</v>
      </c>
      <c r="AM5" s="1">
        <f t="shared" si="1"/>
        <v>1.612699676390373E-2</v>
      </c>
      <c r="AN5" s="4">
        <v>0.92400000000000004</v>
      </c>
      <c r="AO5" s="4">
        <v>1.0129999999999999</v>
      </c>
      <c r="AP5" s="1">
        <f t="shared" si="2"/>
        <v>0.96849999999999992</v>
      </c>
      <c r="AQ5" s="1">
        <f t="shared" si="3"/>
        <v>6.2932503525602618E-2</v>
      </c>
      <c r="AR5" s="1">
        <f t="shared" si="4"/>
        <v>6.4979353149822019E-2</v>
      </c>
    </row>
    <row r="6" spans="1:44" x14ac:dyDescent="0.25">
      <c r="A6" s="1">
        <v>4</v>
      </c>
      <c r="B6" s="1" t="s">
        <v>9</v>
      </c>
      <c r="C6" s="1">
        <v>22</v>
      </c>
      <c r="D6" s="1">
        <v>183.2</v>
      </c>
      <c r="E6" s="1">
        <v>68.3</v>
      </c>
      <c r="F6" s="3">
        <v>4.9920469999999995</v>
      </c>
      <c r="G6" s="1">
        <v>48</v>
      </c>
      <c r="H6" s="1">
        <v>154</v>
      </c>
      <c r="I6" s="2">
        <v>164</v>
      </c>
      <c r="J6" s="2">
        <v>169</v>
      </c>
      <c r="K6" s="2">
        <v>178</v>
      </c>
      <c r="L6" s="2">
        <v>178</v>
      </c>
      <c r="M6" s="1">
        <v>181</v>
      </c>
      <c r="N6" s="1">
        <v>36.630000000000003</v>
      </c>
      <c r="O6" s="2">
        <v>37.409999999999997</v>
      </c>
      <c r="P6" s="2">
        <v>37.909999999999997</v>
      </c>
      <c r="Q6" s="2">
        <v>38.28</v>
      </c>
      <c r="R6" s="2">
        <v>38.75</v>
      </c>
      <c r="S6" s="2">
        <v>38.979999999999997</v>
      </c>
      <c r="T6" s="1">
        <v>39.39</v>
      </c>
      <c r="U6" s="3">
        <v>5.0912793836187769</v>
      </c>
      <c r="V6" s="3">
        <v>6.3144721990479376</v>
      </c>
      <c r="W6" s="3">
        <v>7.1351278402120037</v>
      </c>
      <c r="X6" s="3">
        <v>8.2708445796731596</v>
      </c>
      <c r="Y6" s="3">
        <v>8.671541443784653</v>
      </c>
      <c r="Z6" s="3">
        <v>9.4914609608872755</v>
      </c>
      <c r="AA6" s="1">
        <v>1.712</v>
      </c>
      <c r="AB6" s="1">
        <v>2.9000000000000004</v>
      </c>
      <c r="AC6" s="1">
        <v>0.183</v>
      </c>
      <c r="AD6" s="1">
        <v>0.20100000000000001</v>
      </c>
      <c r="AE6" s="1" t="s">
        <v>1</v>
      </c>
      <c r="AF6" s="1">
        <v>1.712</v>
      </c>
      <c r="AG6" s="1">
        <v>1.6</v>
      </c>
      <c r="AH6" s="1">
        <v>1.712</v>
      </c>
      <c r="AI6" s="4">
        <v>0.61099999999999999</v>
      </c>
      <c r="AJ6" s="4">
        <v>0.621</v>
      </c>
      <c r="AK6" s="1">
        <f t="shared" si="0"/>
        <v>0.61599999999999999</v>
      </c>
      <c r="AL6" s="9">
        <f t="shared" si="5"/>
        <v>7.0710678118654814E-3</v>
      </c>
      <c r="AM6" s="1">
        <f t="shared" si="1"/>
        <v>1.1479006188093313E-2</v>
      </c>
      <c r="AN6" s="4">
        <v>0.55900000000000005</v>
      </c>
      <c r="AO6" s="4">
        <v>0.56000000000000005</v>
      </c>
      <c r="AP6" s="1">
        <f t="shared" si="2"/>
        <v>0.55950000000000011</v>
      </c>
      <c r="AQ6" s="1">
        <f t="shared" si="3"/>
        <v>7.0710678118654816E-4</v>
      </c>
      <c r="AR6" s="1">
        <f t="shared" si="4"/>
        <v>1.2638190905925792E-3</v>
      </c>
    </row>
    <row r="7" spans="1:44" x14ac:dyDescent="0.25">
      <c r="A7" s="1">
        <v>5</v>
      </c>
      <c r="B7" s="1" t="s">
        <v>9</v>
      </c>
      <c r="C7" s="1">
        <v>18</v>
      </c>
      <c r="D7" s="1">
        <v>180.4</v>
      </c>
      <c r="E7" s="1">
        <v>68.599999999999994</v>
      </c>
      <c r="F7" s="3">
        <v>3.4203959999999998</v>
      </c>
      <c r="G7" s="1">
        <v>57</v>
      </c>
      <c r="H7" s="2">
        <v>163</v>
      </c>
      <c r="I7" s="2">
        <v>171</v>
      </c>
      <c r="J7" s="2">
        <v>179</v>
      </c>
      <c r="K7" s="2">
        <v>185</v>
      </c>
      <c r="L7" s="2">
        <v>186</v>
      </c>
      <c r="M7" s="1">
        <v>191</v>
      </c>
      <c r="N7" s="1">
        <v>36.590000000000003</v>
      </c>
      <c r="O7" s="2">
        <v>37.31</v>
      </c>
      <c r="P7" s="2">
        <v>37.82</v>
      </c>
      <c r="Q7" s="2">
        <v>38.28</v>
      </c>
      <c r="R7" s="2">
        <v>38.69</v>
      </c>
      <c r="S7" s="2">
        <v>38.99</v>
      </c>
      <c r="T7" s="1">
        <v>39.24</v>
      </c>
      <c r="U7" s="3">
        <v>4.8922858158549589</v>
      </c>
      <c r="V7" s="3">
        <v>6.0444365446142871</v>
      </c>
      <c r="W7" s="3">
        <v>7.1106766204526597</v>
      </c>
      <c r="X7" s="3">
        <v>8.0220405261286825</v>
      </c>
      <c r="Y7" s="3">
        <v>8.5719872022751531</v>
      </c>
      <c r="Z7" s="3">
        <v>9.1739542599834127</v>
      </c>
      <c r="AA7" s="1">
        <v>0.32</v>
      </c>
      <c r="AB7" s="1">
        <v>0.65200000000000002</v>
      </c>
      <c r="AC7" s="1">
        <v>0.14499999999999999</v>
      </c>
      <c r="AD7" s="1">
        <v>9.7000000000000003E-2</v>
      </c>
      <c r="AE7" s="1" t="s">
        <v>1</v>
      </c>
      <c r="AF7" s="1">
        <v>0.32</v>
      </c>
      <c r="AG7" s="1">
        <v>0.27600000000000002</v>
      </c>
      <c r="AH7" s="1">
        <v>0.32</v>
      </c>
      <c r="AI7" s="4">
        <v>0.30599999999999999</v>
      </c>
      <c r="AJ7" s="4">
        <v>0.33600000000000002</v>
      </c>
      <c r="AK7" s="1">
        <f t="shared" si="0"/>
        <v>0.32100000000000001</v>
      </c>
      <c r="AL7" s="9">
        <f t="shared" si="5"/>
        <v>2.1213203435596444E-2</v>
      </c>
      <c r="AM7" s="1">
        <f t="shared" si="1"/>
        <v>6.6084745905284875E-2</v>
      </c>
      <c r="AN7" s="4">
        <v>0.35</v>
      </c>
      <c r="AO7" s="4">
        <v>0.37</v>
      </c>
      <c r="AP7" s="1">
        <f t="shared" si="2"/>
        <v>0.36</v>
      </c>
      <c r="AQ7" s="1">
        <f t="shared" si="3"/>
        <v>1.4142135623730963E-2</v>
      </c>
      <c r="AR7" s="1">
        <f t="shared" si="4"/>
        <v>3.9283710065919346E-2</v>
      </c>
    </row>
    <row r="8" spans="1:44" x14ac:dyDescent="0.25">
      <c r="A8" s="1">
        <v>6</v>
      </c>
      <c r="B8" s="1" t="s">
        <v>9</v>
      </c>
      <c r="C8" s="1">
        <v>23</v>
      </c>
      <c r="D8" s="1">
        <v>180.3</v>
      </c>
      <c r="E8" s="1">
        <v>74.5</v>
      </c>
      <c r="F8" s="3">
        <v>3.9909650000000001</v>
      </c>
      <c r="G8" s="1">
        <v>75</v>
      </c>
      <c r="H8" s="1">
        <v>175</v>
      </c>
      <c r="I8" s="1">
        <v>185</v>
      </c>
      <c r="J8" s="1">
        <v>195</v>
      </c>
      <c r="K8" s="1">
        <v>198</v>
      </c>
      <c r="L8" s="1"/>
      <c r="M8" s="1"/>
      <c r="N8" s="1">
        <v>36.85</v>
      </c>
      <c r="O8" s="1">
        <v>37.35</v>
      </c>
      <c r="P8" s="1">
        <v>37.96</v>
      </c>
      <c r="Q8" s="1">
        <v>38.76</v>
      </c>
      <c r="R8" s="1">
        <v>39.5</v>
      </c>
      <c r="S8" s="1"/>
      <c r="T8" s="1"/>
      <c r="U8" s="3">
        <v>4.8496462264150946</v>
      </c>
      <c r="V8" s="3">
        <v>6.3912146226415096</v>
      </c>
      <c r="W8" s="3">
        <v>8.2912735849056567</v>
      </c>
      <c r="X8" s="3">
        <v>9.8046875</v>
      </c>
      <c r="Y8" s="3"/>
      <c r="Z8" s="3"/>
      <c r="AA8" s="1">
        <v>5.4089999999999998</v>
      </c>
      <c r="AB8" s="1">
        <v>6.04</v>
      </c>
      <c r="AC8" s="1">
        <v>1.3069999999999999</v>
      </c>
      <c r="AD8" s="1">
        <v>1.89</v>
      </c>
      <c r="AE8" s="1" t="s">
        <v>1</v>
      </c>
      <c r="AF8" s="1">
        <v>1.4</v>
      </c>
      <c r="AG8" s="1">
        <v>1.4</v>
      </c>
      <c r="AH8" s="1">
        <v>1.4</v>
      </c>
      <c r="AI8" s="4">
        <v>0.17100000000000001</v>
      </c>
      <c r="AJ8" s="4">
        <v>0.153</v>
      </c>
      <c r="AK8" s="1">
        <f t="shared" si="0"/>
        <v>0.16200000000000001</v>
      </c>
      <c r="AL8" s="9">
        <f t="shared" si="5"/>
        <v>1.2727922061357866E-2</v>
      </c>
      <c r="AM8" s="1">
        <f t="shared" si="1"/>
        <v>7.8567420131838678E-2</v>
      </c>
      <c r="AN8" s="4">
        <v>0.23599999999999999</v>
      </c>
      <c r="AO8" s="4">
        <v>0.251</v>
      </c>
      <c r="AP8" s="1">
        <f t="shared" si="2"/>
        <v>0.24349999999999999</v>
      </c>
      <c r="AQ8" s="1">
        <f t="shared" si="3"/>
        <v>1.0606601717798222E-2</v>
      </c>
      <c r="AR8" s="1">
        <f t="shared" si="4"/>
        <v>4.355893929280584E-2</v>
      </c>
    </row>
    <row r="9" spans="1:44" x14ac:dyDescent="0.25">
      <c r="A9" s="1">
        <v>7</v>
      </c>
      <c r="B9" s="1" t="s">
        <v>10</v>
      </c>
      <c r="C9" s="1">
        <v>19</v>
      </c>
      <c r="D9" s="1">
        <v>1.72</v>
      </c>
      <c r="E9" s="1">
        <v>73</v>
      </c>
      <c r="F9" s="2">
        <v>4.1399999999999997</v>
      </c>
      <c r="G9" s="1">
        <v>57</v>
      </c>
      <c r="H9" s="1">
        <v>138</v>
      </c>
      <c r="I9" s="1">
        <v>144</v>
      </c>
      <c r="J9" s="1">
        <v>146</v>
      </c>
      <c r="K9" s="1">
        <v>151</v>
      </c>
      <c r="L9" s="1">
        <v>157</v>
      </c>
      <c r="M9" s="1">
        <v>162</v>
      </c>
      <c r="N9" s="2">
        <v>37.299999999999997</v>
      </c>
      <c r="O9" s="2">
        <v>37.299999999999997</v>
      </c>
      <c r="P9" s="2">
        <v>37.450000000000003</v>
      </c>
      <c r="Q9" s="2">
        <v>37.549999999999997</v>
      </c>
      <c r="R9" s="2">
        <v>37.799999999999997</v>
      </c>
      <c r="S9" s="2">
        <v>37.9</v>
      </c>
      <c r="T9" s="1">
        <v>38.65</v>
      </c>
      <c r="U9" s="3">
        <v>3.2926829268292681</v>
      </c>
      <c r="V9" s="3">
        <v>3.8774944567627618</v>
      </c>
      <c r="W9" s="3">
        <v>4.1860679970436063</v>
      </c>
      <c r="X9" s="3">
        <v>4.9575018477457489</v>
      </c>
      <c r="Y9" s="3">
        <v>5.4286770140428695</v>
      </c>
      <c r="Z9" s="3">
        <v>7.336474501108647</v>
      </c>
      <c r="AA9" s="1">
        <v>0.16400000000000001</v>
      </c>
      <c r="AB9" s="1">
        <v>0.114</v>
      </c>
      <c r="AC9" s="1">
        <v>0.112</v>
      </c>
      <c r="AD9" s="1">
        <v>6.3E-2</v>
      </c>
      <c r="AE9" s="1" t="s">
        <v>1</v>
      </c>
      <c r="AF9" s="1">
        <v>0.16400000000000001</v>
      </c>
      <c r="AG9" s="1">
        <v>0.24</v>
      </c>
      <c r="AH9" s="1">
        <v>0.16400000000000001</v>
      </c>
      <c r="AI9" s="4">
        <v>7.9000000000000001E-2</v>
      </c>
      <c r="AJ9" s="4">
        <v>0.08</v>
      </c>
      <c r="AK9" s="1">
        <f t="shared" si="0"/>
        <v>7.9500000000000001E-2</v>
      </c>
      <c r="AL9" s="9">
        <f t="shared" si="5"/>
        <v>7.0710678118654816E-4</v>
      </c>
      <c r="AM9" s="1">
        <f t="shared" si="1"/>
        <v>8.8944249205855121E-3</v>
      </c>
      <c r="AN9" s="4">
        <v>0.182</v>
      </c>
      <c r="AO9" s="4">
        <v>0.185</v>
      </c>
      <c r="AP9" s="1">
        <f t="shared" si="2"/>
        <v>0.1835</v>
      </c>
      <c r="AQ9" s="1">
        <f t="shared" si="3"/>
        <v>2.1213203435596446E-3</v>
      </c>
      <c r="AR9" s="1">
        <f t="shared" si="4"/>
        <v>1.1560328847736483E-2</v>
      </c>
    </row>
    <row r="10" spans="1:44" x14ac:dyDescent="0.25">
      <c r="A10" s="1">
        <v>8</v>
      </c>
      <c r="B10" s="1" t="s">
        <v>10</v>
      </c>
      <c r="C10" s="1">
        <v>24</v>
      </c>
      <c r="D10" s="1">
        <v>1.81</v>
      </c>
      <c r="E10" s="1">
        <v>72.900000000000006</v>
      </c>
      <c r="F10" s="2">
        <v>3.72</v>
      </c>
      <c r="G10" s="1">
        <v>89</v>
      </c>
      <c r="H10" s="1">
        <v>144</v>
      </c>
      <c r="I10" s="1">
        <v>136</v>
      </c>
      <c r="J10" s="1">
        <v>148</v>
      </c>
      <c r="K10" s="1">
        <v>150</v>
      </c>
      <c r="L10" s="1">
        <v>156</v>
      </c>
      <c r="M10" s="1">
        <v>154</v>
      </c>
      <c r="N10" s="2">
        <v>37.25</v>
      </c>
      <c r="O10" s="2">
        <v>37.200000000000003</v>
      </c>
      <c r="P10" s="2">
        <v>37.450000000000003</v>
      </c>
      <c r="Q10" s="2">
        <v>37.549999999999997</v>
      </c>
      <c r="R10" s="2">
        <v>37.65</v>
      </c>
      <c r="S10" s="2">
        <v>37.75</v>
      </c>
      <c r="T10" s="1">
        <v>38.549999999999997</v>
      </c>
      <c r="U10" s="3">
        <v>2.910866910866917</v>
      </c>
      <c r="V10" s="3">
        <v>3.0268620268620334</v>
      </c>
      <c r="W10" s="3">
        <v>3.9084249084249021</v>
      </c>
      <c r="X10" s="3">
        <v>4.2405372405372379</v>
      </c>
      <c r="Y10" s="3">
        <v>4.7924297924297923</v>
      </c>
      <c r="Z10" s="3">
        <v>6.4603174603174542</v>
      </c>
      <c r="AA10" s="1">
        <v>0.41</v>
      </c>
      <c r="AB10" s="1">
        <v>9.4E-2</v>
      </c>
      <c r="AC10" s="1">
        <v>0.108</v>
      </c>
      <c r="AD10" s="1">
        <v>4.5999999999999999E-2</v>
      </c>
      <c r="AE10" s="1" t="s">
        <v>1</v>
      </c>
      <c r="AF10" s="1">
        <v>0.41</v>
      </c>
      <c r="AG10" s="1">
        <v>0.36</v>
      </c>
      <c r="AH10" s="1">
        <v>0.41</v>
      </c>
      <c r="AI10" s="4">
        <v>4.7E-2</v>
      </c>
      <c r="AJ10" s="4">
        <v>4.7E-2</v>
      </c>
      <c r="AK10" s="1">
        <f t="shared" si="0"/>
        <v>4.7E-2</v>
      </c>
      <c r="AL10" s="9">
        <f t="shared" si="5"/>
        <v>0</v>
      </c>
      <c r="AM10" s="1">
        <f t="shared" si="1"/>
        <v>0</v>
      </c>
      <c r="AN10" s="1"/>
      <c r="AO10" s="1"/>
      <c r="AP10" s="1"/>
      <c r="AQ10" s="1"/>
      <c r="AR10" s="1"/>
    </row>
    <row r="11" spans="1:44" x14ac:dyDescent="0.25">
      <c r="A11" s="1">
        <v>9</v>
      </c>
      <c r="B11" s="1" t="s">
        <v>10</v>
      </c>
      <c r="C11" s="1">
        <v>31</v>
      </c>
      <c r="D11" s="1">
        <v>1.7</v>
      </c>
      <c r="E11" s="1">
        <v>63</v>
      </c>
      <c r="F11" s="2">
        <v>3.73</v>
      </c>
      <c r="G11" s="1">
        <v>94</v>
      </c>
      <c r="H11" s="1">
        <v>153</v>
      </c>
      <c r="I11" s="1">
        <v>168</v>
      </c>
      <c r="J11" s="1">
        <v>177</v>
      </c>
      <c r="K11" s="1">
        <v>183</v>
      </c>
      <c r="L11" s="1">
        <v>183</v>
      </c>
      <c r="M11" s="1">
        <v>187</v>
      </c>
      <c r="N11" s="2">
        <v>36.950000000000003</v>
      </c>
      <c r="O11" s="2">
        <v>37.4</v>
      </c>
      <c r="P11" s="2">
        <v>37.75</v>
      </c>
      <c r="Q11" s="2">
        <v>38.1</v>
      </c>
      <c r="R11" s="2">
        <v>38.549999999999997</v>
      </c>
      <c r="S11" s="2">
        <v>38.9</v>
      </c>
      <c r="T11" s="1">
        <v>39.200000000000003</v>
      </c>
      <c r="U11" s="3">
        <v>4.3125854993159978</v>
      </c>
      <c r="V11" s="3">
        <v>5.8709530323757368</v>
      </c>
      <c r="W11" s="3">
        <v>7.0804833561331506</v>
      </c>
      <c r="X11" s="3">
        <v>8.3116735066119389</v>
      </c>
      <c r="Y11" s="3">
        <v>8.9979480164158652</v>
      </c>
      <c r="Z11" s="3">
        <v>9.8187414500684049</v>
      </c>
      <c r="AA11" s="1">
        <v>0.16799999999999998</v>
      </c>
      <c r="AB11" s="1">
        <v>0.154</v>
      </c>
      <c r="AC11" s="1">
        <v>0.115</v>
      </c>
      <c r="AD11" s="1">
        <v>5.0999999999999997E-2</v>
      </c>
      <c r="AE11" s="1" t="s">
        <v>1</v>
      </c>
      <c r="AF11" s="1">
        <v>0.16799999999999998</v>
      </c>
      <c r="AG11" s="1">
        <v>8.7999999999999995E-2</v>
      </c>
      <c r="AH11" s="1">
        <v>0.16799999999999998</v>
      </c>
    </row>
    <row r="12" spans="1:44" x14ac:dyDescent="0.25">
      <c r="A12" s="1">
        <v>10</v>
      </c>
      <c r="B12" s="1" t="s">
        <v>10</v>
      </c>
      <c r="C12" s="1">
        <v>19</v>
      </c>
      <c r="D12" s="2">
        <v>1.66</v>
      </c>
      <c r="E12" s="2">
        <v>68.900000000000006</v>
      </c>
      <c r="F12" s="2">
        <v>2.69</v>
      </c>
      <c r="G12" s="1">
        <v>72</v>
      </c>
      <c r="H12" s="1">
        <v>112</v>
      </c>
      <c r="I12" s="1">
        <v>125</v>
      </c>
      <c r="J12" s="1">
        <v>130</v>
      </c>
      <c r="K12" s="1">
        <v>145</v>
      </c>
      <c r="L12" s="1">
        <v>145</v>
      </c>
      <c r="M12" s="1">
        <v>161</v>
      </c>
      <c r="N12" s="2">
        <v>37.299999999999997</v>
      </c>
      <c r="O12" s="2">
        <v>37.450000000000003</v>
      </c>
      <c r="P12" s="2">
        <v>37.700000000000003</v>
      </c>
      <c r="Q12" s="2">
        <v>38</v>
      </c>
      <c r="R12" s="2">
        <v>38.25</v>
      </c>
      <c r="S12" s="2">
        <v>38.450000000000003</v>
      </c>
      <c r="T12" s="1">
        <v>38.65</v>
      </c>
      <c r="U12" s="3">
        <v>2.1927609427609553</v>
      </c>
      <c r="V12" s="3">
        <v>3.3627946127946244</v>
      </c>
      <c r="W12" s="3">
        <v>4.2760942760942804</v>
      </c>
      <c r="X12" s="3">
        <v>5.5387205387205425</v>
      </c>
      <c r="Y12" s="3">
        <v>5.9932659932660028</v>
      </c>
      <c r="Z12" s="3">
        <v>7.1885521885521877</v>
      </c>
      <c r="AA12" s="1">
        <v>0.14000000000000001</v>
      </c>
      <c r="AB12" s="1">
        <v>0.246</v>
      </c>
      <c r="AC12" s="1">
        <v>0.14199999999999999</v>
      </c>
      <c r="AD12" s="1">
        <v>4.3999999999999997E-2</v>
      </c>
      <c r="AE12" s="1" t="s">
        <v>1</v>
      </c>
      <c r="AF12" s="1">
        <v>0.14000000000000001</v>
      </c>
      <c r="AG12" s="1">
        <v>0.11</v>
      </c>
      <c r="AH12" s="1">
        <v>0.14000000000000001</v>
      </c>
    </row>
    <row r="13" spans="1:44" x14ac:dyDescent="0.25">
      <c r="A13" s="1">
        <v>11</v>
      </c>
      <c r="B13" s="1" t="s">
        <v>10</v>
      </c>
      <c r="C13" s="1">
        <v>19</v>
      </c>
      <c r="D13" s="2">
        <v>1.81</v>
      </c>
      <c r="E13" s="2">
        <v>74.5</v>
      </c>
      <c r="F13" s="1">
        <v>3.88</v>
      </c>
      <c r="G13" s="1">
        <v>81</v>
      </c>
      <c r="H13" s="1">
        <v>143</v>
      </c>
      <c r="I13" s="1">
        <v>148</v>
      </c>
      <c r="J13" s="1">
        <v>156</v>
      </c>
      <c r="K13" s="1">
        <v>159</v>
      </c>
      <c r="L13" s="1">
        <v>162</v>
      </c>
      <c r="M13" s="1">
        <v>165</v>
      </c>
      <c r="N13" s="2">
        <v>37.75</v>
      </c>
      <c r="O13" s="2">
        <v>37.950000000000003</v>
      </c>
      <c r="P13" s="2">
        <v>37.950000000000003</v>
      </c>
      <c r="Q13" s="2">
        <v>38.049999999999997</v>
      </c>
      <c r="R13" s="2">
        <v>38</v>
      </c>
      <c r="S13" s="2">
        <v>38.049999999999997</v>
      </c>
      <c r="T13" s="1">
        <v>38.6</v>
      </c>
      <c r="U13" s="3">
        <v>3.7027417027417111</v>
      </c>
      <c r="V13" s="3">
        <v>3.9552669552669633</v>
      </c>
      <c r="W13" s="3">
        <v>4.6450216450216368</v>
      </c>
      <c r="X13" s="3">
        <v>4.6536796536796539</v>
      </c>
      <c r="Y13" s="3">
        <v>4.9480519480519396</v>
      </c>
      <c r="Z13" s="3">
        <v>6.6709956709956746</v>
      </c>
      <c r="AA13" s="1">
        <v>8.7999999999999995E-2</v>
      </c>
      <c r="AB13" s="1">
        <v>9.6000000000000002E-2</v>
      </c>
      <c r="AC13" s="1">
        <v>9.7000000000000003E-2</v>
      </c>
      <c r="AD13" s="1">
        <v>4.1000000000000002E-2</v>
      </c>
      <c r="AE13" s="1" t="s">
        <v>1</v>
      </c>
      <c r="AF13" s="1">
        <v>8.7999999999999995E-2</v>
      </c>
      <c r="AG13" s="1">
        <v>1.7000000000000001E-2</v>
      </c>
      <c r="AH13" s="1">
        <v>8.7999999999999995E-2</v>
      </c>
    </row>
    <row r="14" spans="1:44" x14ac:dyDescent="0.25">
      <c r="A14" s="1">
        <v>12</v>
      </c>
      <c r="B14" s="1" t="s">
        <v>10</v>
      </c>
      <c r="C14" s="1">
        <v>21</v>
      </c>
      <c r="D14" s="2">
        <v>1.75</v>
      </c>
      <c r="E14" s="1">
        <v>78</v>
      </c>
      <c r="F14" s="2">
        <v>4.34</v>
      </c>
      <c r="G14" s="1">
        <v>61</v>
      </c>
      <c r="H14" s="1">
        <v>140</v>
      </c>
      <c r="I14" s="1">
        <v>140</v>
      </c>
      <c r="J14" s="1">
        <v>153</v>
      </c>
      <c r="K14" s="1">
        <v>155</v>
      </c>
      <c r="L14" s="1">
        <v>163</v>
      </c>
      <c r="M14" s="1">
        <v>160</v>
      </c>
      <c r="N14" s="2">
        <v>37.200000000000003</v>
      </c>
      <c r="O14" s="2">
        <v>37.450000000000003</v>
      </c>
      <c r="P14" s="2">
        <v>37.65</v>
      </c>
      <c r="Q14" s="2">
        <v>37.85</v>
      </c>
      <c r="R14" s="2">
        <v>38</v>
      </c>
      <c r="S14" s="2">
        <v>38.200000000000003</v>
      </c>
      <c r="T14" s="1">
        <v>38.75</v>
      </c>
      <c r="U14" s="3">
        <v>3.862805991962003</v>
      </c>
      <c r="V14" s="3">
        <v>4.2975886006576465</v>
      </c>
      <c r="W14" s="3">
        <v>5.2785896967482628</v>
      </c>
      <c r="X14" s="3">
        <v>5.6887102667153782</v>
      </c>
      <c r="Y14" s="3">
        <v>6.459627329192549</v>
      </c>
      <c r="Z14" s="3">
        <v>7.5292290829375208</v>
      </c>
      <c r="AA14" s="1">
        <v>0.36799999999999999</v>
      </c>
      <c r="AB14" s="1">
        <v>0.50800000000000001</v>
      </c>
      <c r="AC14" s="1">
        <v>0.114</v>
      </c>
      <c r="AD14" s="1">
        <v>0.114</v>
      </c>
      <c r="AE14" s="1" t="s">
        <v>1</v>
      </c>
      <c r="AF14" s="1">
        <v>0.36799999999999999</v>
      </c>
      <c r="AG14" s="1">
        <v>0.36</v>
      </c>
      <c r="AH14" s="1">
        <v>0.36799999999999999</v>
      </c>
    </row>
    <row r="15" spans="1:44" x14ac:dyDescent="0.25">
      <c r="A15" s="1">
        <v>13</v>
      </c>
      <c r="B15" s="1" t="s">
        <v>10</v>
      </c>
      <c r="C15" s="2">
        <v>18</v>
      </c>
      <c r="D15" s="2">
        <v>1.81</v>
      </c>
      <c r="E15" s="1">
        <v>68</v>
      </c>
      <c r="F15" s="2">
        <v>3.56</v>
      </c>
      <c r="G15" s="1">
        <v>92</v>
      </c>
      <c r="H15" s="1">
        <v>144</v>
      </c>
      <c r="I15" s="1">
        <v>140</v>
      </c>
      <c r="J15" s="1">
        <v>152</v>
      </c>
      <c r="K15" s="1">
        <v>162</v>
      </c>
      <c r="L15" s="1">
        <v>161</v>
      </c>
      <c r="M15" s="1">
        <v>160</v>
      </c>
      <c r="N15" s="2">
        <v>37.15</v>
      </c>
      <c r="O15" s="2">
        <v>37.5</v>
      </c>
      <c r="P15" s="2">
        <v>37.700000000000003</v>
      </c>
      <c r="Q15" s="2">
        <v>37.799999999999997</v>
      </c>
      <c r="R15" s="2">
        <v>38</v>
      </c>
      <c r="S15" s="2">
        <v>38.049999999999997</v>
      </c>
      <c r="T15" s="2">
        <v>38.35</v>
      </c>
      <c r="U15" s="3">
        <v>3.6992263056092867</v>
      </c>
      <c r="V15" s="3">
        <v>3.8974854932301826</v>
      </c>
      <c r="W15" s="3">
        <v>4.7920696324951608</v>
      </c>
      <c r="X15" s="3">
        <v>5.7857833655706017</v>
      </c>
      <c r="Y15" s="3">
        <v>5.8353481624758174</v>
      </c>
      <c r="Z15" s="3">
        <v>6.41682785299807</v>
      </c>
      <c r="AA15" s="1">
        <v>0.67200000000000004</v>
      </c>
      <c r="AB15" s="1">
        <v>2.2919999999999998</v>
      </c>
      <c r="AC15" s="1">
        <v>0.107</v>
      </c>
      <c r="AD15" s="1">
        <v>6.3E-2</v>
      </c>
      <c r="AE15" s="1" t="s">
        <v>1</v>
      </c>
      <c r="AF15" s="1">
        <v>0.22199999999999998</v>
      </c>
      <c r="AG15" s="1">
        <v>0.16</v>
      </c>
      <c r="AH15" s="1">
        <v>0.22199999999999998</v>
      </c>
    </row>
    <row r="16" spans="1:44" x14ac:dyDescent="0.25">
      <c r="A16" s="1">
        <v>14</v>
      </c>
      <c r="B16" s="1" t="s">
        <v>11</v>
      </c>
      <c r="C16" s="1">
        <v>29</v>
      </c>
      <c r="D16" s="1">
        <v>1.71</v>
      </c>
      <c r="E16" s="1">
        <v>58</v>
      </c>
      <c r="F16" s="2">
        <v>3.16</v>
      </c>
      <c r="G16" s="1">
        <v>64</v>
      </c>
      <c r="H16" s="1">
        <v>124</v>
      </c>
      <c r="I16" s="2">
        <v>130</v>
      </c>
      <c r="J16" s="2">
        <v>134</v>
      </c>
      <c r="K16" s="2">
        <v>137</v>
      </c>
      <c r="L16" s="2">
        <v>138</v>
      </c>
      <c r="M16" s="1">
        <v>138</v>
      </c>
      <c r="N16" s="2">
        <v>37.049999999999997</v>
      </c>
      <c r="O16" s="2">
        <v>37.25</v>
      </c>
      <c r="P16" s="2">
        <v>37.5</v>
      </c>
      <c r="Q16" s="2">
        <v>37.65</v>
      </c>
      <c r="R16" s="2">
        <v>37.799999999999997</v>
      </c>
      <c r="S16" s="2">
        <v>37.950000000000003</v>
      </c>
      <c r="T16" s="1">
        <v>38.049999999999997</v>
      </c>
      <c r="U16" s="3">
        <v>2.994370161857852</v>
      </c>
      <c r="V16" s="3">
        <v>3.7631949331456767</v>
      </c>
      <c r="W16" s="3">
        <v>4.2417311752287139</v>
      </c>
      <c r="X16" s="3">
        <v>4.6771639690358882</v>
      </c>
      <c r="Y16" s="3">
        <v>5.0263898662913533</v>
      </c>
      <c r="Z16" s="3">
        <v>5.2304714989444037</v>
      </c>
      <c r="AA16" s="1">
        <v>0.22199999999999998</v>
      </c>
      <c r="AB16" s="1">
        <v>0.22800000000000001</v>
      </c>
      <c r="AC16" s="1">
        <v>0.93500000000000005</v>
      </c>
      <c r="AD16" s="1">
        <v>2.81</v>
      </c>
      <c r="AE16" s="2">
        <v>10.83</v>
      </c>
      <c r="AF16" s="1">
        <v>14.016</v>
      </c>
      <c r="AG16" s="1">
        <v>17</v>
      </c>
      <c r="AH16" s="1">
        <v>14.016</v>
      </c>
    </row>
    <row r="17" spans="1:34" x14ac:dyDescent="0.25">
      <c r="A17" s="1">
        <v>15</v>
      </c>
      <c r="B17" s="1" t="s">
        <v>11</v>
      </c>
      <c r="C17" s="1">
        <v>21</v>
      </c>
      <c r="D17" s="1">
        <v>1.88</v>
      </c>
      <c r="E17" s="1">
        <v>82.5</v>
      </c>
      <c r="F17" s="2">
        <v>3.88</v>
      </c>
      <c r="G17" s="1">
        <v>66</v>
      </c>
      <c r="H17" s="1">
        <v>133</v>
      </c>
      <c r="I17" s="2">
        <v>133</v>
      </c>
      <c r="J17" s="2">
        <v>146</v>
      </c>
      <c r="K17" s="2">
        <v>141</v>
      </c>
      <c r="L17" s="2">
        <v>157</v>
      </c>
      <c r="M17" s="1">
        <v>169</v>
      </c>
      <c r="N17" s="2">
        <v>37.049999999999997</v>
      </c>
      <c r="O17" s="2">
        <v>37.35</v>
      </c>
      <c r="P17" s="2">
        <v>37.6</v>
      </c>
      <c r="Q17" s="2">
        <v>37.700000000000003</v>
      </c>
      <c r="R17" s="2">
        <v>37.75</v>
      </c>
      <c r="S17" s="2">
        <v>37.799999999999997</v>
      </c>
      <c r="T17" s="1">
        <v>37.85</v>
      </c>
      <c r="U17" s="3">
        <v>3.5508413891872621</v>
      </c>
      <c r="V17" s="3">
        <v>4.0610454708199146</v>
      </c>
      <c r="W17" s="3">
        <v>4.8353025420694689</v>
      </c>
      <c r="X17" s="3">
        <v>4.7180451127819589</v>
      </c>
      <c r="Y17" s="3">
        <v>5.5218403150733959</v>
      </c>
      <c r="Z17" s="3">
        <v>6.1501969208736185</v>
      </c>
      <c r="AA17" s="1">
        <v>14.016</v>
      </c>
      <c r="AB17" s="1">
        <v>14.144</v>
      </c>
      <c r="AC17" s="1">
        <v>0.627</v>
      </c>
      <c r="AD17" s="4">
        <v>0.46700000000000003</v>
      </c>
      <c r="AE17" s="2">
        <v>6.4279999999999999</v>
      </c>
      <c r="AF17" s="1">
        <v>1.028</v>
      </c>
      <c r="AG17" s="1">
        <v>1.58</v>
      </c>
      <c r="AH17" s="1">
        <v>1.028</v>
      </c>
    </row>
    <row r="18" spans="1:34" x14ac:dyDescent="0.25">
      <c r="A18" s="1">
        <v>16</v>
      </c>
      <c r="B18" s="1" t="s">
        <v>11</v>
      </c>
      <c r="C18" s="1">
        <v>27</v>
      </c>
      <c r="D18" s="1">
        <v>1.73</v>
      </c>
      <c r="E18" s="1">
        <v>68</v>
      </c>
      <c r="F18" s="2">
        <v>3.89</v>
      </c>
      <c r="G18" s="1">
        <v>70</v>
      </c>
      <c r="H18" s="2">
        <v>165</v>
      </c>
      <c r="I18" s="2">
        <v>170</v>
      </c>
      <c r="J18" s="2">
        <v>171</v>
      </c>
      <c r="K18" s="2">
        <v>178</v>
      </c>
      <c r="L18" s="2">
        <v>175</v>
      </c>
      <c r="M18" s="1">
        <v>177</v>
      </c>
      <c r="N18" s="2">
        <v>37.700000000000003</v>
      </c>
      <c r="O18" s="2">
        <v>37.85</v>
      </c>
      <c r="P18" s="2">
        <v>38.299999999999997</v>
      </c>
      <c r="Q18" s="2">
        <v>38.450000000000003</v>
      </c>
      <c r="R18" s="2">
        <v>38.549999999999997</v>
      </c>
      <c r="S18" s="2">
        <v>39</v>
      </c>
      <c r="T18" s="1">
        <v>38.950000000000003</v>
      </c>
      <c r="U18" s="3">
        <v>4.7348484848484818</v>
      </c>
      <c r="V18" s="3">
        <v>6.2121212121211995</v>
      </c>
      <c r="W18" s="3">
        <v>6.6742424242424274</v>
      </c>
      <c r="X18" s="3">
        <v>7.2702020202020083</v>
      </c>
      <c r="Y18" s="3">
        <v>8.3838383838383805</v>
      </c>
      <c r="Z18" s="3">
        <v>8.3358585858585919</v>
      </c>
      <c r="AA18" s="1">
        <v>1.028</v>
      </c>
      <c r="AB18" s="1">
        <v>0.98799999999999999</v>
      </c>
      <c r="AC18" s="1">
        <v>0.11700000000000001</v>
      </c>
      <c r="AD18" s="4">
        <v>0.05</v>
      </c>
      <c r="AE18" s="1" t="s">
        <v>1</v>
      </c>
      <c r="AF18" s="1">
        <v>0.17799999999999999</v>
      </c>
      <c r="AG18" s="1">
        <v>8.4000000000000005E-2</v>
      </c>
      <c r="AH18" s="1">
        <v>0.17799999999999999</v>
      </c>
    </row>
    <row r="19" spans="1:34" x14ac:dyDescent="0.25">
      <c r="A19" s="1">
        <v>17</v>
      </c>
      <c r="B19" s="1" t="s">
        <v>11</v>
      </c>
      <c r="C19" s="2">
        <v>35</v>
      </c>
      <c r="D19" s="2">
        <v>1.71</v>
      </c>
      <c r="E19" s="2">
        <v>80.3</v>
      </c>
      <c r="F19" s="2">
        <v>3.47</v>
      </c>
      <c r="G19" s="2">
        <v>88</v>
      </c>
      <c r="H19" s="2">
        <v>142</v>
      </c>
      <c r="I19" s="2">
        <v>147</v>
      </c>
      <c r="J19" s="2">
        <v>150</v>
      </c>
      <c r="K19" s="2">
        <v>154</v>
      </c>
      <c r="L19" s="2">
        <v>153</v>
      </c>
      <c r="M19" s="1">
        <v>150</v>
      </c>
      <c r="N19" s="1">
        <v>37.049999999999997</v>
      </c>
      <c r="O19" s="2">
        <v>36.65</v>
      </c>
      <c r="P19" s="2">
        <v>37.1</v>
      </c>
      <c r="Q19" s="2">
        <v>36.75</v>
      </c>
      <c r="R19" s="2">
        <v>36.85</v>
      </c>
      <c r="S19" s="2">
        <v>37.5</v>
      </c>
      <c r="T19" s="1">
        <v>37.65</v>
      </c>
      <c r="U19" s="3">
        <v>2.1184560780834114</v>
      </c>
      <c r="V19" s="3">
        <v>3.308562555456974</v>
      </c>
      <c r="W19" s="3">
        <v>2.757320319432127</v>
      </c>
      <c r="X19" s="3">
        <v>3.1787932564330172</v>
      </c>
      <c r="Y19" s="3">
        <v>4.4509760425909537</v>
      </c>
      <c r="Z19" s="3">
        <v>4.5940550133096734</v>
      </c>
      <c r="AA19" s="1">
        <v>0.17799999999999999</v>
      </c>
      <c r="AB19" s="1">
        <v>0.158</v>
      </c>
      <c r="AC19" s="1">
        <v>2.4569999999999999</v>
      </c>
      <c r="AD19" s="4">
        <v>3.4119999999999999</v>
      </c>
      <c r="AE19" s="1" t="s">
        <v>1</v>
      </c>
      <c r="AF19" s="1">
        <v>1.377</v>
      </c>
      <c r="AG19" s="1">
        <v>1.3839999999999999</v>
      </c>
      <c r="AH19" s="1">
        <v>1.377</v>
      </c>
    </row>
    <row r="20" spans="1:34" x14ac:dyDescent="0.25">
      <c r="A20" s="1">
        <v>18</v>
      </c>
      <c r="B20" s="1" t="s">
        <v>11</v>
      </c>
      <c r="C20" s="1">
        <v>20</v>
      </c>
      <c r="D20" s="1">
        <v>1.86</v>
      </c>
      <c r="E20" s="1">
        <v>74.5</v>
      </c>
      <c r="F20" s="2">
        <v>3.99</v>
      </c>
      <c r="G20" s="2">
        <v>54</v>
      </c>
      <c r="H20" s="2">
        <v>127</v>
      </c>
      <c r="I20" s="2">
        <v>141</v>
      </c>
      <c r="J20" s="2">
        <v>140</v>
      </c>
      <c r="K20" s="2">
        <v>144</v>
      </c>
      <c r="L20" s="2">
        <v>139</v>
      </c>
      <c r="M20" s="1">
        <v>145</v>
      </c>
      <c r="N20" s="2">
        <v>37.4</v>
      </c>
      <c r="O20" s="2">
        <v>37.6</v>
      </c>
      <c r="P20" s="2">
        <v>37.700000000000003</v>
      </c>
      <c r="Q20" s="2">
        <v>38.049999999999997</v>
      </c>
      <c r="R20" s="2">
        <v>38.200000000000003</v>
      </c>
      <c r="S20" s="2">
        <v>38.200000000000003</v>
      </c>
      <c r="T20" s="1">
        <v>38.200000000000003</v>
      </c>
      <c r="U20" s="3">
        <v>3.3730158730158792</v>
      </c>
      <c r="V20" s="3">
        <v>4.1666666666666767</v>
      </c>
      <c r="W20" s="3">
        <v>4.960317460317456</v>
      </c>
      <c r="X20" s="3">
        <v>5.4761904761904852</v>
      </c>
      <c r="Y20" s="3">
        <v>5.2777777777777866</v>
      </c>
      <c r="Z20" s="3">
        <v>5.5158730158730247</v>
      </c>
      <c r="AA20" s="1">
        <v>1.377</v>
      </c>
      <c r="AB20" s="1">
        <v>1.4830000000000001</v>
      </c>
      <c r="AC20" s="1">
        <v>0.14699999999999999</v>
      </c>
      <c r="AD20" s="4">
        <v>6.0999999999999999E-2</v>
      </c>
      <c r="AE20" s="2">
        <v>0.76400000000000001</v>
      </c>
      <c r="AF20" s="1">
        <v>9.4E-2</v>
      </c>
      <c r="AG20" s="1">
        <v>0.24</v>
      </c>
      <c r="AH20" s="1">
        <v>9.4E-2</v>
      </c>
    </row>
    <row r="21" spans="1:34" x14ac:dyDescent="0.25">
      <c r="A21" s="1">
        <v>19</v>
      </c>
      <c r="B21" s="1" t="s">
        <v>11</v>
      </c>
      <c r="C21" s="2">
        <v>19</v>
      </c>
      <c r="D21" s="2">
        <v>1.8</v>
      </c>
      <c r="E21" s="1">
        <v>67</v>
      </c>
      <c r="F21" s="2">
        <v>3.41</v>
      </c>
      <c r="G21" s="2">
        <v>90</v>
      </c>
      <c r="H21" s="2">
        <v>147</v>
      </c>
      <c r="I21" s="2">
        <v>152</v>
      </c>
      <c r="J21" s="2">
        <v>161</v>
      </c>
      <c r="K21" s="2">
        <v>165</v>
      </c>
      <c r="L21" s="2">
        <v>169</v>
      </c>
      <c r="M21" s="1">
        <v>174</v>
      </c>
      <c r="N21" s="2">
        <v>37.5</v>
      </c>
      <c r="O21" s="2">
        <v>37.700000000000003</v>
      </c>
      <c r="P21" s="2">
        <v>37.85</v>
      </c>
      <c r="Q21" s="2">
        <v>38.1</v>
      </c>
      <c r="R21" s="2">
        <v>38.4</v>
      </c>
      <c r="S21" s="2">
        <v>38.5</v>
      </c>
      <c r="T21" s="1">
        <v>38.6</v>
      </c>
      <c r="U21" s="3">
        <v>3.6666666666666736</v>
      </c>
      <c r="V21" s="3">
        <v>4.3194444444444482</v>
      </c>
      <c r="W21" s="3">
        <v>5.4444444444444482</v>
      </c>
      <c r="X21" s="3">
        <v>6.4166666666666634</v>
      </c>
      <c r="Y21" s="3">
        <v>6.8888888888888893</v>
      </c>
      <c r="Z21" s="3">
        <v>7.4166666666666705</v>
      </c>
      <c r="AA21" s="1">
        <v>9.4E-2</v>
      </c>
      <c r="AB21" s="1">
        <v>0.112</v>
      </c>
      <c r="AC21" s="1">
        <v>0.13400000000000001</v>
      </c>
      <c r="AD21" s="4">
        <v>6.3E-2</v>
      </c>
      <c r="AE21" s="2">
        <v>0.60799999999999998</v>
      </c>
      <c r="AF21" s="1">
        <v>0.188</v>
      </c>
      <c r="AG21" s="1">
        <v>8.4000000000000005E-2</v>
      </c>
      <c r="AH21" s="1">
        <v>0.188</v>
      </c>
    </row>
    <row r="22" spans="1:34" x14ac:dyDescent="0.25">
      <c r="A22" s="1">
        <v>20</v>
      </c>
      <c r="B22" s="1" t="s">
        <v>11</v>
      </c>
      <c r="C22" s="2">
        <v>20</v>
      </c>
      <c r="D22" s="2">
        <v>1.84</v>
      </c>
      <c r="E22" s="1">
        <v>70</v>
      </c>
      <c r="F22" s="2">
        <v>3.2</v>
      </c>
      <c r="G22" s="2">
        <v>68</v>
      </c>
      <c r="H22" s="2">
        <v>136</v>
      </c>
      <c r="I22" s="2">
        <v>148</v>
      </c>
      <c r="J22" s="2">
        <v>160</v>
      </c>
      <c r="K22" s="2">
        <v>156</v>
      </c>
      <c r="L22" s="2">
        <v>162</v>
      </c>
      <c r="M22" s="2">
        <v>158</v>
      </c>
      <c r="N22" s="2">
        <v>37.799999999999997</v>
      </c>
      <c r="O22" s="2">
        <v>37.549999999999997</v>
      </c>
      <c r="P22" s="2">
        <v>37.74</v>
      </c>
      <c r="Q22" s="2">
        <v>37.799999999999997</v>
      </c>
      <c r="R22" s="2">
        <v>37.75</v>
      </c>
      <c r="S22" s="2">
        <v>37.85</v>
      </c>
      <c r="T22" s="2">
        <v>37.85</v>
      </c>
      <c r="U22" s="3">
        <v>2.300420168067228</v>
      </c>
      <c r="V22" s="3">
        <v>3.3949579831932919</v>
      </c>
      <c r="W22" s="3">
        <v>4.1071428571428568</v>
      </c>
      <c r="X22" s="3">
        <v>3.7815126050420251</v>
      </c>
      <c r="Y22" s="3">
        <v>4.3434873949579949</v>
      </c>
      <c r="Z22" s="3">
        <v>4.1649159663865669</v>
      </c>
      <c r="AA22" s="1">
        <v>0.188</v>
      </c>
      <c r="AB22" s="1">
        <v>0.15</v>
      </c>
      <c r="AC22" s="1">
        <v>0.14099999999999999</v>
      </c>
      <c r="AD22" s="4">
        <v>0.123</v>
      </c>
      <c r="AE22" s="2">
        <v>0.48</v>
      </c>
      <c r="AF22" s="1">
        <v>0.67</v>
      </c>
      <c r="AG22" s="1">
        <v>0.4</v>
      </c>
      <c r="AH22" s="1">
        <v>0.67</v>
      </c>
    </row>
    <row r="23" spans="1:34" x14ac:dyDescent="0.25">
      <c r="A23" s="1">
        <v>21</v>
      </c>
      <c r="B23" s="1" t="s">
        <v>11</v>
      </c>
      <c r="C23" s="2">
        <v>27</v>
      </c>
      <c r="D23" s="2">
        <v>1.83</v>
      </c>
      <c r="E23" s="2">
        <v>80</v>
      </c>
      <c r="F23" s="2">
        <v>4.99</v>
      </c>
      <c r="G23" s="2">
        <v>63</v>
      </c>
      <c r="H23" s="2">
        <v>122</v>
      </c>
      <c r="I23" s="2">
        <v>131</v>
      </c>
      <c r="J23" s="2">
        <v>136</v>
      </c>
      <c r="K23" s="2">
        <v>137</v>
      </c>
      <c r="L23" s="2">
        <v>141</v>
      </c>
      <c r="M23" s="1">
        <v>146</v>
      </c>
      <c r="N23" s="2">
        <v>37.5</v>
      </c>
      <c r="O23" s="2">
        <v>37.700000000000003</v>
      </c>
      <c r="P23" s="2">
        <v>37.950000000000003</v>
      </c>
      <c r="Q23" s="2">
        <v>38.049999999999997</v>
      </c>
      <c r="R23" s="2">
        <v>38.1</v>
      </c>
      <c r="S23" s="2">
        <v>38.25</v>
      </c>
      <c r="T23" s="1">
        <v>38.299999999999997</v>
      </c>
      <c r="U23" s="3">
        <v>3.0213675213675284</v>
      </c>
      <c r="V23" s="3">
        <v>4.0309829059829134</v>
      </c>
      <c r="W23" s="3">
        <v>4.4946581196581121</v>
      </c>
      <c r="X23" s="3">
        <v>4.6623931623931654</v>
      </c>
      <c r="Y23" s="3">
        <v>5.2083333333333339</v>
      </c>
      <c r="Z23" s="3">
        <v>5.5470085470085397</v>
      </c>
      <c r="AA23" s="1">
        <v>2.556</v>
      </c>
      <c r="AB23" s="1">
        <v>2.516</v>
      </c>
      <c r="AC23" s="1">
        <v>1.141</v>
      </c>
      <c r="AD23" s="4">
        <v>0.104</v>
      </c>
      <c r="AE23" s="2">
        <v>2.2839999999999998</v>
      </c>
      <c r="AF23" s="1">
        <v>0.6</v>
      </c>
      <c r="AG23" s="1">
        <v>0.30399999999999999</v>
      </c>
      <c r="AH23" s="1">
        <v>0.6</v>
      </c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B25" s="1"/>
      <c r="C25" s="1"/>
      <c r="D25" s="1"/>
      <c r="E25" s="1"/>
      <c r="F25" s="1"/>
      <c r="G25" s="1"/>
    </row>
    <row r="26" spans="1:34" x14ac:dyDescent="0.25">
      <c r="B26" s="1"/>
      <c r="C26" s="1"/>
      <c r="D26" s="1"/>
      <c r="E26" s="1"/>
      <c r="F26" s="1"/>
      <c r="G26" s="1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 and HSP72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Lee</dc:creator>
  <cp:lastModifiedBy>Benjamin Lee</cp:lastModifiedBy>
  <dcterms:created xsi:type="dcterms:W3CDTF">2015-05-06T08:03:25Z</dcterms:created>
  <dcterms:modified xsi:type="dcterms:W3CDTF">2015-08-27T13:16:00Z</dcterms:modified>
</cp:coreProperties>
</file>